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AA01B06D-A8BF-4A02-82F9-E9F7EA009745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<sst xmlns="http://schemas.openxmlformats.org/spreadsheetml/2006/main" count="13133" uniqueCount="5450">
  <si>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</si>
  <si>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</si>
  <si>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</si>
  <si>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</si>
  <si>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</si>
  <si>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</si>
  <si>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</si>
  <si>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</si>
  <si>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</si>
  <si>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</si>
  <si>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</si>
  <si>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</si>
  <si>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</si>
  <si>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</si>
  <si>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</si>
  <si>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</si>
  <si>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</si>
  <si>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</si>
  <si>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</si>
  <si>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</si>
  <si>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</si>
  <si>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</si>
  <si>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</si>
  <si>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</si>
  <si>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</si>
  <si>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</si>
  <si>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</si>
  <si>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</si>
  <si>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</si>
  <si>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</si>
  <si>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</si>
  <si>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</si>
  <si>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</si>
  <si>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</si>
  <si>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</si>
  <si>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</si>
  <si>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</si>
  <si>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</si>
  <si>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</si>
  <si>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</si>
  <si>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</si>
  <si>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</si>
  <si>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</si>
  <si>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</si>
  <si>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</si>
  <si>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</si>
  <si>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</si>
  <si>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</si>
  <si>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</si>
  <si>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</si>
  <si>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</si>
  <si>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</si>
  <si>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</si>
  <si>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</si>
  <si>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</si>
  <si>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</si>
  <si>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</si>
  <si>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</si>
  <si>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</si>
  <si>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</si>
  <si>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</si>
  <si>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</si>
  <si>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</si>
  <si>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</si>
  <si>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</si>
  <si>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</si>
  <si>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</si>
  <si>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</si>
  <si>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</si>
  <si>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</si>
  <si>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</si>
  <si>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</si>
  <si>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</si>
  <si>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</si>
  <si>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</si>
  <si>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</si>
  <si>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</si>
  <si>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</si>
  <si>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</si>
  <si>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</si>
  <si>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</si>
  <si>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</si>
  <si>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</si>
  <si>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</si>
  <si>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</si>
  <si>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</si>
  <si>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</si>
  <si>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</si>
  <si>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</si>
  <si>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</si>
  <si>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</si>
  <si>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</si>
  <si>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</si>
  <si>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</si>
  <si>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</si>
  <si>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</si>
  <si>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</si>
  <si>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</si>
  <si>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</si>
  <si>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</si>
  <si>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</si>
  <si>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</si>
  <si>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</si>
  <si>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</si>
  <si>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</si>
  <si>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</si>
  <si>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</si>
  <si>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</si>
  <si>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</si>
  <si>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</si>
  <si>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</si>
  <si>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</si>
  <si>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</si>
  <si>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</si>
  <si>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</si>
  <si>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</si>
  <si>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</si>
  <si>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</si>
  <si>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</si>
  <si>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</si>
  <si>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</si>
  <si>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</si>
  <si>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</si>
  <si>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</si>
  <si>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</si>
  <si>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</si>
  <si>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</si>
  <si>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</si>
  <si>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</si>
  <si>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</si>
  <si>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</si>
  <si>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</si>
  <si>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</si>
  <si>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</si>
  <si>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</si>
  <si>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</si>
  <si>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</si>
  <si>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</si>
  <si>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</si>
  <si>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</si>
  <si>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</si>
  <si>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</si>
  <si>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</si>
  <si>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</si>
  <si>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</si>
  <si>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</si>
  <si>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</si>
  <si>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</si>
  <si>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</si>
  <si>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</si>
  <si>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</si>
  <si>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</si>
  <si>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</si>
  <si>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</si>
  <si>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</si>
  <si>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</si>
  <si>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</si>
  <si>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</si>
  <si>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</si>
  <si>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</si>
  <si>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</si>
  <si>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</si>
  <si>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</si>
  <si>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</si>
  <si>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</si>
  <si>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</si>
  <si>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</si>
  <si>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</si>
  <si>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</si>
  <si>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</si>
  <si>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</si>
  <si>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</si>
  <si>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</si>
  <si>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</si>
  <si>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</si>
  <si>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</si>
  <si>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</si>
  <si>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</si>
  <si>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</si>
  <si>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</si>
  <si>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</si>
  <si>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</si>
  <si>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</si>
  <si>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</si>
  <si>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</si>
  <si>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</si>
  <si>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</si>
  <si>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</si>
  <si>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</si>
  <si>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</si>
  <si>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</si>
  <si>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</si>
  <si>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</si>
  <si>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</si>
  <si>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</si>
  <si>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</si>
  <si>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</si>
  <si>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</si>
  <si>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</si>
  <si>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</si>
  <si>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</si>
  <si>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</si>
  <si>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</si>
  <si>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</si>
  <si>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</si>
  <si>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</si>
  <si>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</si>
  <si>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</si>
  <si>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</si>
  <si>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</si>
  <si>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</si>
  <si>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</si>
  <si>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</si>
  <si>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</si>
  <si>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</si>
  <si>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</si>
  <si>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</si>
  <si>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</si>
  <si>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</si>
  <si>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</si>
  <si>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</si>
  <si>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</si>
  <si>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</si>
  <si>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</si>
  <si>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</si>
  <si>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</si>
  <si>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</si>
  <si>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</si>
  <si>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</si>
  <si>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</si>
  <si>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</si>
  <si>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</si>
  <si>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</si>
  <si>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</si>
  <si>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</si>
  <si>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</si>
  <si>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</si>
  <si>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</si>
  <si>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</si>
  <si>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</si>
  <si>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</si>
  <si>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</si>
  <si>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</si>
  <si>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</si>
  <si>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</si>
  <si>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</si>
  <si>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</si>
  <si>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</si>
  <si>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</si>
  <si>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</si>
  <si>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</si>
  <si>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</si>
  <si>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</si>
  <si>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</si>
  <si>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</si>
  <si>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</si>
  <si>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</si>
  <si>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</si>
  <si>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</si>
  <si>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</si>
  <si>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</si>
  <si>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</si>
  <si>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</si>
  <si>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</si>
  <si>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</si>
  <si>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</si>
  <si>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</si>
  <si>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</si>
  <si>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</si>
  <si>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</si>
  <si>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</si>
  <si>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</si>
  <si>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</si>
  <si>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</si>
  <si>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</si>
  <si>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</si>
  <si>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</si>
  <si>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</si>
  <si>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</si>
  <si>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</si>
  <si>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</si>
  <si>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</si>
  <si>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</si>
  <si>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</si>
  <si>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</si>
  <si>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</si>
  <si>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</si>
  <si>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</si>
  <si>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</si>
  <si>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</si>
  <si>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</si>
  <si>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</si>
  <si>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</si>
  <si>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</si>
  <si>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</si>
  <si>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</si>
  <si>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</si>
  <si>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</si>
  <si>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</si>
  <si>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</si>
  <si>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</si>
  <si>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</si>
  <si>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</si>
  <si>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</si>
  <si>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</si>
  <si>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</si>
  <si>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</si>
  <si>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</si>
  <si>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</si>
  <si>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</si>
  <si>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</si>
  <si>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</si>
  <si>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</si>
  <si>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</si>
  <si>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</si>
  <si>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</si>
  <si>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</si>
  <si>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</si>
  <si>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</si>
  <si>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</si>
  <si>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</si>
  <si>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</si>
  <si>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</si>
  <si>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</si>
  <si>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</si>
  <si>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</si>
  <si>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</si>
  <si>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</si>
  <si>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</si>
  <si>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</si>
  <si>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</si>
  <si>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</si>
  <si>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</si>
  <si>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</si>
  <si>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</si>
  <si>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</si>
  <si>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</si>
  <si>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</si>
  <si>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</si>
  <si>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</si>
  <si>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</si>
  <si>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</si>
  <si>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</si>
  <si>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</si>
  <si>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</si>
  <si>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</si>
  <si>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</si>
  <si>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</si>
  <si>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</si>
  <si>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</si>
  <si>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</si>
  <si>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</si>
  <si>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</si>
  <si>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</si>
  <si>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</si>
  <si>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</si>
  <si>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</si>
  <si>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</si>
  <si>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</si>
  <si>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</si>
  <si>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</si>
  <si>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</si>
  <si>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</si>
  <si>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</si>
  <si>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</si>
  <si>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</si>
  <si>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</si>
  <si>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</si>
  <si>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</si>
  <si>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</si>
  <si>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</si>
  <si>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</si>
  <si>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</si>
  <si>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</si>
  <si>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</si>
  <si>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</si>
  <si>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</si>
  <si>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</si>
  <si>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</si>
  <si>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</si>
  <si>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</si>
  <si>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</si>
  <si>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</si>
  <si>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</si>
  <si>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</si>
  <si>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</si>
  <si>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</si>
  <si>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</si>
  <si>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</si>
  <si>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</si>
  <si>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</si>
  <si>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</si>
  <si>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</si>
  <si>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</si>
  <si>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</si>
  <si>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</si>
  <si>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</si>
  <si>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</si>
  <si>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</si>
  <si>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</si>
  <si>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</si>
  <si>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</si>
  <si>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</si>
  <si>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</si>
  <si>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</si>
  <si>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</si>
  <si>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</si>
  <si>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</si>
  <si>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</si>
  <si>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</si>
  <si>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</si>
  <si>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</si>
  <si>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</si>
  <si>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</si>
  <si>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</si>
  <si>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</si>
  <si>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</si>
  <si>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</si>
  <si>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</si>
  <si>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</si>
  <si>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</si>
  <si>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</si>
  <si>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</si>
  <si>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</si>
  <si>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</si>
  <si>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</si>
  <si>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</si>
  <si>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</si>
  <si>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</si>
  <si>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</si>
  <si>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</si>
  <si>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</si>
  <si>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</si>
  <si>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</si>
  <si>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</si>
  <si>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</si>
  <si>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</si>
  <si>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</si>
  <si>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</si>
  <si>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</si>
  <si>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</si>
  <si>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</si>
  <si>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</si>
  <si>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</si>
  <si>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</si>
  <si>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</si>
  <si>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</si>
  <si>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</si>
  <si>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</si>
  <si>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</si>
  <si>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</si>
  <si>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</si>
  <si>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</si>
  <si>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</si>
  <si>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</si>
  <si>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</si>
  <si>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</si>
  <si>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</si>
  <si>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</si>
  <si>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</si>
  <si>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</si>
  <si>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</si>
  <si>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</si>
  <si>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</si>
  <si>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</si>
  <si>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</si>
  <si>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</si>
  <si>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</si>
  <si>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</si>
  <si>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</si>
  <si>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</si>
  <si>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</si>
  <si>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</si>
  <si>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</si>
  <si>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</si>
  <si>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</si>
  <si>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</si>
  <si>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</si>
  <si>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</si>
  <si>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</si>
  <si>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</si>
  <si>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</si>
  <si>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</si>
  <si>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</si>
  <si>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</si>
  <si>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</si>
  <si>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</si>
  <si>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</si>
  <si>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</si>
  <si>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</si>
  <si>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</si>
  <si>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</si>
  <si>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</si>
  <si>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</si>
  <si>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</si>
  <si>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</si>
  <si>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</si>
  <si>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</si>
  <si>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</si>
  <si>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</si>
  <si>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</si>
  <si>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</si>
  <si>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</si>
  <si>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</si>
  <si>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</si>
  <si>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</si>
  <si>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</si>
  <si>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</si>
  <si>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</si>
  <si>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</si>
  <si>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</si>
  <si>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</si>
  <si>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</si>
  <si>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</si>
  <si>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</si>
  <si>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</si>
  <si>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</si>
  <si>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</si>
  <si>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</si>
  <si>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</si>
  <si>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</si>
  <si>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</si>
  <si>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</si>
  <si>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</si>
  <si>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</si>
  <si>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</si>
  <si>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</si>
  <si>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</si>
  <si>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</si>
  <si>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</si>
  <si>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</si>
  <si>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</si>
  <si>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</si>
  <si>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</si>
  <si>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</si>
  <si>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</si>
  <si>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</si>
  <si>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</si>
  <si>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</si>
  <si>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</si>
  <si>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</si>
  <si>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</si>
  <si>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</si>
  <si>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</si>
  <si>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</si>
  <si>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</si>
  <si>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</si>
  <si>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</si>
  <si>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</si>
  <si>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</si>
  <si>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</si>
  <si>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</si>
  <si>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</si>
  <si>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</si>
  <si>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</si>
  <si>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</si>
  <si>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</si>
  <si>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</si>
  <si>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</si>
  <si>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</si>
  <si>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</si>
  <si>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</si>
  <si>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</si>
  <si>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</si>
  <si>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</si>
  <si>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</si>
  <si>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</si>
  <si>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</si>
  <si>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</si>
  <si>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</si>
  <si>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</si>
  <si>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</si>
  <si>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</si>
  <si>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</si>
  <si>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</si>
  <si>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</si>
  <si>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</si>
  <si>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</si>
  <si>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</si>
  <si>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</si>
  <si>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</si>
  <si>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</si>
  <si>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</si>
  <si>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</si>
  <si>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</si>
  <si>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</si>
  <si>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</si>
  <si>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</si>
  <si>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</si>
  <si>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</si>
  <si>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</si>
  <si>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</si>
  <si>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</si>
  <si>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</si>
  <si>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</si>
  <si>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</si>
  <si>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</si>
  <si>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</si>
  <si>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</si>
  <si>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</si>
  <si>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</si>
  <si>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</si>
  <si>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</si>
  <si>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</si>
  <si>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</si>
  <si>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</si>
  <si>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</si>
  <si>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</si>
  <si>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</si>
  <si>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</si>
  <si>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</si>
  <si>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</si>
  <si>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</si>
  <si>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</si>
  <si>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</si>
  <si>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</si>
  <si>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</si>
  <si>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</si>
  <si>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</si>
  <si>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</si>
  <si>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</si>
  <si>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</si>
  <si>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</si>
  <si>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</si>
  <si>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</si>
  <si>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</si>
  <si>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</si>
  <si>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</si>
  <si>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</si>
  <si>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</si>
  <si>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</si>
  <si>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</si>
  <si>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</si>
  <si>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</si>
  <si>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</si>
  <si>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</si>
  <si>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</si>
  <si>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</si>
  <si>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</si>
  <si>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</si>
  <si>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</si>
  <si>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</si>
  <si>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</si>
  <si>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</si>
  <si>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</si>
  <si>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</si>
  <si>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</si>
  <si>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</si>
  <si>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</si>
  <si>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</si>
  <si>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</si>
  <si>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</si>
  <si>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</si>
  <si>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</si>
  <si>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</si>
  <si>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</si>
  <si>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</si>
  <si>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</si>
  <si>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</si>
  <si>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</si>
  <si>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</si>
  <si>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</si>
  <si>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</si>
  <si>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</si>
  <si>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</si>
  <si>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</si>
  <si>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</si>
  <si>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</si>
  <si>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</si>
  <si>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</si>
  <si>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</si>
  <si>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</si>
  <si>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</si>
  <si>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</si>
  <si>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</si>
  <si>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</si>
  <si>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</si>
  <si>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</si>
  <si>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</si>
  <si>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</si>
  <si>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</si>
  <si>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</si>
  <si>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</si>
  <si>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</si>
  <si>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</si>
  <si>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</si>
  <si>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</si>
  <si>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</si>
  <si>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</si>
  <si>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</si>
  <si>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</si>
  <si>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</si>
  <si>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</si>
  <si>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</si>
  <si>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</si>
  <si>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</si>
  <si>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</si>
  <si>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</si>
  <si>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</si>
  <si>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</si>
  <si>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</si>
  <si>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</si>
  <si>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</si>
  <si>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</si>
  <si>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</si>
  <si>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</si>
  <si>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</si>
  <si>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</si>
  <si>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</si>
  <si>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</si>
  <si>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</si>
  <si>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</si>
  <si>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</si>
  <si>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</si>
  <si>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</si>
  <si>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</si>
  <si>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</si>
  <si>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</si>
  <si>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</si>
  <si>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</si>
  <si>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</si>
  <si>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</si>
  <si>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</si>
  <si>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</si>
  <si>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</si>
  <si>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</si>
  <si>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</si>
  <si>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</si>
  <si>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</si>
  <si>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</si>
  <si>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</si>
  <si>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</si>
  <si>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</si>
  <si>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</si>
  <si>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</si>
  <si>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</si>
  <si>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</si>
  <si>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</si>
  <si>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</si>
  <si>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</si>
  <si>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</si>
  <si>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</si>
  <si>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</si>
  <si>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</si>
  <si>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</si>
  <si>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</si>
  <si>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</si>
  <si>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</si>
  <si>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</si>
  <si>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</si>
  <si>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</si>
  <si>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</si>
  <si>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</si>
  <si>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</si>
  <si>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</si>
  <si>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</si>
  <si>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</si>
  <si>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</si>
  <si>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</si>
  <si>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</si>
  <si>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</si>
  <si>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</si>
  <si>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</si>
  <si>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</si>
  <si>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</si>
  <si>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</si>
  <si>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</si>
  <si>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</si>
  <si>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</si>
  <si>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</si>
  <si>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</si>
  <si>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</si>
  <si>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</si>
  <si>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</si>
  <si>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</si>
  <si>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</si>
  <si>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</si>
  <si>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</si>
  <si>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</si>
  <si>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</si>
  <si>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</si>
  <si>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</si>
  <si>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</si>
  <si>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</si>
  <si>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</si>
  <si>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</si>
  <si>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</si>
  <si>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</si>
  <si>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</si>
  <si>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</si>
  <si>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</si>
  <si>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</si>
  <si>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</si>
  <si>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</si>
  <si>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</si>
  <si>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</si>
  <si>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</si>
  <si>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</si>
  <si>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</si>
  <si>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</si>
  <si>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</si>
  <si>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</si>
  <si>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</si>
  <si>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</si>
  <si>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</si>
  <si>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</si>
  <si>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</si>
  <si>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</si>
  <si>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</si>
  <si>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</si>
  <si>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</si>
  <si>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</si>
  <si>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</si>
  <si>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</si>
  <si>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</si>
  <si>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</si>
  <si>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</si>
  <si>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</si>
  <si>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</si>
  <si>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</si>
  <si>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</si>
  <si>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</si>
  <si>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</si>
  <si>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</si>
  <si>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</si>
  <si>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</si>
  <si>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</si>
  <si>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</si>
  <si>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</si>
  <si>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</si>
  <si>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</si>
  <si>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</si>
  <si>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</si>
  <si>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</si>
  <si>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</si>
  <si>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</si>
  <si>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</si>
  <si>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</si>
  <si>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</si>
  <si>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</si>
  <si>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</si>
  <si>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</si>
  <si>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</si>
  <si>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</si>
  <si>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</si>
  <si>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</si>
  <si>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</si>
  <si>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</si>
  <si>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</si>
  <si>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</si>
  <si>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</si>
  <si>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</si>
  <si>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</si>
  <si>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</si>
  <si>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</si>
  <si>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</si>
  <si>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</si>
  <si>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</si>
  <si>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</si>
  <si>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</si>
  <si>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</si>
  <si>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</si>
  <si>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</si>
  <si>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</si>
  <si>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</si>
  <si>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</si>
  <si>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</si>
  <si>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</si>
  <si>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</si>
  <si>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</si>
  <si>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</si>
  <si>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</si>
  <si>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</si>
  <si>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</si>
  <si>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</si>
  <si>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</si>
  <si>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</si>
  <si>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</si>
  <si>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</si>
  <si>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</si>
  <si>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</si>
  <si>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</si>
  <si>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</si>
  <si>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</si>
  <si>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</si>
  <si>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</si>
  <si>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</si>
  <si>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</si>
  <si>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</si>
  <si>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</si>
  <si>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</si>
  <si>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</si>
  <si>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</si>
  <si>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</si>
  <si>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</si>
  <si>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</si>
  <si>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</si>
  <si>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</si>
  <si>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</si>
  <si>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</si>
  <si>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</si>
  <si>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</si>
  <si>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</si>
  <si>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</si>
  <si>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</si>
  <si>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</si>
  <si>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</si>
  <si>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</si>
  <si>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</si>
  <si>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</si>
  <si>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</si>
  <si>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</si>
  <si>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</si>
  <si>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</si>
  <si>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</si>
  <si>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</si>
  <si>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</si>
  <si>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</si>
  <si>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</si>
  <si>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</si>
  <si>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</si>
  <si>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</si>
  <si>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</si>
  <si>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</si>
  <si>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</si>
  <si>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</si>
  <si>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</si>
  <si>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</si>
  <si>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</si>
  <si>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</si>
  <si>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</si>
  <si>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</si>
  <si>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</si>
  <si>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</si>
  <si>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</si>
  <si>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</si>
  <si>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</si>
  <si>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</si>
  <si>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</si>
  <si>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</si>
  <si>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</si>
  <si>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</si>
  <si>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</si>
  <si>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</si>
  <si>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</si>
  <si>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</si>
  <si>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</si>
  <si>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</si>
  <si>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</si>
  <si>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</si>
  <si>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</si>
  <si>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</si>
  <si>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</si>
  <si>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</si>
  <si>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</si>
  <si>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</si>
  <si>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</si>
  <si>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</si>
  <si>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</si>
  <si>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</si>
  <si>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</si>
  <si>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</si>
  <si>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</si>
  <si>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</si>
  <si>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</si>
  <si>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</si>
  <si>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</si>
  <si>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</si>
  <si>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</si>
  <si>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</si>
  <si>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</si>
  <si>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</si>
  <si>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</si>
  <si>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</si>
  <si>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</si>
  <si>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</si>
  <si>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</si>
  <si>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</si>
  <si>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</si>
  <si>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</si>
  <si>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</si>
  <si>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</si>
  <si>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</si>
  <si>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</si>
  <si>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</si>
  <si>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</si>
  <si>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</si>
  <si>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</si>
  <si>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</si>
  <si>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</si>
  <si>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</si>
  <si>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</si>
  <si>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</si>
  <si>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</si>
  <si>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</si>
  <si>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</si>
  <si>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</si>
  <si>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</si>
  <si>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</si>
  <si>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</si>
  <si>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</si>
  <si>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</si>
  <si>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</si>
  <si>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</si>
  <si>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</si>
  <si>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</si>
  <si>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</si>
  <si>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</si>
  <si>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</si>
  <si>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</si>
  <si>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</si>
  <si>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</si>
  <si>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</si>
  <si>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</si>
  <si>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</si>
  <si>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</si>
  <si>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</si>
  <si>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</si>
  <si>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</si>
  <si>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</si>
  <si>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</si>
  <si>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</si>
  <si>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</si>
  <si>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</si>
  <si>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</si>
  <si>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</si>
  <si>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</si>
  <si>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</si>
  <si>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</si>
  <si>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</si>
  <si>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</si>
  <si>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</si>
  <si>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</si>
  <si>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</si>
  <si>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</si>
  <si>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</si>
  <si>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</si>
  <si>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</si>
  <si>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</si>
  <si>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</si>
  <si>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</si>
  <si>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</si>
  <si>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</si>
  <si>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</si>
  <si>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</si>
  <si>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</si>
  <si>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</si>
  <si>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</si>
  <si>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</si>
  <si>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</si>
  <si>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</si>
  <si>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</si>
  <si>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</si>
  <si>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</si>
  <si>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</si>
  <si>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</si>
  <si>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</si>
  <si>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</si>
  <si>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</si>
  <si>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</si>
  <si>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</si>
  <si>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</si>
  <si>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</si>
  <si>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</si>
  <si>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</si>
  <si>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</si>
  <si>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</si>
  <si>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</si>
  <si>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</si>
  <si>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</si>
  <si>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</si>
  <si>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</si>
  <si>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</si>
  <si>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</si>
  <si>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</si>
  <si>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</si>
  <si>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</si>
  <si>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</si>
  <si>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</si>
  <si>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</si>
  <si>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</si>
  <si>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</si>
  <si>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</si>
  <si>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</si>
  <si>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</si>
  <si>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</si>
  <si>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</si>
  <si>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</si>
  <si>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</si>
  <si>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</si>
  <si>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</si>
  <si>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</si>
  <si>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</si>
  <si>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</si>
  <si>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</si>
  <si>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</si>
  <si>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</si>
  <si>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</si>
  <si>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</si>
  <si>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</si>
  <si>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</si>
  <si>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</si>
  <si>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</si>
  <si>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</si>
  <si>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</si>
  <si>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</si>
  <si>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</si>
  <si>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</si>
  <si>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</si>
  <si>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</si>
  <si>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</si>
  <si>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</si>
  <si>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</si>
  <si>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</si>
  <si>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</si>
  <si>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</si>
  <si>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</si>
  <si>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</si>
  <si>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</si>
  <si>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</si>
  <si>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</si>
  <si>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</si>
  <si>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</si>
  <si>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</si>
  <si>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</si>
  <si>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</si>
  <si>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</si>
  <si>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</si>
  <si>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</si>
  <si>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</si>
  <si>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</si>
  <si>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</si>
  <si>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</si>
  <si>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</si>
  <si>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</si>
  <si>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</si>
  <si>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</si>
  <si>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</si>
  <si>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</si>
  <si>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</si>
  <si>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</si>
  <si>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</si>
  <si>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</si>
  <si>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</si>
  <si>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</si>
  <si>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</si>
  <si>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</si>
  <si>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</si>
  <si>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</si>
  <si>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</si>
  <si>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</si>
  <si>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</si>
  <si>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</si>
  <si>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</si>
  <si>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</si>
  <si>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</si>
  <si>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</si>
  <si>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</si>
  <si>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</si>
  <si>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</si>
  <si>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</si>
  <si>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</si>
  <si>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</si>
  <si>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</si>
  <si>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</si>
  <si>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</si>
  <si>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</si>
  <si>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</si>
  <si>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</si>
  <si>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</si>
  <si>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</si>
  <si>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</si>
  <si>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</si>
  <si>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</si>
  <si>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</si>
  <si>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</si>
  <si>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</si>
  <si>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</si>
  <si>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</si>
  <si>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</si>
  <si>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</si>
  <si>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</si>
  <si>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</si>
  <si>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</si>
  <si>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</si>
  <si>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</si>
  <si>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</si>
  <si>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</si>
  <si>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</si>
  <si>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</si>
  <si>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</si>
  <si>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</si>
  <si>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</si>
  <si>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</si>
  <si>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</si>
  <si>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</si>
  <si>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</si>
  <si>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</si>
  <si>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</si>
  <si>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</si>
  <si>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</si>
  <si>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</si>
  <si>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</si>
  <si>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</si>
  <si>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</si>
  <si>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</si>
  <si>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</si>
  <si>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</si>
  <si>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</si>
  <si>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</si>
  <si>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</si>
  <si>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</si>
  <si>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</si>
  <si>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</si>
  <si>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</si>
  <si>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</si>
  <si>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</si>
  <si>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</si>
  <si>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</si>
  <si>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</si>
  <si>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</si>
  <si>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</si>
  <si>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</si>
  <si>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</si>
  <si>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</si>
  <si>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</si>
  <si>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</si>
  <si>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</si>
  <si>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</si>
  <si>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</si>
  <si>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</si>
  <si>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</si>
  <si>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</si>
  <si>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</si>
  <si>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</si>
  <si>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</si>
  <si>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</si>
  <si>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</si>
  <si>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</si>
  <si>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</si>
  <si>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</si>
  <si>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</si>
  <si>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</si>
  <si>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</si>
  <si>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</si>
  <si>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</si>
  <si>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</si>
  <si>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</si>
  <si>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</si>
  <si>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</si>
  <si>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</si>
  <si>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</si>
  <si>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</si>
  <si>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</si>
  <si>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</si>
  <si>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</si>
  <si>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</si>
  <si>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</si>
  <si>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</si>
  <si>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</si>
  <si>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</si>
  <si>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</si>
  <si>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</si>
  <si>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</si>
  <si>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</si>
  <si>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</si>
  <si>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</si>
  <si>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</si>
  <si>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</si>
  <si>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</si>
  <si>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</si>
  <si>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</si>
  <si>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</si>
  <si>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</si>
  <si>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</si>
  <si>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</si>
  <si>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</si>
  <si>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</si>
  <si>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</si>
  <si>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</si>
  <si>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</si>
  <si>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</si>
  <si>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</si>
  <si>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</si>
  <si>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</si>
  <si>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</si>
  <si>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</si>
  <si>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</si>
  <si>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</si>
  <si>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</si>
  <si>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</si>
  <si>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</si>
  <si>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</si>
  <si>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</si>
  <si>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</si>
  <si>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</si>
  <si>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</si>
  <si>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</si>
  <si>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</si>
  <si>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</si>
  <si>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</si>
  <si>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</si>
  <si>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</si>
  <si>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</si>
  <si>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</si>
  <si>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</si>
  <si>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</si>
  <si>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</si>
  <si>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</si>
  <si>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</si>
  <si>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</si>
  <si>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</si>
  <si>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</si>
  <si>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</si>
  <si>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</si>
  <si>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</si>
  <si>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</si>
  <si>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</si>
  <si>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</si>
  <si>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</si>
  <si>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</si>
  <si>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</si>
  <si>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</si>
  <si>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</si>
  <si>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</si>
  <si>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</si>
  <si>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</si>
  <si>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</si>
  <si>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</si>
  <si>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</si>
  <si>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</si>
  <si>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</si>
  <si>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</si>
  <si>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</si>
  <si>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</si>
  <si>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</si>
  <si>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</si>
  <si>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</si>
  <si>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</si>
  <si>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</si>
  <si>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</si>
  <si>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</si>
  <si>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</si>
  <si>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</si>
  <si>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</si>
  <si>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</si>
  <si>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</si>
  <si>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</si>
  <si>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</si>
  <si>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</si>
  <si>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</si>
  <si>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</si>
  <si>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</si>
  <si>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</si>
  <si>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</si>
  <si>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</si>
  <si>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</si>
  <si>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</si>
  <si>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</si>
  <si>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</si>
  <si>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</si>
  <si>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</si>
  <si>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</si>
  <si>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</si>
  <si>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</si>
  <si>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</si>
  <si>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</si>
  <si>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</si>
  <si>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</si>
  <si>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</si>
  <si>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</si>
  <si>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</si>
  <si>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</si>
  <si>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</si>
  <si>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</si>
  <si>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</si>
  <si>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</si>
  <si>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</si>
  <si>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</si>
  <si>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</si>
  <si>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</si>
  <si>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</si>
  <si>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</si>
  <si>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</si>
  <si>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</si>
  <si>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</si>
  <si>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</si>
  <si>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</si>
  <si>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</si>
  <si>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</si>
  <si>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</si>
  <si>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</si>
  <si>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</si>
  <si>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</si>
  <si>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</si>
  <si>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</si>
  <si>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</si>
  <si>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</si>
  <si>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</si>
  <si>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</si>
  <si>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</si>
  <si>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</si>
  <si>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</si>
  <si>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</si>
  <si>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</si>
  <si>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</si>
  <si>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</si>
  <si>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</si>
  <si>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</si>
  <si>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</si>
  <si>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</si>
  <si>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</si>
  <si>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</si>
  <si>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</si>
  <si>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</si>
  <si>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</si>
  <si>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</si>
  <si>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</si>
  <si>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</si>
  <si>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</si>
  <si>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</si>
  <si>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</si>
  <si>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</si>
  <si>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</si>
  <si>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</si>
  <si>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</si>
  <si>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</si>
  <si>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</si>
  <si>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</si>
  <si>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</si>
  <si>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</si>
  <si>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</si>
  <si>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</si>
  <si>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</si>
  <si>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</si>
  <si>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</si>
  <si>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</si>
  <si>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</si>
  <si>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</si>
  <si>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</si>
  <si>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</si>
  <si>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</si>
  <si>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</si>
  <si>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</si>
  <si>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</si>
  <si>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</si>
  <si>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</si>
  <si>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</si>
  <si>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</si>
  <si>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</si>
  <si>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</si>
  <si>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</si>
  <si>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</si>
  <si>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</si>
  <si>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</si>
  <si>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</si>
  <si>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</si>
  <si>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</si>
  <si>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</si>
  <si>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</si>
  <si>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</si>
  <si>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</si>
  <si>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</si>
  <si>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</si>
  <si>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</si>
  <si>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</si>
  <si>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</si>
  <si>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</si>
  <si>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</si>
  <si>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</si>
  <si>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</si>
  <si>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</si>
  <si>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</si>
  <si>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</si>
  <si>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</si>
  <si>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</si>
  <si>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</si>
  <si>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</si>
  <si>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</si>
  <si>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</si>
  <si>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</si>
  <si>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</si>
  <si>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</si>
  <si>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</si>
  <si>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</si>
  <si>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</si>
  <si>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</si>
  <si>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</si>
  <si>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</si>
  <si>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</si>
  <si>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</si>
  <si>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</si>
  <si>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</si>
  <si>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</si>
  <si>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</si>
  <si>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</si>
  <si>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</si>
  <si>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</si>
  <si>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</si>
  <si>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</si>
  <si>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</si>
  <si>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</si>
  <si>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</si>
  <si>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</si>
  <si>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</si>
  <si>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</si>
  <si>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</si>
  <si>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</si>
  <si>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</si>
  <si>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</si>
  <si>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</si>
  <si>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</si>
  <si>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</si>
  <si>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</si>
  <si>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</si>
  <si>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</si>
  <si>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</si>
  <si>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</si>
  <si>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</si>
  <si>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</si>
  <si>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</si>
  <si>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</si>
  <si>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</si>
  <si>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</si>
  <si>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</si>
  <si>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</si>
  <si>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</si>
  <si>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</si>
  <si>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</si>
  <si>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</si>
  <si>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</si>
  <si>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</si>
  <si>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</si>
  <si>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</si>
  <si>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</si>
  <si>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</si>
  <si>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</si>
  <si>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</si>
  <si>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</si>
  <si>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</si>
  <si>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</si>
  <si>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</si>
  <si>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</si>
  <si>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</si>
  <si>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</si>
  <si>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</si>
  <si>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</si>
  <si>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</si>
  <si>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</si>
  <si>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</si>
  <si>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</si>
  <si>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</si>
  <si>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</si>
  <si>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</si>
  <si>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</si>
  <si>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</si>
  <si>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</si>
  <si>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</si>
  <si>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</si>
  <si>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</si>
  <si>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</si>
  <si>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</si>
  <si>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</si>
  <si>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</si>
  <si>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</si>
  <si>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</si>
  <si>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</si>
  <si>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</si>
  <si>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</si>
  <si>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</si>
  <si>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</si>
  <si>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</si>
  <si>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</si>
  <si>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</si>
  <si>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</si>
  <si>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</si>
  <si>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</si>
  <si>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</si>
  <si>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</si>
  <si>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</si>
  <si>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</si>
  <si>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</si>
  <si>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</si>
  <si>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</si>
  <si>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</si>
  <si>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</si>
  <si>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</si>
  <si>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</si>
  <si>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</si>
  <si>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</si>
  <si>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</si>
  <si>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</si>
  <si>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</si>
  <si>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</si>
  <si>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</si>
  <si>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</si>
  <si>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</si>
  <si>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</si>
  <si>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</si>
  <si>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</si>
  <si>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</si>
  <si>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</si>
  <si>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</si>
  <si>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</si>
  <si>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</si>
  <si>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</si>
  <si>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</si>
  <si>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</si>
  <si>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</si>
  <si>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</si>
  <si>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</si>
  <si>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</si>
  <si>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</si>
  <si>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</si>
  <si>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</si>
  <si>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</si>
  <si>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</si>
  <si>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</si>
  <si>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</si>
  <si>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</si>
  <si>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</si>
  <si>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</si>
  <si>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</si>
  <si>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</si>
  <si>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</si>
  <si>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</si>
  <si>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</si>
  <si>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</si>
  <si>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</si>
  <si>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</si>
  <si>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</si>
  <si>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</si>
  <si>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</si>
  <si>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</si>
  <si>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</si>
  <si>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</si>
  <si>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</si>
  <si>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</si>
  <si>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</si>
  <si>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</si>
  <si>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</si>
  <si>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</si>
  <si>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</si>
  <si>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</si>
  <si>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</si>
  <si>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</si>
  <si>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</si>
  <si>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</si>
  <si>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</si>
  <si>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</si>
  <si>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</si>
  <si>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</si>
  <si>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</si>
  <si>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</si>
  <si>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</si>
  <si>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</si>
  <si>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</si>
  <si>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</si>
  <si>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</si>
  <si>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</si>
  <si>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</si>
  <si>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</si>
  <si>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</si>
  <si>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</si>
  <si>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</si>
  <si>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</si>
  <si>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</si>
  <si>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</si>
  <si>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</si>
  <si>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</si>
  <si>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</si>
  <si>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</si>
  <si>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</si>
  <si>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</si>
  <si>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</si>
  <si>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</si>
  <si>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</si>
  <si>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</si>
  <si>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</si>
  <si>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</si>
  <si>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</si>
  <si>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</si>
  <si>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</si>
  <si>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</si>
  <si>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</si>
  <si>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</si>
  <si>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</si>
  <si>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</si>
  <si>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</si>
  <si>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</si>
  <si>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</si>
  <si>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</si>
  <si>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</si>
  <si>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</si>
  <si>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</si>
  <si>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</si>
  <si>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</si>
  <si>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</si>
  <si>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</si>
  <si>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</si>
  <si>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</si>
  <si>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</si>
  <si>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</si>
  <si>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</si>
  <si>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</si>
  <si>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</si>
  <si>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</si>
  <si>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</si>
  <si>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</si>
  <si>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</si>
  <si>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</si>
  <si>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</si>
  <si>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</si>
  <si>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</si>
  <si>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</si>
  <si>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</si>
  <si>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</si>
  <si>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</si>
  <si>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</si>
  <si>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</si>
  <si>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</si>
  <si>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</si>
  <si>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</si>
  <si>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</si>
  <si>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</si>
  <si>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</si>
  <si>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</si>
  <si>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</si>
  <si>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</si>
  <si>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</si>
  <si>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</si>
  <si>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</si>
  <si>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</si>
  <si>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</si>
  <si>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</si>
  <si>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</si>
  <si>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</si>
  <si>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</si>
  <si>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</si>
  <si>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</si>
  <si>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</si>
  <si>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</si>
  <si>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</si>
  <si>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</si>
  <si>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</si>
  <si>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</si>
  <si>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</si>
  <si>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</si>
  <si>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</si>
  <si>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</si>
  <si>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</si>
  <si>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</si>
  <si>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</si>
  <si>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</si>
  <si>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</si>
  <si>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</si>
  <si>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</si>
  <si>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</si>
  <si>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</si>
  <si>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</si>
  <si>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</si>
  <si>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</si>
  <si>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</si>
  <si>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</si>
  <si>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</si>
  <si>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</si>
  <si>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</si>
  <si>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</si>
  <si>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</si>
  <si>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</si>
  <si>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</si>
  <si>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</si>
  <si>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</si>
  <si>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</si>
  <si>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</si>
  <si>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</si>
  <si>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</si>
  <si>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</si>
  <si>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</si>
  <si>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</si>
  <si>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</si>
  <si>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</si>
  <si>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</si>
  <si>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</si>
  <si>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</si>
  <si>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</si>
  <si>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</si>
  <si>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</si>
  <si>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</si>
  <si>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</si>
  <si>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</si>
  <si>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</si>
  <si>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</si>
  <si>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</si>
  <si>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</si>
  <si>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</si>
  <si>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</si>
  <si>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</si>
  <si>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</si>
  <si>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</si>
  <si>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</si>
  <si>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</si>
  <si>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</si>
  <si>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</si>
  <si>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</si>
  <si>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</si>
  <si>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</si>
  <si>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</si>
  <si>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</si>
  <si>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</si>
  <si>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</si>
  <si>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</si>
  <si>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</si>
  <si>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</si>
  <si>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</si>
  <si>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</si>
  <si>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</si>
  <si>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</si>
  <si>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</si>
  <si>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</si>
  <si>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</si>
  <si>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</si>
  <si>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</si>
  <si>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</si>
  <si>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</si>
  <si>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</si>
  <si>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</si>
  <si>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</si>
  <si>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</si>
  <si>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</si>
  <si>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</si>
  <si>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</si>
  <si>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</si>
  <si>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</si>
  <si>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</si>
  <si>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</si>
  <si>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</si>
  <si>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</si>
  <si>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</si>
  <si>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</si>
  <si>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</si>
  <si>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</si>
  <si>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</si>
  <si>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</si>
  <si>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</si>
  <si>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</si>
  <si>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</si>
  <si>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</si>
  <si>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</si>
  <si>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</si>
  <si>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</si>
  <si>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</si>
  <si>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</si>
  <si>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</si>
  <si>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</si>
  <si>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</si>
  <si>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</si>
  <si>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</si>
  <si>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</si>
  <si>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</si>
  <si>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</si>
  <si>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</si>
  <si>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</si>
  <si>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</si>
  <si>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</si>
  <si>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</si>
  <si>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</si>
  <si>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</si>
  <si>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</si>
  <si>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</si>
  <si>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</si>
  <si>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</si>
  <si>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</si>
  <si>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</si>
  <si>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</si>
  <si>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</si>
  <si>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</si>
  <si>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</si>
  <si>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</si>
  <si>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</si>
  <si>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</si>
  <si>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</si>
  <si>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</si>
  <si>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</si>
  <si>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</si>
  <si>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</si>
  <si>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</si>
  <si>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</si>
  <si>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</si>
  <si>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</si>
  <si>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</si>
  <si>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</si>
  <si>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</si>
  <si>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</si>
  <si>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</si>
  <si>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</si>
  <si>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</si>
  <si>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</si>
  <si>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</si>
  <si>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</si>
  <si>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</si>
  <si>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</si>
  <si>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</si>
  <si>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</si>
  <si>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</si>
  <si>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</si>
  <si>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</si>
  <si>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</si>
  <si>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</si>
  <si>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</si>
  <si>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</si>
  <si>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</si>
  <si>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</si>
  <si>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</si>
  <si>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</si>
  <si>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</si>
  <si>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</si>
  <si>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</si>
  <si>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</si>
  <si>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</si>
  <si>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</si>
  <si>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</si>
  <si>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</si>
  <si>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</si>
  <si>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</si>
  <si>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</si>
  <si>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</si>
  <si>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</si>
  <si>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</si>
  <si>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</si>
  <si>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</si>
  <si>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</si>
  <si>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</si>
  <si>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</si>
  <si>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</si>
  <si>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</si>
  <si>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</si>
  <si>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</si>
  <si>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</si>
  <si>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</si>
  <si>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</si>
  <si>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</si>
  <si>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</si>
  <si>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</si>
  <si>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</si>
  <si>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</si>
  <si>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</si>
  <si>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</si>
  <si>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</si>
  <si>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</si>
  <si>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</si>
  <si>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</si>
  <si>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</si>
  <si>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</si>
  <si>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</si>
  <si>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</si>
  <si>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</si>
  <si>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</si>
  <si>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</si>
  <si>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</si>
  <si>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</si>
  <si>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</si>
  <si>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</si>
  <si>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</si>
  <si>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</si>
  <si>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</si>
  <si>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</si>
  <si>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</si>
  <si>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</si>
  <si>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</si>
  <si>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</si>
  <si>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</si>
  <si>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</si>
  <si>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</si>
  <si>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</si>
  <si>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</si>
  <si>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</si>
  <si>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</si>
  <si>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</si>
  <si>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</si>
  <si>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</si>
  <si>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</si>
  <si>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</si>
  <si>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</si>
  <si>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</si>
  <si>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</si>
  <si>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</si>
  <si>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</si>
  <si>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</si>
  <si>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</si>
  <si>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</si>
  <si>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</si>
  <si>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</si>
  <si>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</si>
  <si>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</si>
  <si>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</si>
  <si>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</si>
  <si>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</si>
  <si>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</si>
  <si>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</si>
  <si>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</si>
  <si>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</si>
  <si>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</si>
  <si>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</si>
  <si>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</si>
  <si>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</si>
  <si>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</si>
  <si>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</si>
  <si>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</si>
  <si>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</si>
  <si>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</si>
  <si>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</si>
  <si>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</si>
  <si>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</si>
  <si>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</si>
  <si>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</si>
  <si>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</si>
  <si>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</si>
  <si>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</si>
  <si>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</si>
  <si>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</si>
  <si>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</si>
  <si>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</si>
  <si>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</si>
  <si>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</si>
  <si>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</si>
  <si>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</si>
  <si>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</si>
  <si>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</si>
  <si>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</si>
  <si>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</si>
  <si>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</si>
  <si>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</si>
  <si>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</si>
  <si>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</si>
  <si>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</si>
  <si>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</si>
  <si>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</si>
  <si>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</si>
  <si>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</si>
  <si>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</si>
  <si>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</si>
  <si>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</si>
  <si>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</si>
  <si>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</si>
  <si>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</si>
  <si>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</si>
  <si>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</si>
  <si>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</si>
  <si>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</si>
  <si>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</si>
  <si>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</si>
  <si>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</si>
  <si>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</si>
  <si>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</si>
  <si>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</si>
  <si>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</si>
  <si>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</si>
  <si>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</si>
  <si>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</si>
  <si>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</si>
  <si>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</si>
  <si>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</si>
  <si>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</si>
  <si>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</si>
  <si>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</si>
  <si>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</si>
  <si>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</si>
  <si>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</si>
  <si>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</si>
  <si>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</si>
  <si>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</si>
  <si>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</si>
  <si>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</si>
  <si>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</si>
  <si>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</si>
  <si>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</si>
  <si>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</si>
  <si>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</si>
  <si>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</si>
  <si>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</si>
  <si>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</si>
  <si>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</si>
  <si>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</si>
  <si>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</si>
  <si>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</si>
  <si>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</si>
  <si>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</si>
  <si>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</si>
  <si>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</si>
  <si>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</si>
  <si>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</si>
  <si>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</si>
  <si>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</si>
  <si>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</si>
  <si>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</si>
  <si>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</si>
  <si>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</si>
  <si>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</si>
  <si>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</si>
  <si>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</si>
  <si>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</si>
  <si>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</si>
  <si>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</si>
  <si>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</si>
  <si>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</si>
  <si>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</si>
  <si>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</si>
  <si>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</si>
  <si>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</si>
  <si>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</si>
  <si>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</si>
  <si>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</si>
  <si>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</si>
  <si>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</si>
  <si>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</si>
  <si>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</si>
  <si>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</si>
  <si>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</si>
  <si>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</si>
  <si>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</si>
  <si>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</si>
  <si>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</si>
  <si>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</si>
  <si>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</si>
  <si>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</si>
  <si>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</si>
  <si>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</si>
  <si>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</si>
  <si>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</si>
  <si>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</si>
  <si>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</si>
  <si>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</si>
  <si>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</si>
  <si>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</si>
  <si>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</si>
  <si>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</si>
  <si>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</si>
  <si>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</si>
  <si>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</si>
  <si>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</si>
  <si>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</si>
  <si>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</si>
  <si>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</si>
  <si>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</si>
  <si>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</si>
  <si>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</si>
  <si>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</si>
  <si>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</si>
  <si>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</si>
  <si>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</si>
  <si>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</si>
  <si>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</si>
  <si>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</si>
  <si>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</si>
  <si>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</si>
  <si>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</si>
  <si>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</si>
  <si>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</si>
  <si>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</si>
  <si>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</si>
  <si>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</si>
  <si>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</si>
  <si>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</si>
  <si>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</si>
  <si>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</si>
  <si>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</si>
  <si>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</si>
  <si>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</si>
  <si>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</si>
  <si>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</si>
  <si>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</si>
  <si>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</si>
  <si>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</si>
  <si>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</si>
  <si>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</si>
  <si>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</si>
  <si>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</si>
  <si>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</si>
  <si>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</si>
  <si>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</si>
  <si>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</si>
  <si>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</si>
  <si>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</si>
  <si>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</si>
  <si>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</si>
  <si>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</si>
  <si>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</si>
  <si>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</si>
  <si>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</si>
  <si>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</si>
  <si>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</si>
  <si>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</si>
  <si>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</si>
  <si>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</si>
  <si>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</si>
  <si>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</si>
  <si>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</si>
  <si>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</si>
  <si>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</si>
  <si>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</si>
  <si>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</si>
  <si>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</si>
  <si>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</si>
  <si>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</si>
  <si>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</si>
  <si>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</si>
  <si>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</si>
  <si>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</si>
  <si>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</si>
  <si>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</si>
  <si>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</si>
  <si>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</si>
  <si>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</si>
  <si>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</si>
  <si>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</si>
  <si>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</si>
  <si>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</si>
  <si>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</si>
  <si>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</si>
  <si>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</si>
  <si>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</si>
  <si>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</si>
  <si>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</si>
  <si>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</si>
  <si>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</si>
  <si>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</si>
  <si>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</si>
  <si>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</si>
  <si>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</si>
  <si>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</si>
  <si>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</si>
  <si>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</si>
  <si>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</si>
  <si>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</si>
  <si>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</si>
  <si>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</si>
  <si>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</si>
  <si>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</si>
  <si>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</si>
  <si>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</si>
  <si>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</si>
  <si>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</si>
  <si>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</si>
  <si>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</si>
  <si>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</si>
  <si>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</si>
  <si>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</si>
  <si>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</si>
  <si>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</si>
  <si>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</si>
  <si>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</si>
  <si>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</si>
  <si>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</si>
  <si>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</si>
  <si>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</si>
  <si>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</si>
  <si>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</si>
  <si>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</si>
  <si>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</si>
  <si>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</si>
  <si>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</si>
  <si>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</si>
  <si>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</si>
  <si>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</si>
  <si>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</si>
  <si>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</si>
  <si>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</si>
  <si>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</si>
  <si>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</si>
  <si>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</si>
  <si>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</si>
  <si>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</si>
  <si>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</si>
  <si>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</si>
  <si>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</si>
  <si>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</si>
  <si>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</si>
  <si>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</si>
  <si>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</si>
  <si>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</si>
  <si>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</si>
  <si>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</si>
  <si>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</si>
  <si>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</si>
  <si>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</si>
  <si>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</si>
  <si>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</si>
  <si>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</si>
  <si>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</si>
  <si>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</si>
  <si>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</si>
  <si>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</si>
  <si>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</si>
  <si>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</si>
  <si>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</si>
  <si>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</si>
  <si>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</si>
  <si>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</si>
  <si>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</si>
  <si>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</si>
  <si>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</si>
  <si>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</si>
  <si>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</si>
  <si>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</si>
  <si>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</si>
  <si>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</si>
  <si>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</si>
  <si>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</si>
  <si>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</si>
  <si>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</si>
  <si>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</si>
  <si>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</si>
  <si>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</si>
  <si>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</si>
  <si>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</si>
  <si>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</si>
  <si>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</si>
  <si>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</si>
  <si>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</si>
  <si>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</si>
  <si>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</si>
  <si>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</si>
  <si>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</si>
  <si>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</si>
  <si>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</si>
  <si>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</si>
  <si>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</si>
  <si>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</si>
  <si>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</si>
  <si>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</si>
  <si>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</si>
  <si>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</si>
  <si>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</si>
  <si>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</si>
  <si>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</si>
  <si>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</si>
  <si>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</si>
  <si>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</si>
  <si>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</si>
  <si>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</si>
  <si>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</si>
  <si>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</si>
  <si>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</si>
  <si>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</si>
  <si>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</si>
  <si>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</si>
  <si>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</si>
  <si>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</si>
  <si>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</si>
  <si>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</si>
  <si>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</si>
  <si>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</si>
  <si>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</si>
  <si>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</si>
  <si>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</si>
  <si>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</si>
  <si>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</si>
  <si>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</si>
  <si>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</si>
  <si>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</si>
  <si>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</si>
  <si>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</si>
  <si>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</si>
  <si>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</si>
  <si>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</si>
  <si>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</si>
  <si>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</si>
  <si>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</si>
  <si>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</si>
  <si>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</si>
  <si>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</si>
  <si>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</si>
  <si>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</si>
  <si>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</si>
  <si>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</si>
  <si>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</si>
  <si>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</si>
  <si>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</si>
  <si>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</si>
  <si>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</si>
  <si>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</si>
  <si>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</si>
  <si>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</si>
  <si>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</si>
  <si>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</si>
  <si>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</si>
  <si>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</si>
  <si>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</si>
  <si>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</si>
  <si>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</si>
  <si>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</si>
  <si>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</si>
  <si>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</si>
  <si>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</si>
  <si>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</si>
  <si>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</si>
  <si>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</si>
  <si>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</si>
  <si>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</si>
  <si>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</si>
  <si>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</si>
  <si>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</si>
  <si>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</si>
  <si>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</si>
  <si>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</si>
  <si>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</si>
  <si>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</si>
  <si>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</si>
  <si>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</si>
  <si>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</si>
  <si>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</si>
  <si>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</si>
  <si>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</si>
  <si>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</si>
  <si>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</si>
  <si>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</si>
  <si>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</si>
  <si>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</si>
  <si>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</si>
  <si>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</si>
  <si>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</si>
  <si>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</si>
  <si>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</si>
  <si>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</si>
  <si>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</si>
  <si>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</si>
  <si>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</si>
  <si>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</si>
  <si>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</si>
  <si>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</si>
  <si>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</si>
  <si>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</si>
  <si>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</si>
  <si>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</si>
  <si>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</si>
  <si>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</si>
  <si>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</si>
  <si>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</si>
  <si>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</si>
  <si>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</si>
  <si>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</si>
  <si>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</si>
  <si>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</si>
  <si>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</si>
  <si>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</si>
  <si>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</si>
  <si>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</si>
  <si>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</si>
  <si>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</si>
  <si>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</si>
  <si>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</si>
  <si>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</si>
  <si>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</si>
  <si>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</si>
  <si>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</si>
  <si>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</si>
  <si>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</si>
  <si>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</si>
  <si>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</si>
  <si>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</si>
  <si>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</si>
  <si>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</si>
  <si>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</si>
  <si>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</si>
  <si>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</si>
  <si>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</si>
  <si>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</si>
  <si>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</si>
  <si>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</si>
  <si>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</si>
  <si>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</si>
  <si>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</si>
  <si>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</si>
  <si>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</si>
  <si>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</si>
  <si>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</si>
  <si>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</si>
  <si>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</si>
  <si>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</si>
  <si>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</si>
  <si>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</si>
  <si>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</si>
  <si>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</si>
  <si>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</si>
  <si>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</si>
  <si>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</si>
  <si>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</si>
  <si>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</si>
  <si>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</si>
  <si>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</si>
  <si>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</si>
  <si>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</si>
  <si>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</si>
  <si>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</si>
  <si>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</si>
  <si>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</si>
  <si>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</si>
  <si>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</si>
  <si>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</si>
  <si>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</si>
  <si>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</si>
  <si>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</si>
  <si>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</si>
  <si>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</si>
  <si>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</si>
  <si>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</si>
  <si>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</si>
  <si>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</si>
  <si>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</si>
  <si>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</si>
  <si>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</si>
  <si>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</si>
  <si>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</si>
  <si>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</si>
  <si>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</si>
  <si>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</si>
  <si>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</si>
  <si>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</si>
  <si>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</si>
  <si>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</si>
  <si>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</si>
  <si>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</si>
  <si>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</si>
  <si>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</si>
  <si>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</si>
  <si>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</si>
  <si>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</si>
  <si>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</si>
  <si>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</si>
  <si>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</si>
  <si>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</si>
  <si>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</si>
  <si>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</si>
  <si>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</si>
  <si>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</si>
  <si>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</si>
  <si>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</si>
  <si>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</si>
  <si>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</si>
  <si>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</si>
  <si>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</si>
  <si>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</si>
  <si>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</si>
  <si>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</si>
  <si>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</si>
  <si>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</si>
  <si>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</si>
  <si>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</si>
  <si>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</si>
  <si>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</si>
  <si>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</si>
  <si>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</si>
  <si>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</si>
  <si>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</si>
  <si>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</si>
  <si>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</si>
  <si>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</si>
  <si>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</si>
  <si>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</si>
  <si>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</si>
  <si>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</si>
  <si>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</si>
  <si>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</si>
  <si>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</si>
  <si>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</si>
  <si>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</si>
  <si>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</si>
  <si>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</si>
  <si>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</si>
  <si>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</si>
  <si>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</si>
  <si>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</si>
  <si>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</si>
  <si>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</si>
  <si>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</si>
  <si>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</si>
  <si>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</si>
  <si>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</si>
  <si>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</si>
  <si>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</si>
  <si>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</si>
  <si>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</si>
  <si>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</si>
  <si>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</si>
  <si>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</si>
  <si>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</si>
  <si>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</si>
  <si>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</si>
  <si>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</si>
  <si>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</si>
  <si>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</si>
  <si>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</si>
  <si>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</si>
  <si>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</si>
  <si>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</si>
  <si>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</si>
  <si>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</si>
  <si>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</si>
  <si>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</si>
  <si>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</si>
  <si>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</si>
  <si>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</si>
  <si>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</si>
  <si>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</si>
  <si>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</si>
  <si>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</si>
  <si>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</si>
  <si>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</si>
  <si>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</si>
  <si>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</si>
  <si>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</si>
  <si>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</si>
  <si>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</si>
  <si>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</si>
  <si>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</si>
  <si>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</si>
  <si>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</si>
  <si>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</si>
  <si>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</si>
  <si>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</si>
  <si>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</si>
  <si>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</si>
  <si>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</si>
  <si>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</si>
  <si>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</si>
  <si>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</si>
  <si>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</si>
  <si>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</si>
  <si>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</si>
  <si>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</si>
  <si>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</si>
  <si>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</si>
  <si>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</si>
  <si>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</si>
  <si>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</si>
  <si>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</si>
  <si>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</si>
  <si>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</si>
  <si>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</si>
  <si>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</si>
  <si>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</si>
  <si>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</si>
  <si>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</si>
  <si>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</si>
  <si>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</si>
  <si>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</si>
  <si>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</si>
  <si>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</si>
  <si>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</si>
  <si>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</si>
  <si>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</si>
  <si>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</si>
  <si>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</si>
  <si>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</si>
  <si>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</si>
  <si>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</si>
  <si>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</si>
  <si>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</si>
  <si>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</si>
  <si>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</si>
  <si>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</si>
  <si>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</si>
  <si>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</si>
  <si>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</si>
  <si>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</si>
  <si>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</si>
  <si>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</si>
  <si>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</si>
  <si>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</si>
  <si>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</si>
  <si>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</si>
  <si>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</si>
  <si>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</si>
  <si>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</si>
  <si>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</si>
  <si>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</si>
  <si>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</si>
  <si>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</si>
  <si>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</si>
  <si>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</si>
  <si>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</si>
  <si>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</si>
  <si>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</si>
  <si>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</si>
  <si>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</si>
  <si>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</si>
  <si>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</si>
  <si>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</si>
  <si>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</si>
  <si>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</si>
  <si>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</si>
  <si>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</si>
  <si>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</si>
  <si>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</si>
  <si>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</si>
  <si>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</si>
  <si>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</si>
  <si>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</si>
  <si>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</si>
  <si>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</si>
  <si>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</si>
  <si>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</si>
  <si>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</si>
  <si>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</si>
  <si>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</si>
  <si>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</si>
  <si>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</si>
  <si>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</si>
  <si>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</si>
  <si>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</si>
  <si>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</si>
  <si>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</si>
  <si>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</si>
  <si>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</si>
  <si>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</si>
  <si>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</si>
  <si>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</si>
  <si>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</si>
  <si>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</si>
  <si>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</si>
  <si>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</si>
  <si>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</si>
  <si>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</si>
  <si>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</si>
  <si>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</si>
  <si>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</si>
  <si>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</si>
  <si>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</si>
  <si>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</si>
  <si>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</si>
  <si>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</si>
  <si>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</si>
  <si>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</si>
  <si>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</si>
  <si>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</si>
  <si>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</si>
  <si>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</si>
  <si>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</si>
  <si>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</si>
  <si>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</si>
  <si>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</si>
  <si>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</si>
  <si>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</si>
  <si>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</si>
  <si>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</si>
  <si>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</si>
  <si>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</si>
  <si>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</si>
  <si>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</si>
  <si>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</si>
  <si>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</si>
  <si>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</si>
  <si>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</si>
  <si>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</si>
  <si>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</si>
  <si>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</si>
  <si>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</si>
  <si>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</si>
  <si>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</si>
  <si>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</si>
  <si>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</si>
  <si>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</si>
  <si>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</si>
  <si>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</si>
  <si>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</si>
  <si>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</si>
  <si>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</si>
  <si>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</si>
  <si>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</si>
  <si>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</si>
  <si>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</si>
  <si>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</si>
  <si>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</si>
  <si>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</si>
  <si>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</si>
  <si>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</si>
  <si>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</si>
  <si>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</si>
  <si>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</si>
  <si>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</si>
  <si>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</si>
  <si>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</si>
  <si>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</si>
  <si>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</si>
  <si>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</si>
  <si>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</si>
  <si>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</si>
  <si>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</si>
  <si>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</si>
  <si>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</si>
  <si>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</si>
  <si>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</si>
  <si>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</si>
  <si>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</si>
  <si>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</si>
  <si>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</si>
  <si>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</si>
  <si>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</si>
  <si>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</si>
  <si>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</si>
  <si>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</si>
  <si>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</si>
  <si>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</si>
  <si>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</si>
  <si>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</si>
  <si>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</si>
  <si>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</si>
  <si>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</si>
  <si>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</si>
  <si>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</si>
  <si>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</si>
  <si>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</si>
  <si>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</si>
  <si>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</si>
  <si>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</si>
  <si>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</si>
  <si>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</si>
  <si>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</si>
  <si>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</si>
  <si>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</si>
  <si>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</si>
  <si>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</si>
  <si>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</si>
  <si>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</si>
  <si>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</si>
  <si>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</si>
  <si>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</si>
  <si>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</si>
  <si>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</si>
  <si>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</si>
  <si>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</si>
  <si>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</si>
  <si>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</si>
  <si>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</si>
  <si>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</si>
  <si>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</si>
  <si>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</si>
  <si>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</si>
  <si>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</si>
  <si>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</si>
  <si>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</si>
  <si>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</si>
  <si>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</si>
  <si>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</si>
  <si>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</si>
  <si>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</si>
  <si>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</si>
  <si>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</si>
  <si>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</si>
  <si>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</si>
  <si>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</si>
  <si>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</si>
  <si>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</si>
  <si>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</si>
  <si>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</si>
  <si>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</si>
  <si>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</si>
  <si>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</si>
  <si>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</si>
  <si>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</si>
  <si>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</si>
  <si>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</si>
  <si>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</si>
  <si>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</si>
  <si>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</si>
  <si>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</si>
  <si>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</si>
  <si>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</si>
  <si>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</si>
  <si>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</si>
  <si>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</si>
  <si>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</si>
  <si>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</si>
  <si>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</si>
  <si>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</si>
  <si>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</si>
  <si>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</si>
  <si>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</si>
  <si>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</si>
  <si>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</si>
  <si>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</si>
  <si>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</si>
  <si>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</si>
  <si>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</si>
  <si>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</si>
  <si>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</si>
  <si>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</si>
  <si>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</si>
  <si>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</si>
  <si>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</si>
  <si>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</si>
  <si>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</si>
  <si>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</si>
  <si>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</si>
  <si>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</si>
  <si>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</si>
  <si>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</si>
  <si>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</si>
  <si>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</si>
  <si>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</si>
  <si>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</si>
  <si>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</si>
  <si>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</si>
  <si>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</si>
  <si>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</si>
  <si>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</si>
  <si>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</si>
  <si>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</si>
  <si>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</si>
  <si>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</si>
  <si>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</si>
  <si>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</si>
  <si>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</si>
  <si>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</si>
  <si>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</si>
  <si>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</si>
  <si>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</si>
  <si>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</si>
  <si>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</si>
  <si>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</si>
  <si>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</si>
  <si>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</si>
  <si>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</si>
  <si>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</si>
  <si>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</si>
  <si>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</si>
  <si>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</si>
  <si>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</si>
  <si>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</si>
  <si>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</si>
  <si>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</si>
  <si>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</si>
  <si>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</si>
  <si>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</si>
  <si>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</si>
  <si>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</si>
  <si>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</si>
  <si>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</si>
  <si>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</si>
  <si>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</si>
  <si>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</si>
  <si>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</si>
  <si>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</si>
  <si>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</si>
  <si>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</si>
  <si>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</si>
  <si>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</si>
  <si>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</si>
  <si>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</si>
  <si>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</si>
  <si>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</si>
  <si>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</si>
  <si>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</si>
  <si>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</si>
  <si>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</si>
  <si>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</si>
  <si>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</si>
  <si>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</si>
  <si>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</si>
  <si>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</si>
  <si>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</si>
  <si>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</si>
  <si>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</si>
  <si>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</si>
  <si>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</si>
  <si>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</si>
  <si>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</si>
  <si>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</si>
  <si>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</si>
  <si>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</si>
  <si>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</si>
  <si>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</si>
  <si>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</si>
  <si>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</si>
  <si>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</si>
  <si>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</si>
  <si>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</si>
  <si>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</si>
  <si>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</si>
  <si>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</si>
  <si>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</si>
  <si>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</si>
  <si>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</si>
  <si>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</si>
  <si>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</si>
  <si>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</si>
  <si>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</si>
  <si>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</si>
  <si>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</si>
  <si>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</si>
  <si>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</si>
  <si>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</si>
  <si>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</si>
  <si>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</si>
  <si>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</si>
  <si>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</si>
  <si>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</si>
  <si>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</si>
  <si>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</si>
  <si>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</si>
  <si>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</si>
  <si>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</si>
  <si>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</si>
  <si>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</si>
  <si>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</si>
  <si>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</si>
  <si>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</si>
  <si>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</si>
  <si>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</si>
  <si>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</si>
  <si>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</si>
  <si>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</si>
  <si>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</si>
  <si>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</si>
  <si>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</si>
  <si>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</si>
  <si>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</si>
  <si>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</si>
  <si>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</si>
  <si>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</si>
  <si>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</si>
  <si>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</si>
  <si>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</si>
  <si>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</si>
  <si>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</si>
  <si>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</si>
  <si>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</si>
  <si>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</si>
  <si>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</si>
  <si>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</si>
  <si>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</si>
  <si>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</si>
  <si>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</si>
  <si>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</si>
  <si>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</si>
  <si>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</si>
  <si>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</si>
  <si>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</si>
  <si>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</si>
  <si>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</si>
  <si>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</si>
  <si>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</si>
  <si>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</si>
  <si>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</si>
  <si>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</si>
  <si>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</si>
  <si>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</si>
  <si>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</si>
  <si>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</si>
  <si>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</si>
  <si>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</si>
  <si>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</si>
  <si>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</si>
  <si>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</si>
  <si>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</si>
  <si>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</si>
  <si>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</si>
  <si>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</si>
  <si>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</si>
  <si>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</si>
  <si>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</si>
  <si>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</si>
  <si>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</si>
  <si>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</si>
  <si>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</si>
  <si>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</si>
  <si>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</si>
  <si>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</si>
  <si>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</si>
  <si>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</si>
  <si>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</si>
  <si>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</si>
  <si>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</si>
  <si>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</si>
  <si>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</si>
  <si>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</si>
  <si>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</si>
  <si>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</si>
  <si>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</si>
  <si>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</si>
  <si>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</si>
  <si>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</si>
  <si>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</si>
  <si>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</si>
  <si>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</si>
  <si>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</si>
  <si>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</si>
  <si>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</si>
  <si>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</si>
  <si>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</si>
  <si>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</si>
  <si>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</si>
  <si>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</si>
  <si>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</si>
  <si>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</si>
  <si>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</si>
  <si>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</si>
  <si>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</si>
  <si>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</si>
  <si>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</si>
  <si>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</si>
  <si>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</si>
  <si>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</si>
  <si>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</si>
  <si>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</si>
  <si>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</si>
  <si>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</si>
  <si>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</si>
  <si>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</si>
  <si>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</si>
  <si>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</si>
  <si>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</si>
  <si>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</si>
  <si>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</si>
  <si>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</si>
  <si>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</si>
  <si>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</si>
  <si>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</si>
  <si>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</si>
  <si>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</si>
  <si>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</si>
  <si>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</si>
  <si>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</si>
  <si>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</si>
  <si>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</si>
  <si>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</si>
  <si>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</si>
  <si>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</si>
  <si>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</si>
  <si>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</si>
  <si>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</si>
  <si>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</si>
  <si>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</si>
  <si>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</si>
  <si>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</si>
  <si>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</si>
  <si>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</si>
  <si>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</si>
  <si>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</si>
  <si>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</si>
  <si>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</si>
  <si>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</si>
  <si>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</si>
  <si>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</si>
  <si>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</si>
  <si>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</si>
  <si>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</si>
  <si>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</si>
  <si>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</si>
  <si>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</si>
  <si>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</si>
  <si>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</si>
  <si>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</si>
  <si>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</si>
  <si>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</si>
  <si>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</si>
  <si>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</si>
  <si>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</si>
  <si>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</si>
  <si>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</si>
  <si>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</si>
  <si>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</si>
  <si>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</si>
  <si>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</si>
  <si>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</si>
  <si>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</si>
  <si>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</si>
  <si>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</si>
  <si>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</si>
  <si>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</si>
  <si>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</si>
  <si>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</si>
  <si>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</si>
  <si>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</si>
  <si>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</si>
  <si>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</si>
  <si>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</si>
  <si>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</si>
  <si>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</si>
  <si>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</si>
  <si>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</si>
  <si>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</si>
  <si>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</si>
  <si>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</si>
  <si>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</si>
  <si>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</si>
  <si>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</si>
  <si>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</si>
  <si>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</si>
  <si>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</si>
  <si>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</si>
  <si>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</si>
  <si>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</si>
  <si>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</si>
  <si>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</si>
  <si>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</si>
  <si>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</si>
  <si>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</si>
  <si>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</si>
  <si>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</si>
  <si>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</si>
  <si>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</si>
  <si>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</si>
  <si>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</si>
  <si>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</si>
  <si>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</si>
  <si>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</si>
  <si>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</si>
  <si>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</si>
  <si>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</si>
  <si>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</si>
  <si>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</si>
  <si>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</si>
  <si>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</si>
  <si>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</si>
  <si>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</si>
  <si>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</si>
  <si>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</si>
  <si>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</si>
  <si>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</si>
  <si>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</si>
  <si>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</si>
  <si>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</si>
  <si>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</si>
  <si>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</si>
  <si>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</si>
  <si>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</si>
  <si>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</si>
  <si>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</si>
  <si>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</si>
  <si>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</si>
  <si>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</si>
  <si>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</si>
  <si>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</si>
  <si>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</si>
  <si>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</si>
  <si>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</si>
  <si>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</si>
  <si>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</si>
  <si>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</si>
  <si>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</si>
  <si>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</si>
  <si>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</si>
  <si>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</si>
  <si>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</si>
  <si>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</si>
  <si>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</si>
  <si>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</si>
  <si>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</si>
  <si>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</si>
  <si>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</si>
  <si>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</si>
  <si>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</si>
  <si>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</si>
  <si>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</si>
  <si>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</si>
  <si>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</si>
  <si>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</si>
  <si>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</si>
  <si>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</si>
  <si>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</si>
  <si>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</si>
  <si>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</si>
  <si>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</si>
  <si>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</si>
  <si>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</si>
  <si>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</si>
  <si>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</si>
  <si>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</si>
  <si>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</si>
  <si>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</si>
  <si>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</si>
  <si>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</si>
  <si>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</si>
  <si>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</si>
  <si>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</si>
  <si>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</si>
  <si>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</si>
  <si>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</si>
  <si>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</si>
  <si>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</si>
  <si>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</si>
  <si>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</si>
  <si>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</si>
  <si>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</si>
  <si>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</si>
  <si>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</si>
  <si>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</si>
  <si>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</si>
  <si>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</si>
  <si>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</si>
  <si>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</si>
  <si>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</si>
  <si>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</si>
  <si>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</si>
  <si>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</si>
  <si>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</si>
  <si>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</si>
  <si>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</si>
  <si>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</si>
  <si>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</si>
  <si>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</si>
  <si>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</si>
  <si>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</si>
  <si>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</si>
  <si>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</si>
  <si>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</si>
  <si>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</si>
  <si>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</si>
  <si>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</si>
  <si>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</si>
  <si>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</si>
  <si>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</si>
  <si>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</si>
  <si>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</si>
  <si>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</si>
  <si>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</si>
  <si>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</si>
  <si>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</si>
  <si>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</si>
  <si>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</si>
  <si>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</si>
  <si>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</si>
  <si>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</si>
  <si>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</si>
  <si>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</si>
  <si>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</si>
  <si>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</si>
  <si>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</si>
  <si>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</si>
  <si>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</si>
  <si>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</si>
  <si>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</si>
  <si>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</si>
  <si>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</si>
  <si>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</si>
  <si>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</si>
  <si>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</si>
  <si>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</si>
  <si>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</si>
  <si>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</si>
  <si>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</si>
  <si>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</si>
  <si>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</si>
  <si>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</si>
  <si>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</si>
  <si>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</si>
  <si>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</si>
  <si>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</si>
  <si>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</si>
  <si>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</si>
  <si>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</si>
  <si>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</si>
  <si>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</si>
  <si>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</si>
  <si>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</si>
  <si>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</si>
  <si>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</si>
  <si>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</si>
  <si>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</si>
  <si>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</si>
  <si>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</si>
  <si>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</si>
  <si>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</si>
  <si>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</si>
  <si>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</si>
  <si>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</si>
  <si>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</si>
  <si>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</si>
  <si>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</si>
  <si>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</si>
  <si>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</si>
  <si>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</si>
  <si>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</si>
  <si>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</si>
  <si>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</si>
  <si>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</si>
  <si>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</si>
  <si>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</si>
  <si>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</si>
  <si>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</si>
  <si>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</si>
  <si>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</si>
  <si>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</si>
  <si>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</si>
  <si>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</si>
  <si>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</si>
  <si>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</si>
  <si>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</si>
  <si>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</si>
  <si>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</si>
  <si>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</si>
  <si>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</si>
  <si>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</si>
  <si>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</si>
  <si>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</si>
  <si>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</si>
  <si>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</si>
  <si>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</si>
  <si>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</si>
  <si>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</si>
  <si>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</si>
  <si>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</si>
  <si>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</si>
  <si>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</si>
  <si>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</si>
  <si>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</si>
  <si>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</si>
  <si>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</si>
  <si>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</si>
  <si>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</si>
  <si>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</si>
  <si>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</si>
  <si>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</si>
  <si>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</si>
  <si>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</si>
  <si>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</si>
  <si>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</si>
  <si>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</si>
  <si>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</si>
  <si>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</si>
  <si>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</si>
  <si>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</si>
  <si>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</si>
  <si>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</si>
  <si>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</si>
  <si>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</si>
  <si>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</si>
  <si>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</si>
  <si>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</si>
  <si>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</si>
  <si>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</si>
  <si>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</si>
  <si>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</si>
  <si>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</si>
  <si>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</si>
  <si>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</si>
  <si>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</si>
  <si>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</si>
  <si>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</si>
  <si>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</si>
  <si>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</si>
  <si>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</si>
  <si>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</si>
  <si>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</si>
  <si>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</si>
  <si>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</si>
  <si>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</si>
  <si>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</si>
  <si>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</si>
  <si>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</si>
  <si>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</si>
  <si>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</si>
  <si>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</si>
  <si>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</si>
  <si>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</si>
  <si>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</si>
  <si>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</si>
  <si>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</si>
  <si>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</si>
  <si>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</si>
  <si>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</si>
  <si>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</si>
  <si>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</si>
  <si>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</si>
  <si>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</si>
  <si>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</si>
  <si>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</si>
  <si>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</si>
  <si>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</si>
  <si>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</si>
  <si>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</si>
  <si>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</si>
  <si>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</si>
  <si>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</si>
  <si>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</si>
  <si>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</si>
  <si>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</si>
  <si>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</si>
  <si>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</si>
  <si>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</si>
  <si>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</si>
  <si>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</si>
  <si>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</si>
  <si>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</si>
  <si>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</si>
  <si>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</si>
  <si>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</si>
  <si>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</si>
  <si>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</si>
  <si>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</si>
  <si>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</si>
  <si>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</si>
  <si>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</si>
  <si>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</si>
  <si>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</si>
  <si>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</si>
  <si>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</si>
  <si>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</si>
  <si>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</si>
  <si>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</si>
  <si>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</si>
  <si>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</si>
  <si>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</si>
  <si>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</si>
  <si>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</si>
  <si>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</si>
  <si>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</si>
  <si>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</si>
  <si>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</si>
  <si>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</si>
  <si>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</si>
  <si>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</si>
  <si>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</si>
  <si>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</si>
  <si>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</si>
  <si>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</si>
  <si>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</si>
  <si>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</si>
  <si>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</si>
  <si>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</si>
  <si>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</si>
  <si>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</si>
  <si>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</si>
  <si>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</si>
  <si>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</si>
  <si>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</si>
  <si>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</si>
  <si>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</si>
  <si>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</si>
  <si>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</si>
  <si>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</si>
  <si>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</si>
  <si>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</si>
  <si>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</si>
  <si>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</si>
  <si>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</si>
  <si>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</si>
  <si>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</si>
  <si>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</si>
  <si>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</si>
  <si>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</si>
  <si>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</si>
  <si>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</si>
  <si>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</si>
  <si>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</si>
  <si>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</si>
  <si>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</si>
  <si>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</si>
  <si>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</si>
  <si>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</si>
  <si>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</si>
  <si>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</si>
  <si>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</si>
  <si>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</si>
  <si>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</si>
  <si>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</si>
  <si>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</si>
  <si>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</si>
  <si>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</si>
  <si>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</si>
  <si>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</si>
  <si>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</si>
  <si>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</si>
  <si>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</si>
  <si>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</si>
  <si>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</si>
  <si>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</si>
  <si>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</si>
  <si>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</si>
  <si>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</si>
  <si>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</si>
  <si>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</si>
  <si>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</si>
  <si>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</si>
  <si>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</si>
  <si>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</si>
  <si>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</si>
  <si>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</si>
  <si>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</si>
  <si>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</si>
  <si>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</si>
  <si>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</si>
  <si>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</si>
  <si>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</si>
  <si>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</si>
  <si>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</si>
  <si>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</si>
  <si>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</si>
  <si>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</si>
  <si>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</si>
  <si>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</si>
  <si>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</si>
  <si>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</si>
  <si>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</si>
  <si>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</si>
  <si>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</si>
  <si>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</si>
  <si>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</si>
  <si>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</si>
  <si>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</si>
  <si>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</si>
  <si>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</si>
  <si>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</si>
  <si>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</si>
  <si>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</si>
  <si>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</si>
  <si>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</si>
  <si>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</si>
  <si>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</si>
  <si>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</si>
  <si>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</si>
  <si>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</si>
  <si>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</si>
  <si>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</si>
  <si>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</si>
  <si>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</si>
  <si>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</si>
  <si>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</si>
  <si>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</si>
  <si>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</si>
  <si>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</si>
  <si>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</si>
  <si>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</si>
  <si>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</si>
  <si>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</si>
  <si>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</si>
  <si>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</si>
  <si>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</si>
  <si>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</si>
  <si>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</si>
  <si>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</si>
  <si>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</si>
  <si>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</si>
  <si>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</si>
  <si>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</si>
  <si>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</si>
  <si>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</si>
  <si>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</si>
  <si>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</si>
  <si>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</si>
  <si>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</si>
  <si>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</si>
  <si>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</si>
  <si>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</si>
  <si>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</si>
  <si>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</si>
  <si>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</si>
  <si>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</si>
  <si>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</si>
  <si>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</si>
  <si>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</si>
  <si>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</si>
  <si>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</si>
  <si>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</si>
  <si>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</si>
  <si>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</si>
  <si>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</si>
  <si>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</si>
  <si>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</si>
  <si>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</si>
  <si>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</si>
  <si>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</si>
  <si>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</si>
  <si>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</si>
  <si>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</si>
  <si>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</si>
  <si>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</si>
  <si>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</si>
  <si>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</si>
  <si>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</si>
  <si>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</si>
  <si>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</si>
  <si>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</si>
  <si>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</si>
  <si>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</si>
  <si>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</si>
  <si>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</si>
  <si>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</si>
  <si>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</si>
  <si>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</si>
  <si>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</si>
  <si>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</si>
  <si>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</si>
  <si>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</si>
  <si>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</si>
  <si>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</si>
  <si>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</si>
  <si>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</si>
  <si>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</si>
  <si>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</si>
  <si>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</si>
  <si>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</si>
  <si>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</si>
  <si>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</si>
  <si>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</si>
  <si>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</si>
  <si>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</si>
  <si>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</si>
  <si>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</si>
  <si>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</si>
  <si>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</si>
  <si>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</si>
  <si>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</si>
  <si>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</si>
  <si>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</si>
  <si>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</si>
  <si>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</si>
  <si>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</si>
  <si>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</si>
  <si>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</si>
  <si>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</si>
  <si>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</si>
  <si>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</si>
  <si>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</si>
  <si>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</si>
  <si>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</si>
  <si>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</si>
  <si>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</si>
  <si>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</si>
  <si>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</si>
  <si>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</si>
  <si>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</si>
  <si>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</si>
  <si>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</si>
  <si>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</si>
  <si>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</si>
  <si>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</si>
  <si>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</si>
  <si>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</si>
  <si>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</si>
  <si>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</si>
  <si>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</si>
  <si>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</si>
  <si>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</si>
  <si>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</si>
  <si>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</si>
  <si>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</si>
  <si>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</si>
  <si>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</si>
  <si>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</si>
  <si>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</si>
  <si>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</si>
  <si>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</si>
  <si>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</si>
  <si>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</si>
  <si>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</si>
  <si>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</si>
  <si>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</si>
  <si>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</si>
  <si>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</si>
  <si>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</si>
  <si>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</si>
  <si>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</si>
  <si>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</si>
  <si>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</si>
  <si>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</si>
  <si>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</si>
  <si>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</si>
  <si>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</si>
  <si>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</si>
  <si>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</si>
  <si>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</si>
  <si>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</si>
  <si>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</si>
  <si>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</si>
  <si>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</si>
  <si>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</si>
  <si>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</si>
  <si>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</si>
  <si>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</si>
  <si>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</si>
  <si>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</si>
  <si>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</si>
  <si>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</si>
  <si>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</si>
  <si>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</si>
  <si>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</si>
  <si>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</si>
  <si>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</si>
  <si>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</si>
  <si>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</si>
  <si>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</si>
  <si>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</si>
  <si>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</si>
  <si>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</si>
  <si>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</si>
  <si>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</si>
  <si>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</si>
  <si>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</si>
  <si>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</si>
  <si>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</si>
  <si>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</si>
  <si>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</si>
  <si>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</si>
  <si>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</si>
  <si>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</si>
  <si>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</si>
  <si>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</si>
  <si>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</si>
  <si>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</si>
  <si>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</si>
  <si>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</si>
  <si>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</si>
  <si>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</si>
  <si>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</si>
  <si>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</si>
  <si>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</si>
  <si>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</si>
  <si>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</si>
  <si>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</si>
  <si>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</si>
  <si>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</si>
  <si>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</si>
  <si>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</si>
  <si>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</si>
  <si>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</si>
  <si>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</si>
  <si>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</si>
  <si>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</si>
  <si>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</si>
  <si>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</si>
  <si>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</si>
  <si>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</si>
  <si>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</si>
  <si>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</si>
  <si>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</si>
  <si>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</si>
  <si>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</si>
  <si>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</si>
  <si>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</si>
  <si>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</si>
  <si>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</si>
  <si>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</si>
  <si>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</si>
  <si>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</si>
  <si>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</si>
  <si>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</si>
  <si>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</si>
  <si>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</si>
  <si>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</si>
  <si>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</si>
  <si>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</si>
  <si>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</si>
  <si>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</si>
  <si>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</si>
  <si>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</si>
  <si>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</si>
  <si>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</si>
  <si>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</si>
  <si>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</si>
  <si>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</si>
  <si>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</si>
  <si>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</si>
  <si>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</si>
  <si>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</si>
  <si>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</si>
  <si>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</si>
  <si>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</si>
  <si>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</si>
  <si>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</si>
  <si>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</si>
  <si>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</si>
  <si>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</si>
  <si>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</si>
  <si>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</si>
  <si>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</si>
  <si>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</si>
  <si>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</si>
  <si>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</si>
  <si>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</si>
  <si>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</si>
  <si>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</si>
  <si>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</si>
  <si>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</si>
  <si>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</si>
  <si>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</si>
  <si>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</si>
  <si>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</si>
  <si>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</si>
  <si>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</si>
  <si>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</si>
  <si>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</si>
  <si>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</si>
  <si>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</si>
  <si>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</si>
  <si>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</si>
  <si>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</si>
  <si>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</si>
  <si>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</si>
  <si>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</si>
  <si>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</si>
  <si>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</si>
  <si>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</si>
  <si>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</si>
  <si>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</si>
  <si>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</si>
  <si>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</si>
  <si>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</si>
  <si>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</si>
  <si>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</si>
  <si>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</si>
  <si>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</si>
  <si>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</si>
  <si>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</si>
  <si>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</si>
  <si>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</si>
  <si>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</si>
  <si>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</si>
  <si>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</si>
  <si>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</si>
  <si>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</si>
  <si>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</si>
  <si>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</si>
  <si>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</si>
  <si>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</si>
  <si>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</si>
  <si>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</si>
  <si>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</si>
  <si>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</si>
  <si>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</si>
  <si>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</si>
  <si>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</si>
  <si>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</si>
  <si>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</si>
  <si>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</si>
  <si>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</si>
  <si>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</si>
  <si>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</si>
  <si>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</si>
  <si>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</si>
  <si>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</si>
  <si>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</si>
  <si>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</si>
  <si>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</si>
  <si>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</si>
  <si>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</si>
  <si>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</si>
  <si>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</si>
  <si>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</si>
  <si>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</si>
  <si>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</si>
  <si>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</si>
  <si>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</si>
  <si>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</si>
  <si>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</si>
  <si>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</si>
  <si>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</si>
  <si>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</si>
  <si>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</si>
  <si>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</si>
  <si>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</si>
  <si>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</si>
  <si>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</si>
  <si>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</si>
  <si>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</si>
  <si>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</si>
  <si>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</si>
  <si>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</si>
  <si>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</si>
  <si>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</si>
  <si>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</si>
  <si>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</si>
  <si>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</si>
  <si>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</si>
  <si>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</si>
  <si>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</si>
  <si>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</si>
  <si>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</si>
  <si>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</si>
  <si>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</si>
  <si>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</si>
  <si>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</si>
  <si>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</si>
  <si>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</si>
  <si>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</si>
  <si>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</si>
  <si>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</si>
  <si>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</si>
  <si>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</si>
  <si>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</si>
  <si>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</si>
  <si>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</si>
  <si>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</si>
  <si>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</si>
  <si>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</si>
  <si>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</si>
  <si>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</si>
  <si>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</si>
  <si>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</si>
  <si>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</si>
  <si>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</si>
  <si>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</si>
  <si>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</si>
  <si>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</si>
  <si>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</si>
  <si>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</si>
  <si>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</si>
  <si>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</si>
  <si>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</si>
  <si>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</si>
  <si>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</si>
  <si>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</si>
  <si>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</si>
  <si>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</si>
  <si>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</si>
  <si>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</si>
  <si>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</si>
  <si>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</si>
  <si>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</si>
  <si>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</si>
  <si>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</si>
  <si>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</si>
  <si>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</si>
  <si>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</si>
  <si>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</si>
  <si>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</si>
  <si>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</si>
  <si>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</si>
  <si>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</si>
  <si>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</si>
  <si>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</si>
  <si>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</si>
  <si>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</si>
  <si>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</si>
  <si>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</si>
  <si>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</si>
  <si>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</si>
  <si>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</si>
  <si>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</si>
  <si>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</si>
  <si>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</si>
  <si>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</si>
  <si>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</si>
  <si>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</si>
  <si>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</si>
  <si>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</si>
  <si>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</si>
  <si>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</si>
  <si>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</si>
  <si>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</si>
  <si>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</si>
  <si>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</si>
  <si>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</si>
  <si>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</si>
  <si>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</si>
  <si>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</si>
  <si>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</si>
  <si>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</si>
  <si>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</si>
  <si>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</si>
  <si>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</si>
  <si>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</si>
  <si>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</si>
  <si>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</si>
  <si>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</si>
  <si>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</si>
  <si>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</si>
  <si>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</si>
  <si>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</si>
  <si>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</si>
  <si>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</si>
  <si>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</si>
  <si>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</si>
  <si>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</si>
  <si>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</si>
  <si>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</si>
  <si>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</si>
  <si>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</si>
  <si>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</si>
  <si>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</si>
  <si>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</si>
  <si>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</si>
  <si>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</si>
  <si>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</si>
  <si>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</si>
  <si>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</si>
  <si>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</si>
  <si>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</si>
  <si>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</si>
  <si>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</si>
  <si>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</si>
  <si>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</si>
  <si>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</si>
  <si>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</si>
  <si>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</si>
  <si>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</si>
  <si>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</si>
  <si>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</si>
  <si>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</si>
  <si>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</si>
  <si>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</si>
  <si>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</si>
  <si>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</si>
  <si>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</si>
  <si>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</si>
  <si>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</si>
  <si>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</si>
  <si>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</si>
  <si>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</si>
  <si>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</si>
  <si>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</si>
  <si>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</si>
  <si>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</si>
  <si>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</si>
  <si>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</si>
  <si>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</si>
  <si>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</si>
  <si>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</si>
  <si>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</si>
  <si>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</si>
  <si>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</si>
  <si>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</si>
  <si>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</si>
  <si>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</si>
  <si>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</si>
  <si>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</si>
  <si>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</si>
  <si>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</si>
  <si>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</si>
  <si>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</si>
  <si>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</si>
  <si>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</si>
  <si>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</si>
  <si>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</si>
  <si>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</si>
  <si>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</si>
  <si>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</si>
  <si>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</si>
  <si>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</si>
  <si>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</si>
  <si>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</si>
  <si>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</si>
  <si>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</si>
  <si>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</si>
  <si>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</si>
  <si>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</si>
  <si>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</si>
  <si>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</si>
  <si>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</si>
  <si>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</si>
  <si>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</si>
  <si>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</si>
  <si>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</si>
  <si>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</si>
  <si>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</si>
  <si>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</si>
  <si>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</si>
  <si>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</si>
  <si>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</si>
  <si>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</si>
  <si>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</si>
  <si>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</si>
  <si>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</si>
  <si>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</si>
  <si>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</si>
  <si>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</si>
  <si>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</si>
  <si>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</si>
  <si>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</si>
  <si>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</si>
  <si>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</si>
  <si>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</si>
  <si>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</si>
  <si>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</si>
  <si>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</si>
  <si>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</si>
  <si>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</si>
  <si>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</si>
  <si>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</si>
  <si>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</si>
  <si>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</si>
  <si>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</si>
  <si>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</si>
  <si>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</si>
  <si>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</si>
  <si>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</si>
  <si>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</si>
  <si>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</si>
  <si>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</si>
  <si>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</si>
  <si>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</si>
  <si>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</si>
  <si>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</si>
  <si>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</si>
  <si>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</si>
  <si>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</si>
  <si>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</si>
  <si>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</si>
  <si>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</si>
  <si>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</si>
  <si>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</si>
  <si>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</si>
  <si>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</si>
  <si>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</si>
  <si>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</si>
  <si>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</si>
  <si>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</si>
  <si>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</si>
  <si>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</si>
  <si>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</si>
  <si>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</si>
  <si>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</si>
  <si>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</si>
  <si>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</si>
  <si>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</si>
  <si>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</si>
  <si>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</si>
  <si>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</si>
  <si>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</si>
  <si>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</si>
  <si>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</si>
  <si>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</si>
  <si>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</si>
  <si>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</si>
  <si>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</si>
  <si>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</si>
  <si>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</si>
  <si>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</si>
  <si>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</si>
  <si>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</si>
  <si>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</si>
  <si>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</si>
  <si>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</si>
  <si>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</si>
  <si>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</si>
  <si>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</si>
  <si>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</si>
  <si>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</si>
  <si>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</si>
  <si>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</si>
  <si>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</si>
  <si>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</si>
  <si>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</si>
  <si>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</si>
  <si>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</si>
  <si>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</si>
  <si>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</si>
  <si>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</si>
  <si>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</si>
  <si>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</si>
  <si>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</si>
  <si>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</si>
  <si>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</si>
  <si>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</si>
  <si>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</si>
  <si>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</si>
  <si>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</si>
  <si>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</si>
  <si>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</si>
  <si>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</si>
  <si>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</si>
  <si>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</si>
  <si>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</si>
  <si>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</si>
  <si>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</si>
  <si>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</si>
  <si>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</si>
  <si>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</si>
  <si>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</si>
  <si>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</si>
  <si>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</si>
  <si>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</si>
  <si>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</si>
  <si>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</si>
  <si>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</si>
  <si>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</si>
  <si>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</si>
  <si>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</si>
  <si>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</si>
  <si>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</si>
  <si>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</si>
  <si>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</si>
  <si>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</si>
  <si>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</si>
  <si>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</si>
  <si>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</si>
  <si>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</si>
  <si>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</si>
  <si>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</si>
  <si>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</si>
  <si>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</si>
  <si>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</si>
  <si>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</si>
  <si>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</si>
  <si>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</si>
  <si>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</si>
  <si>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</si>
  <si>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</si>
  <si>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</si>
  <si>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</si>
  <si>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</si>
  <si>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</si>
  <si>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</si>
  <si>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</si>
  <si>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</si>
  <si>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</si>
  <si>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</si>
  <si>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</si>
  <si>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</si>
  <si>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</si>
  <si>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</si>
  <si>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</si>
  <si>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</si>
  <si>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</si>
  <si>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</si>
  <si>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</si>
  <si>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</si>
  <si>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</si>
  <si>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</si>
  <si>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</si>
  <si>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</si>
  <si>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</si>
  <si>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</si>
  <si>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</si>
  <si>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</si>
  <si>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</si>
  <si>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</si>
  <si>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</si>
  <si>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</si>
  <si>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</si>
  <si>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</si>
  <si>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</si>
  <si>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</si>
  <si>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</si>
  <si>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</si>
  <si>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</si>
  <si>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</si>
  <si>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</si>
  <si>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</si>
  <si>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</si>
  <si>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</si>
  <si>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</si>
  <si>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</si>
  <si>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</si>
  <si>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</si>
  <si>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</si>
  <si>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</si>
  <si>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</si>
  <si>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</si>
  <si>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</si>
  <si>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</si>
  <si>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</si>
  <si>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</si>
  <si>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</si>
  <si>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</si>
  <si>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</si>
  <si>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</si>
  <si>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</si>
  <si>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</si>
  <si>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</si>
  <si>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</si>
  <si>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</si>
  <si>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</si>
  <si>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</si>
  <si>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</si>
  <si>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</si>
  <si>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</si>
  <si>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</si>
  <si>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</si>
  <si>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</si>
  <si>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</si>
  <si>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</si>
  <si>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</si>
  <si>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</si>
  <si>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</si>
  <si>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</si>
  <si>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</si>
  <si>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</si>
  <si>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</si>
  <si>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</si>
  <si>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</si>
  <si>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</si>
  <si>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</si>
  <si>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</si>
  <si>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</si>
  <si>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</si>
  <si>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</si>
  <si>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</si>
  <si>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</si>
  <si>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</si>
  <si>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</si>
  <si>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</si>
  <si>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</si>
  <si>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</si>
  <si>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</si>
  <si>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</si>
  <si>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</si>
  <si>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</si>
  <si>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</si>
  <si>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</si>
  <si>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</si>
  <si>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</si>
  <si>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</si>
  <si>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</si>
  <si>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</si>
  <si>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</si>
  <si>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</si>
  <si>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</si>
  <si>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</si>
  <si>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</si>
  <si>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</si>
  <si>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</si>
  <si>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</si>
  <si>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</si>
  <si>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</si>
  <si>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</si>
  <si>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</si>
  <si>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</si>
  <si>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</si>
  <si>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</si>
  <si>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</si>
  <si>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</si>
  <si>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</si>
  <si>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</si>
  <si>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</si>
  <si>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</si>
  <si>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</si>
  <si>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</si>
  <si>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</si>
  <si>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</si>
  <si>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</si>
  <si>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</si>
  <si>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</si>
  <si>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</si>
  <si>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</si>
  <si>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</si>
  <si>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</si>
  <si>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</si>
  <si>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</si>
  <si>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</si>
  <si>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</si>
  <si>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</si>
  <si>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</si>
  <si>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</si>
  <si>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</si>
  <si>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</si>
  <si>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</si>
  <si>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</si>
  <si>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</si>
  <si>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</si>
  <si>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</si>
  <si>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</si>
  <si>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</si>
  <si>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</si>
  <si>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</si>
  <si>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</si>
  <si>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</si>
  <si>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</si>
  <si>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</si>
  <si>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</si>
  <si>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</si>
  <si>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</si>
  <si>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</si>
  <si>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</si>
  <si>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</si>
  <si>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</si>
  <si>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</si>
  <si>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</si>
  <si>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</si>
  <si>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</si>
  <si>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</si>
  <si>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</si>
  <si>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</si>
  <si>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</si>
  <si>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</si>
  <si>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</si>
  <si>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</si>
  <si>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</si>
  <si>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</si>
  <si>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</si>
  <si>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</si>
  <si>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</si>
  <si>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</si>
  <si>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</si>
  <si>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</si>
  <si>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</si>
  <si>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</si>
  <si>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</si>
  <si>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</si>
  <si>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</si>
  <si>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</si>
  <si>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</si>
  <si>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</si>
  <si>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</si>
  <si>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</si>
  <si>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</si>
  <si>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</si>
  <si>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</si>
  <si>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</si>
  <si>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</si>
  <si>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</si>
  <si>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</si>
  <si>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</si>
  <si>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</si>
  <si>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</si>
  <si>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</si>
  <si>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</si>
  <si>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</si>
  <si>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</si>
  <si>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</si>
  <si>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</si>
  <si>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</si>
  <si>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</si>
  <si>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</si>
  <si>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</si>
  <si>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</si>
  <si>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</si>
  <si>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</si>
  <si>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</si>
  <si>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</si>
  <si>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</si>
  <si>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</si>
  <si>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</si>
  <si>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</si>
  <si>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</si>
  <si>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</si>
  <si>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</si>
  <si>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</si>
  <si>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</si>
  <si>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</si>
  <si>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</si>
  <si>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</si>
  <si>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</si>
  <si>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</si>
  <si>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</si>
  <si>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</si>
  <si>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</si>
  <si>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</si>
  <si>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</si>
  <si>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</si>
  <si>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</si>
  <si>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</si>
  <si>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</si>
  <si>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</si>
  <si>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</si>
  <si>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</si>
  <si>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</si>
  <si>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</si>
  <si>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</si>
  <si>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</si>
  <si>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</si>
  <si>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</si>
  <si>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</si>
  <si>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</si>
  <si>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</si>
  <si>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</si>
  <si>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</si>
  <si>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</si>
  <si>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</si>
  <si>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</si>
  <si>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</si>
  <si>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</si>
  <si>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</si>
  <si>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</si>
  <si>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</si>
  <si>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</si>
  <si>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</si>
  <si>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</si>
  <si>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</si>
  <si>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</si>
  <si>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</si>
  <si>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</si>
  <si>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</si>
  <si>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</si>
  <si>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</si>
  <si>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</si>
  <si>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</si>
  <si>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</si>
  <si>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</si>
  <si>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</si>
  <si>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</si>
  <si>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</si>
  <si>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</si>
  <si>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</si>
  <si>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</si>
  <si>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</si>
  <si>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</si>
  <si>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</si>
  <si>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</si>
  <si>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</si>
  <si>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</si>
  <si>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</si>
  <si>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</si>
  <si>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</si>
  <si>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</si>
  <si>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</si>
  <si>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</si>
  <si>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</si>
  <si>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</si>
  <si>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</si>
  <si>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</si>
  <si>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</si>
  <si>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</si>
  <si>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</si>
  <si>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</si>
  <si>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</si>
  <si>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</si>
  <si>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</si>
  <si>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</si>
  <si>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</si>
  <si>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</si>
  <si>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</si>
  <si>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</si>
  <si>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</si>
  <si>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</si>
  <si>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</si>
  <si>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</si>
  <si>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</si>
  <si>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</si>
  <si>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</si>
  <si>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</si>
  <si>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</si>
  <si>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</si>
  <si>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</si>
  <si>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</si>
  <si>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</si>
  <si>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</si>
  <si>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</si>
  <si>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</si>
  <si>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</si>
  <si>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</si>
  <si>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</si>
  <si>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</si>
  <si>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</si>
  <si>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</si>
  <si>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</si>
  <si>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</si>
  <si>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</si>
  <si>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</si>
  <si>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</si>
  <si>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</si>
  <si>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</si>
  <si>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</si>
  <si>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</si>
  <si>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</si>
  <si>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</si>
  <si>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</si>
  <si>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</si>
  <si>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</si>
  <si>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</si>
  <si>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</si>
  <si>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</si>
  <si>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</si>
  <si>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</si>
  <si>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</si>
  <si>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</si>
  <si>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</si>
  <si>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</si>
  <si>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</si>
  <si>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</si>
  <si>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</si>
  <si>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</si>
  <si>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</si>
  <si>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</si>
  <si>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</si>
  <si>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</si>
  <si>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</si>
  <si>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</si>
  <si>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</si>
  <si>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</si>
  <si>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</si>
  <si>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</si>
  <si>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</si>
  <si>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</si>
  <si>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</si>
  <si>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</si>
  <si>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</si>
  <si>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</si>
  <si>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</si>
  <si>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</si>
  <si>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</si>
  <si>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</si>
  <si>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</si>
  <si>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</si>
  <si>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</si>
  <si>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</si>
  <si>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</si>
  <si>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</si>
  <si>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</si>
  <si>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</si>
  <si>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</si>
  <si>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</si>
  <si>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</si>
  <si>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</si>
  <si>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</si>
  <si>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</si>
  <si>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</si>
  <si>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</si>
  <si>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</si>
  <si>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</si>
  <si>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</si>
  <si>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</si>
  <si>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</si>
  <si>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</si>
  <si>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</si>
  <si>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</si>
  <si>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</si>
  <si>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</si>
  <si>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</si>
  <si>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</si>
  <si>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</si>
  <si>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</si>
  <si>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</si>
  <si>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</si>
  <si>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</si>
  <si>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</si>
  <si>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</si>
  <si>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</si>
  <si>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</si>
  <si>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</si>
  <si>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</si>
  <si>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</si>
  <si>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</si>
  <si>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</si>
  <si>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</si>
  <si>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</si>
  <si>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</si>
  <si>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</si>
  <si>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</si>
  <si>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</si>
  <si>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</si>
  <si>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</si>
  <si>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</si>
  <si>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</si>
  <si>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</si>
  <si>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</si>
  <si>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</si>
  <si>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</si>
  <si>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</si>
  <si>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</si>
  <si>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</si>
  <si>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</si>
  <si>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</si>
  <si>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</si>
  <si>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</si>
  <si>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</si>
  <si>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</si>
  <si>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</si>
  <si>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</si>
  <si>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</si>
  <si>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</si>
  <si>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</si>
  <si>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</si>
  <si>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</si>
  <si>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</si>
  <si>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</si>
  <si>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</si>
  <si>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</si>
  <si>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</si>
  <si>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</si>
  <si>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</si>
  <si>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</si>
  <si>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</si>
  <si>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</si>
  <si>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</si>
  <si>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</si>
  <si>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</si>
  <si>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</si>
  <si>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</si>
  <si>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</si>
  <si>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</si>
  <si>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</si>
  <si>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</si>
  <si>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</si>
  <si>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</si>
  <si>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</si>
  <si>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</si>
  <si>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</si>
  <si>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</si>
  <si>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</si>
  <si>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</si>
  <si>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</si>
  <si>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</si>
  <si>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</si>
  <si>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</si>
  <si>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</si>
  <si>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</si>
  <si>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</si>
  <si>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</si>
  <si>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</si>
  <si>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</si>
  <si>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</si>
  <si>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</si>
  <si>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</si>
  <si>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</si>
  <si>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</si>
  <si>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</si>
  <si>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</si>
  <si>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</si>
  <si>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</si>
  <si>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</si>
  <si>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</si>
  <si>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</si>
  <si>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</si>
  <si>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</si>
  <si>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</si>
  <si>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</si>
  <si>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</si>
  <si>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</si>
  <si>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</si>
  <si>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</si>
  <si>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</si>
  <si>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</si>
  <si>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</si>
  <si>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</si>
  <si>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</si>
  <si>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</si>
  <si>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</si>
  <si>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</si>
  <si>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</si>
  <si>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</si>
  <si>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</si>
  <si>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</si>
  <si>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</si>
  <si>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</si>
  <si>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</si>
  <si>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</si>
  <si>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</si>
  <si>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</si>
  <si>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</si>
  <si>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</si>
  <si>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</si>
  <si>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</si>
  <si>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</si>
  <si>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</si>
  <si>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</si>
  <si>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</si>
  <si>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</si>
  <si>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</si>
  <si>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</si>
  <si>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</si>
  <si>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</si>
  <si>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</si>
  <si>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</si>
  <si>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</si>
  <si>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</si>
  <si>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</si>
  <si>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</si>
  <si>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</si>
  <si>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</si>
  <si>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</si>
  <si>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</si>
  <si>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</si>
  <si>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</si>
  <si>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</si>
  <si>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</si>
  <si>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</si>
  <si>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</si>
  <si>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</si>
  <si>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</si>
  <si>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</si>
  <si>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</si>
  <si>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</si>
  <si>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</si>
  <si>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</si>
  <si>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</si>
  <si>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</si>
  <si>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</si>
  <si>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</si>
  <si>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</si>
  <si>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</si>
  <si>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</si>
  <si>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</si>
  <si>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</si>
  <si>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</si>
  <si>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</si>
  <si>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</si>
  <si>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</si>
  <si>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</si>
  <si>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</si>
  <si>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</si>
  <si>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</si>
  <si>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</si>
  <si>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</si>
  <si>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</si>
  <si>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</si>
  <si>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</si>
  <si>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</si>
  <si>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</si>
  <si>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</si>
  <si>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</si>
  <si>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</si>
  <si>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</si>
  <si>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</si>
  <si>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</si>
  <si>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</si>
  <si>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</si>
  <si>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</si>
  <si>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</si>
  <si>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</si>
  <si>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</si>
  <si>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</si>
  <si>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</si>
  <si>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</si>
  <si>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</si>
  <si>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</si>
  <si>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</si>
  <si>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</si>
  <si>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</si>
  <si>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</si>
  <si>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</si>
  <si>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</si>
  <si>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</si>
  <si>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</si>
  <si>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</si>
  <si>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</si>
  <si>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</si>
  <si>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</si>
  <si>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</si>
  <si>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</si>
  <si>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</si>
  <si>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</si>
  <si>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</si>
  <si>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</si>
  <si>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</si>
  <si>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</si>
  <si>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</si>
  <si>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</si>
  <si>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</si>
  <si>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</si>
  <si>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</si>
  <si>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</si>
  <si>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</si>
  <si>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</si>
  <si>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</si>
  <si>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</si>
  <si>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</si>
  <si>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</si>
  <si>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</si>
  <si>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</si>
  <si>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</si>
  <si>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</si>
  <si>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</si>
  <si>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</si>
  <si>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</si>
  <si>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</si>
  <si>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</si>
  <si>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</si>
  <si>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</si>
  <si>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</si>
  <si>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</si>
  <si>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</si>
  <si>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</si>
  <si>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</si>
  <si>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</si>
  <si>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</si>
  <si>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</si>
  <si>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</si>
  <si>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</si>
  <si>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</si>
  <si>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</si>
  <si>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</si>
  <si>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</si>
  <si>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</si>
  <si>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</si>
  <si>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</si>
  <si>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</si>
  <si>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</si>
  <si>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</si>
  <si>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</si>
  <si>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</si>
  <si>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</si>
  <si>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</si>
  <si>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</si>
  <si>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</si>
  <si>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</si>
  <si>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</si>
  <si>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</si>
  <si>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</si>
  <si>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</si>
  <si>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</si>
  <si>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</si>
  <si>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</si>
  <si>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</si>
  <si>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</si>
  <si>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</si>
  <si>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</si>
  <si>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</si>
  <si>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</si>
  <si>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</si>
  <si>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</si>
  <si>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</si>
  <si>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</si>
  <si>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</si>
  <si>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</si>
  <si>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</si>
  <si>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</si>
  <si>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</si>
  <si>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</si>
  <si>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</si>
  <si>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</si>
  <si>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</si>
  <si>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</si>
  <si>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</si>
  <si>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</si>
  <si>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</si>
  <si>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</si>
  <si>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</si>
  <si>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</si>
  <si>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</si>
  <si>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</si>
  <si>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</si>
  <si>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</si>
  <si>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</si>
  <si>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</si>
  <si>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</si>
  <si>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</si>
  <si>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</si>
  <si>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</si>
  <si>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</si>
  <si>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</si>
  <si>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</si>
  <si>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</si>
  <si>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</si>
  <si>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</si>
  <si>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</si>
  <si>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</si>
  <si>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</si>
  <si>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</si>
  <si>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</si>
  <si>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</si>
  <si>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</si>
  <si>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</si>
  <si>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</si>
  <si>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</si>
  <si>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</si>
  <si>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</si>
  <si>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</si>
  <si>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</si>
  <si>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</si>
  <si>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</si>
  <si>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</si>
  <si>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</si>
  <si>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</si>
  <si>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</si>
  <si>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</si>
  <si>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</si>
  <si>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</si>
  <si>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</si>
  <si>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</si>
  <si>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</si>
  <si>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</si>
  <si>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</si>
  <si>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</si>
  <si>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</si>
  <si>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</si>
  <si>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</si>
  <si>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</si>
  <si>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</si>
  <si>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</si>
  <si>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</si>
  <si>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</si>
  <si>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</si>
  <si>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</si>
  <si>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</si>
  <si>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</si>
  <si>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</si>
  <si>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</si>
  <si>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</si>
  <si>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</si>
  <si>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</si>
  <si>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</si>
  <si>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</si>
  <si>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</si>
  <si>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</si>
  <si>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</si>
  <si>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</si>
  <si>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</si>
  <si>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</si>
  <si>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</si>
  <si>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</si>
  <si>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</si>
  <si>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</si>
  <si>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</si>
  <si>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</si>
  <si>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</si>
  <si>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</si>
  <si>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</si>
  <si>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</si>
  <si>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</si>
  <si>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</si>
  <si>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</si>
  <si>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</si>
  <si>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</si>
  <si>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</si>
  <si>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</si>
  <si>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</si>
  <si>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</si>
  <si>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</si>
  <si>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</si>
  <si>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</si>
  <si>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</si>
  <si>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</si>
  <si>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</si>
  <si>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</si>
  <si>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</si>
  <si>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</si>
  <si>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</si>
  <si>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</si>
  <si>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</si>
  <si>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</si>
  <si>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</si>
  <si>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</si>
  <si>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</si>
  <si>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</si>
  <si>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</si>
  <si>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</si>
  <si>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</si>
  <si>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</si>
  <si>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</si>
  <si>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</si>
  <si>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</si>
  <si>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</si>
  <si>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</si>
  <si>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</si>
  <si>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</si>
  <si>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</si>
  <si>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</si>
  <si>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</si>
  <si>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</si>
  <si>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</si>
  <si>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</si>
  <si>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</si>
  <si>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</si>
  <si>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</si>
  <si>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</si>
  <si>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</si>
  <si>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</si>
  <si>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</si>
  <si>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</si>
  <si>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</si>
  <si>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</si>
  <si>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</si>
  <si>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</si>
  <si>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</si>
  <si>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</si>
  <si>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</si>
  <si>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</si>
  <si>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</si>
  <si>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</si>
  <si>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</si>
  <si>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</si>
  <si>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</si>
  <si>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</si>
  <si>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</si>
  <si>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</si>
  <si>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</si>
  <si>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</si>
  <si>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</si>
  <si>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</si>
  <si>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</si>
  <si>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</si>
  <si>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</si>
  <si>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</si>
  <si>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</si>
  <si>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</si>
  <si>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</si>
  <si>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</si>
  <si>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</si>
  <si>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</si>
  <si>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</si>
  <si>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</si>
  <si>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</si>
  <si>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</si>
  <si>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</si>
  <si>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</si>
  <si>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</si>
  <si>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</si>
  <si>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</si>
  <si>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</si>
  <si>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</si>
  <si>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</si>
  <si>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</si>
  <si>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</si>
  <si>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</si>
  <si>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</si>
  <si>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</si>
  <si>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</si>
  <si>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</si>
  <si>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</si>
  <si>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</si>
  <si>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</si>
  <si>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</si>
  <si>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</si>
  <si>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</si>
  <si>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</si>
  <si>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</si>
  <si>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</si>
  <si>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</si>
  <si>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</si>
  <si>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</si>
  <si>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</si>
  <si>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</si>
  <si>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</si>
  <si>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</si>
  <si>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</si>
  <si>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</si>
  <si>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</si>
  <si>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</si>
  <si>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</si>
  <si>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</si>
  <si>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</si>
  <si>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</si>
  <si>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</si>
  <si>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</si>
  <si>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</si>
  <si>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</si>
  <si>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</si>
  <si>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</si>
  <si>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</si>
  <si>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</si>
  <si>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</si>
  <si>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</si>
  <si>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</si>
  <si>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</si>
  <si>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</si>
  <si>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</si>
  <si>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</si>
  <si>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</si>
  <si>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</si>
  <si>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</si>
  <si>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</si>
  <si>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</si>
  <si>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</si>
  <si>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</si>
  <si>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</si>
  <si>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</si>
  <si>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</si>
  <si>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</si>
  <si>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</si>
  <si>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</si>
  <si>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</si>
  <si>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</si>
  <si>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</si>
  <si>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</si>
  <si>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</si>
  <si>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</si>
  <si>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</si>
  <si>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</si>
  <si>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</si>
  <si>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</si>
  <si>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</si>
  <si>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</si>
  <si>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</si>
  <si>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</si>
  <si>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</si>
  <si>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</si>
  <si>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</si>
  <si>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</si>
  <si>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</si>
  <si>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</si>
  <si>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</si>
  <si>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</si>
  <si>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</si>
  <si>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</si>
  <si>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</si>
  <si>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</si>
  <si>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</si>
  <si>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</si>
  <si>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</si>
  <si>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</si>
  <si>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</si>
  <si>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</si>
  <si>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</si>
  <si>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</si>
  <si>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</si>
  <si>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</si>
  <si>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</si>
  <si>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</si>
  <si>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</si>
  <si>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</si>
  <si>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</si>
  <si>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</si>
  <si>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</si>
  <si>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</si>
  <si>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</si>
  <si>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</si>
  <si>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</si>
  <si>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</si>
  <si>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</si>
  <si>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</si>
  <si>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</si>
  <si>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</si>
  <si>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</si>
  <si>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</si>
  <si>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</si>
  <si>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</si>
  <si>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</si>
  <si>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</si>
  <si>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</si>
  <si>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</si>
  <si>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</si>
  <si>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</si>
  <si>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</si>
  <si>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</si>
  <si>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</si>
  <si>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</si>
  <si>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</si>
  <si>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</si>
  <si>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</si>
  <si>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</si>
  <si>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</si>
  <si>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</si>
  <si>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</si>
  <si>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</si>
  <si>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</si>
  <si>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</si>
  <si>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</si>
  <si>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</si>
  <si>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</si>
  <si>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</si>
  <si>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</si>
  <si>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</si>
  <si>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</si>
  <si>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</si>
  <si>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</si>
  <si>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</si>
  <si>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</si>
  <si>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</si>
  <si>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</si>
  <si>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</si>
  <si>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</si>
  <si>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</si>
  <si>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</si>
  <si>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</si>
  <si>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</si>
  <si>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</si>
  <si>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</si>
  <si>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</si>
  <si>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</si>
  <si>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</si>
  <si>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</si>
  <si>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</si>
  <si>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</si>
  <si>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</si>
  <si>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</si>
  <si>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</si>
  <si>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</si>
  <si>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</si>
  <si>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</si>
  <si>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</si>
  <si>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</si>
  <si>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</si>
  <si>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</si>
  <si>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</si>
  <si>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</si>
  <si>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</si>
  <si>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</si>
  <si>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</si>
  <si>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</si>
  <si>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</si>
  <si>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</si>
  <si>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</si>
  <si>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</si>
  <si>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</si>
  <si>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</si>
  <si>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</si>
  <si>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</si>
  <si>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</si>
  <si>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</si>
  <si>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</si>
  <si>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</si>
  <si>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</si>
  <si>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</si>
  <si>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</si>
  <si>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</si>
  <si>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</si>
  <si>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</si>
  <si>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</si>
  <si>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</si>
  <si>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</si>
  <si>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</si>
  <si>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</si>
  <si>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</si>
  <si>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</si>
  <si>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</si>
  <si>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</si>
  <si>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</si>
  <si>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</si>
  <si>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</si>
  <si>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</si>
  <si>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</si>
  <si>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</si>
  <si>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</si>
  <si>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</si>
  <si>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</si>
  <si>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</si>
  <si>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</si>
  <si>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</si>
  <si>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</si>
  <si>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</si>
  <si>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</si>
  <si>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</si>
  <si>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</si>
  <si>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</si>
  <si>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</si>
  <si>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</si>
  <si>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</si>
  <si>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</si>
  <si>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</si>
  <si>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</si>
  <si>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</si>
  <si>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</si>
  <si>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</si>
  <si>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</si>
  <si>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</si>
  <si>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</si>
  <si>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</si>
  <si>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</si>
  <si>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</si>
  <si>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</si>
  <si>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</si>
  <si>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</si>
  <si>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</si>
  <si>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</si>
  <si>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</si>
  <si>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</si>
  <si>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</si>
  <si>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</si>
  <si>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</si>
  <si>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</si>
  <si>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</si>
  <si>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</si>
  <si>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</si>
  <si>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</si>
  <si>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</si>
  <si>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</si>
  <si>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</si>
  <si>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</si>
  <si>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</si>
  <si>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</si>
  <si>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</si>
  <si>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</si>
  <si>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</si>
  <si>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</si>
  <si>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</si>
  <si>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</si>
  <si>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</si>
  <si>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</si>
  <si>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</si>
  <si>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</si>
  <si>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Elaeagnus umbellata</t>
  </si>
  <si>
    <t>D3r, D1-2p, C1-3r</t>
  </si>
  <si>
    <t>Autumn Olive</t>
  </si>
  <si>
    <t>H1-3p</t>
  </si>
  <si>
    <t>Euphorbia virgata</t>
  </si>
  <si>
    <t>G1-3p</t>
  </si>
  <si>
    <t>LHWR2022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</si>
</sst>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6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0" fillId="0" borderId="0" xfId="0"/>
    <xf numFmtId="0" fontId="1" fillId="0" borderId="0" xfId="46" applyFont="1"/>
    <xf numFmtId="0" fontId="44" fillId="0" borderId="25" xfId="0" applyFont="1" applyBorder="1"/>
    <xf numFmtId="0" fontId="44" fillId="0" borderId="25" xfId="0" applyFont="1" applyBorder="1" applyAlignment="1">
      <alignment vertical="center"/>
    </xf>
    <xf numFmtId="0" fontId="44" fillId="0" borderId="25" xfId="0" applyFont="1" applyBorder="1" applyAlignment="1">
      <alignment horizont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9" t="s">
        <v>57</v>
      </c>
      <c r="B2" s="139"/>
      <c r="C2" s="139"/>
      <c r="D2" s="139"/>
      <c r="E2" s="139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1" t="s">
        <v>5390</v>
      </c>
      <c r="B22" s="141"/>
      <c r="C22" s="141"/>
      <c r="D22" s="141"/>
      <c r="E22" s="141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0" t="s">
        <v>5391</v>
      </c>
      <c r="B24" s="140"/>
      <c r="C24" s="140"/>
      <c r="D24" s="140"/>
      <c r="E24" s="140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40" t="s">
        <v>61</v>
      </c>
      <c r="B39" s="140"/>
      <c r="C39" s="140"/>
      <c r="D39" s="140"/>
      <c r="E39" s="140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40" t="s">
        <v>62</v>
      </c>
      <c r="B45" s="140"/>
      <c r="C45" s="140"/>
      <c r="D45" s="140"/>
      <c r="E45" s="140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5" t="s">
        <v>43</v>
      </c>
      <c r="B93" s="136"/>
      <c r="C93" s="138"/>
      <c r="D93" s="142" t="s">
        <v>44</v>
      </c>
      <c r="E93" s="137"/>
    </row>
    <row r="94" spans="1:5" x14ac:dyDescent="0.2">
      <c r="A94" s="73" t="s">
        <v>23</v>
      </c>
      <c r="B94" s="133" t="s">
        <v>30</v>
      </c>
      <c r="C94" s="134"/>
      <c r="D94" s="3" t="s">
        <v>46</v>
      </c>
      <c r="E94" s="9">
        <v>8</v>
      </c>
    </row>
    <row r="95" spans="1:5" x14ac:dyDescent="0.2">
      <c r="A95" s="73" t="s">
        <v>24</v>
      </c>
      <c r="B95" s="129" t="s">
        <v>31</v>
      </c>
      <c r="C95" s="130"/>
      <c r="D95" s="3" t="s">
        <v>47</v>
      </c>
      <c r="E95" s="9">
        <v>7</v>
      </c>
    </row>
    <row r="96" spans="1:5" x14ac:dyDescent="0.2">
      <c r="A96" s="73" t="s">
        <v>3</v>
      </c>
      <c r="B96" s="129" t="s">
        <v>32</v>
      </c>
      <c r="C96" s="130"/>
      <c r="D96" s="3" t="s">
        <v>48</v>
      </c>
      <c r="E96" s="9">
        <v>6</v>
      </c>
    </row>
    <row r="97" spans="1:5" x14ac:dyDescent="0.2">
      <c r="A97" s="73" t="s">
        <v>25</v>
      </c>
      <c r="B97" s="129" t="s">
        <v>33</v>
      </c>
      <c r="C97" s="130"/>
      <c r="D97" s="3" t="s">
        <v>49</v>
      </c>
      <c r="E97" s="9">
        <v>5</v>
      </c>
    </row>
    <row r="98" spans="1:5" x14ac:dyDescent="0.2">
      <c r="A98" s="73" t="s">
        <v>26</v>
      </c>
      <c r="B98" s="129" t="s">
        <v>34</v>
      </c>
      <c r="C98" s="130"/>
      <c r="D98" s="3" t="s">
        <v>50</v>
      </c>
      <c r="E98" s="9">
        <v>4</v>
      </c>
    </row>
    <row r="99" spans="1:5" x14ac:dyDescent="0.2">
      <c r="A99" s="73" t="s">
        <v>27</v>
      </c>
      <c r="B99" s="129" t="s">
        <v>35</v>
      </c>
      <c r="C99" s="130"/>
      <c r="D99" s="3" t="s">
        <v>4</v>
      </c>
      <c r="E99" s="9">
        <v>3</v>
      </c>
    </row>
    <row r="100" spans="1:5" x14ac:dyDescent="0.2">
      <c r="A100" s="73" t="s">
        <v>2</v>
      </c>
      <c r="B100" s="129" t="s">
        <v>36</v>
      </c>
      <c r="C100" s="130"/>
      <c r="D100" s="3" t="s">
        <v>5</v>
      </c>
      <c r="E100" s="9">
        <v>2</v>
      </c>
    </row>
    <row r="101" spans="1:5" x14ac:dyDescent="0.2">
      <c r="A101" s="73" t="s">
        <v>28</v>
      </c>
      <c r="B101" s="129" t="s">
        <v>37</v>
      </c>
      <c r="C101" s="130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1" t="s">
        <v>38</v>
      </c>
      <c r="C102" s="132"/>
      <c r="D102" s="5"/>
      <c r="E102" s="8"/>
    </row>
    <row r="103" spans="1:5" ht="13.5" thickBot="1" x14ac:dyDescent="0.25">
      <c r="A103" s="135" t="s">
        <v>68</v>
      </c>
      <c r="B103" s="136"/>
      <c r="C103" s="138"/>
      <c r="D103" s="142" t="s">
        <v>45</v>
      </c>
      <c r="E103" s="137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5" t="s">
        <v>21</v>
      </c>
      <c r="B112" s="136"/>
      <c r="C112" s="137"/>
    </row>
    <row r="113" spans="1:3" x14ac:dyDescent="0.2">
      <c r="A113" s="73">
        <v>1</v>
      </c>
      <c r="B113" s="133" t="s">
        <v>40</v>
      </c>
      <c r="C113" s="134"/>
    </row>
    <row r="114" spans="1:3" x14ac:dyDescent="0.2">
      <c r="A114" s="73" t="s">
        <v>39</v>
      </c>
      <c r="B114" s="129" t="s">
        <v>41</v>
      </c>
      <c r="C114" s="130"/>
    </row>
    <row r="115" spans="1:3" x14ac:dyDescent="0.2">
      <c r="A115" s="74" t="s">
        <v>15</v>
      </c>
      <c r="B115" s="127" t="s">
        <v>42</v>
      </c>
      <c r="C115" s="12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9" t="s">
        <v>127</v>
      </c>
      <c r="B1" s="139"/>
      <c r="C1" s="139"/>
      <c r="D1" s="139"/>
      <c r="E1" s="139"/>
      <c r="F1" s="139"/>
      <c r="G1" s="139"/>
      <c r="H1" s="14"/>
    </row>
    <row r="2" spans="1:14" x14ac:dyDescent="0.2">
      <c r="A2" s="145" t="s">
        <v>138</v>
      </c>
      <c r="B2" s="145"/>
      <c r="C2" s="15"/>
      <c r="D2" s="15"/>
      <c r="E2" s="15"/>
      <c r="F2" s="15"/>
      <c r="G2" s="15"/>
      <c r="H2" s="15"/>
    </row>
    <row r="3" spans="1:14" x14ac:dyDescent="0.2">
      <c r="A3" s="146" t="s">
        <v>52</v>
      </c>
      <c r="B3" s="146"/>
      <c r="C3" s="15"/>
      <c r="D3" s="15"/>
      <c r="E3" s="15"/>
      <c r="F3" s="15"/>
      <c r="G3" s="15"/>
      <c r="H3" s="15"/>
    </row>
    <row r="4" spans="1:14" x14ac:dyDescent="0.2">
      <c r="A4" s="146" t="s">
        <v>55</v>
      </c>
      <c r="B4" s="146"/>
      <c r="C4" s="15"/>
      <c r="D4" s="15"/>
      <c r="E4" s="15"/>
      <c r="F4" s="15"/>
      <c r="G4" s="15"/>
      <c r="H4" s="15"/>
    </row>
    <row r="5" spans="1:14" x14ac:dyDescent="0.2">
      <c r="A5" s="146" t="s">
        <v>51</v>
      </c>
      <c r="B5" s="146"/>
      <c r="C5" s="15"/>
      <c r="D5" s="15"/>
      <c r="E5" s="15"/>
      <c r="F5" s="15"/>
      <c r="G5" s="15"/>
      <c r="H5" s="15"/>
    </row>
    <row r="6" spans="1:14" x14ac:dyDescent="0.2">
      <c r="A6" s="143" t="s">
        <v>128</v>
      </c>
      <c r="B6" s="143"/>
    </row>
    <row r="7" spans="1:14" x14ac:dyDescent="0.2">
      <c r="A7" s="143" t="s">
        <v>129</v>
      </c>
      <c r="B7" s="143"/>
      <c r="C7" s="144"/>
      <c r="D7" s="144"/>
      <c r="E7" s="144"/>
      <c r="F7" s="14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7"/>
  <sheetViews>
    <sheetView topLeftCell="A1139" zoomScale="70" zoomScaleNormal="70" workbookViewId="0">
      <selection activeCell="A1156" sqref="A1156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s="121" customFormat="1" x14ac:dyDescent="0.2">
      <c r="A1012" s="36" t="s">
        <v>5443</v>
      </c>
      <c r="B1012" s="121" t="s">
        <v>5445</v>
      </c>
      <c r="C1012" s="121">
        <v>0</v>
      </c>
      <c r="D1012" s="121" t="s">
        <v>157</v>
      </c>
      <c r="E1012" s="37" t="s">
        <v>152</v>
      </c>
      <c r="F1012" s="37"/>
    </row>
    <row r="1013" spans="1:22" ht="15" x14ac:dyDescent="0.25">
      <c r="A1013" s="60" t="s">
        <v>4954</v>
      </c>
      <c r="C1013" s="32"/>
      <c r="E1013" s="32"/>
      <c r="F1013" s="32"/>
      <c r="O1013" s="37"/>
      <c r="P1013" s="37"/>
      <c r="Q1013" s="37"/>
      <c r="R1013" s="37"/>
      <c r="S1013" s="37"/>
      <c r="T1013" s="37"/>
      <c r="U1013" s="37"/>
      <c r="V1013" s="37"/>
    </row>
    <row r="1014" spans="1:22" x14ac:dyDescent="0.2">
      <c r="A1014" s="36" t="s">
        <v>1821</v>
      </c>
      <c r="B1014" s="31" t="s">
        <v>1820</v>
      </c>
      <c r="C1014" s="37">
        <v>9</v>
      </c>
      <c r="D1014" s="31" t="s">
        <v>262</v>
      </c>
      <c r="E1014" s="37" t="s">
        <v>147</v>
      </c>
      <c r="F1014" s="37" t="s">
        <v>222</v>
      </c>
      <c r="O1014" s="37"/>
      <c r="P1014" s="37"/>
      <c r="Q1014" s="37"/>
      <c r="R1014" s="37"/>
      <c r="S1014" s="37"/>
      <c r="T1014" s="37"/>
      <c r="U1014" s="37"/>
      <c r="V1014" s="37"/>
    </row>
    <row r="1015" spans="1:22" ht="15" x14ac:dyDescent="0.25">
      <c r="A1015" s="60" t="s">
        <v>4955</v>
      </c>
      <c r="C1015" s="32"/>
      <c r="E1015" s="32"/>
      <c r="F1015" s="32"/>
    </row>
    <row r="1016" spans="1:22" x14ac:dyDescent="0.2">
      <c r="A1016" s="36" t="s">
        <v>1823</v>
      </c>
      <c r="B1016" s="31" t="s">
        <v>1822</v>
      </c>
      <c r="C1016" s="37">
        <v>9</v>
      </c>
      <c r="D1016" s="31" t="s">
        <v>262</v>
      </c>
      <c r="E1016" s="37" t="s">
        <v>147</v>
      </c>
      <c r="F1016" s="37" t="s">
        <v>222</v>
      </c>
      <c r="G1016" s="31" t="s">
        <v>203</v>
      </c>
    </row>
    <row r="1017" spans="1:22" x14ac:dyDescent="0.2">
      <c r="A1017" s="36" t="s">
        <v>1825</v>
      </c>
      <c r="B1017" s="31" t="s">
        <v>1824</v>
      </c>
      <c r="C1017" s="37">
        <v>4</v>
      </c>
      <c r="D1017" s="32" t="s">
        <v>189</v>
      </c>
      <c r="E1017" s="37" t="s">
        <v>147</v>
      </c>
      <c r="F1017" s="37" t="s">
        <v>195</v>
      </c>
    </row>
    <row r="1018" spans="1:22" x14ac:dyDescent="0.2">
      <c r="A1018" s="36" t="s">
        <v>1827</v>
      </c>
      <c r="B1018" s="31" t="s">
        <v>1826</v>
      </c>
      <c r="C1018" s="32"/>
      <c r="D1018" s="31" t="s">
        <v>189</v>
      </c>
      <c r="E1018" s="37"/>
      <c r="F1018" s="37"/>
      <c r="G1018" s="31" t="s">
        <v>203</v>
      </c>
    </row>
    <row r="1019" spans="1:22" x14ac:dyDescent="0.2">
      <c r="A1019" s="36" t="s">
        <v>1829</v>
      </c>
      <c r="B1019" s="31" t="s">
        <v>1828</v>
      </c>
      <c r="C1019" s="37">
        <v>8</v>
      </c>
      <c r="D1019" s="31" t="s">
        <v>189</v>
      </c>
      <c r="E1019" s="37" t="s">
        <v>147</v>
      </c>
      <c r="F1019" s="37" t="s">
        <v>148</v>
      </c>
    </row>
    <row r="1020" spans="1:22" x14ac:dyDescent="0.2">
      <c r="A1020" s="36" t="s">
        <v>1830</v>
      </c>
      <c r="B1020" s="31" t="s">
        <v>1828</v>
      </c>
      <c r="C1020" s="32"/>
      <c r="D1020" s="32" t="s">
        <v>189</v>
      </c>
      <c r="E1020" s="37"/>
      <c r="F1020" s="37"/>
    </row>
    <row r="1021" spans="1:22" x14ac:dyDescent="0.2">
      <c r="A1021" s="36" t="s">
        <v>1831</v>
      </c>
      <c r="B1021" s="31" t="s">
        <v>1828</v>
      </c>
      <c r="C1021" s="37">
        <v>9</v>
      </c>
      <c r="D1021" s="31" t="s">
        <v>189</v>
      </c>
      <c r="E1021" s="37" t="s">
        <v>147</v>
      </c>
      <c r="F1021" s="37" t="s">
        <v>160</v>
      </c>
    </row>
    <row r="1022" spans="1:22" x14ac:dyDescent="0.2">
      <c r="A1022" s="36" t="s">
        <v>1833</v>
      </c>
      <c r="B1022" s="31" t="s">
        <v>1832</v>
      </c>
      <c r="C1022" s="37">
        <v>7</v>
      </c>
      <c r="D1022" s="31" t="s">
        <v>189</v>
      </c>
      <c r="E1022" s="37" t="s">
        <v>147</v>
      </c>
      <c r="F1022" s="37" t="s">
        <v>253</v>
      </c>
    </row>
    <row r="1023" spans="1:22" x14ac:dyDescent="0.2">
      <c r="A1023" s="36" t="s">
        <v>1835</v>
      </c>
      <c r="B1023" s="31" t="s">
        <v>1834</v>
      </c>
      <c r="C1023" s="37">
        <v>8</v>
      </c>
      <c r="D1023" s="31" t="s">
        <v>189</v>
      </c>
      <c r="E1023" s="37" t="s">
        <v>147</v>
      </c>
      <c r="F1023" s="37" t="s">
        <v>148</v>
      </c>
      <c r="G1023" s="31" t="s">
        <v>223</v>
      </c>
    </row>
    <row r="1024" spans="1:22" x14ac:dyDescent="0.2">
      <c r="A1024" s="36" t="s">
        <v>1837</v>
      </c>
      <c r="B1024" s="31" t="s">
        <v>1836</v>
      </c>
      <c r="C1024" s="37">
        <v>3</v>
      </c>
      <c r="D1024" s="31" t="s">
        <v>189</v>
      </c>
      <c r="E1024" s="37" t="s">
        <v>147</v>
      </c>
      <c r="F1024" s="37" t="s">
        <v>222</v>
      </c>
    </row>
    <row r="1025" spans="1:7" x14ac:dyDescent="0.2">
      <c r="A1025" s="36" t="s">
        <v>1838</v>
      </c>
      <c r="C1025" s="37">
        <v>8</v>
      </c>
      <c r="D1025" s="31" t="s">
        <v>189</v>
      </c>
      <c r="E1025" s="37" t="s">
        <v>147</v>
      </c>
      <c r="F1025" s="37" t="s">
        <v>160</v>
      </c>
    </row>
    <row r="1026" spans="1:7" x14ac:dyDescent="0.2">
      <c r="A1026" s="36" t="s">
        <v>1840</v>
      </c>
      <c r="B1026" s="31" t="s">
        <v>1839</v>
      </c>
      <c r="C1026" s="37">
        <v>8</v>
      </c>
      <c r="D1026" s="31" t="s">
        <v>189</v>
      </c>
      <c r="E1026" s="37" t="s">
        <v>147</v>
      </c>
      <c r="F1026" s="37" t="s">
        <v>160</v>
      </c>
      <c r="G1026" s="31" t="s">
        <v>182</v>
      </c>
    </row>
    <row r="1027" spans="1:7" x14ac:dyDescent="0.2">
      <c r="A1027" s="36" t="s">
        <v>1842</v>
      </c>
      <c r="B1027" s="31" t="s">
        <v>1841</v>
      </c>
      <c r="C1027" s="37">
        <v>6</v>
      </c>
      <c r="D1027" s="31" t="s">
        <v>189</v>
      </c>
      <c r="E1027" s="37" t="s">
        <v>147</v>
      </c>
      <c r="F1027" s="37" t="s">
        <v>148</v>
      </c>
    </row>
    <row r="1028" spans="1:7" x14ac:dyDescent="0.2">
      <c r="A1028" s="36" t="s">
        <v>1843</v>
      </c>
      <c r="C1028" s="37"/>
      <c r="D1028" s="31" t="s">
        <v>189</v>
      </c>
      <c r="E1028" s="37"/>
      <c r="F1028" s="37"/>
    </row>
    <row r="1029" spans="1:7" x14ac:dyDescent="0.2">
      <c r="A1029" s="36" t="s">
        <v>1845</v>
      </c>
      <c r="B1029" s="31" t="s">
        <v>1844</v>
      </c>
      <c r="C1029" s="37"/>
      <c r="D1029" s="31" t="s">
        <v>189</v>
      </c>
      <c r="E1029" s="37" t="s">
        <v>147</v>
      </c>
      <c r="F1029" s="37" t="s">
        <v>160</v>
      </c>
    </row>
    <row r="1030" spans="1:7" x14ac:dyDescent="0.2">
      <c r="A1030" s="36" t="s">
        <v>1846</v>
      </c>
      <c r="C1030" s="37">
        <v>8</v>
      </c>
      <c r="D1030" s="31" t="s">
        <v>189</v>
      </c>
      <c r="E1030" s="37" t="s">
        <v>147</v>
      </c>
      <c r="F1030" s="37" t="s">
        <v>222</v>
      </c>
      <c r="G1030" s="31" t="s">
        <v>223</v>
      </c>
    </row>
    <row r="1031" spans="1:7" x14ac:dyDescent="0.2">
      <c r="A1031" s="36" t="s">
        <v>1847</v>
      </c>
      <c r="C1031" s="37">
        <v>8</v>
      </c>
      <c r="D1031" s="31" t="s">
        <v>189</v>
      </c>
      <c r="E1031" s="37" t="s">
        <v>147</v>
      </c>
      <c r="F1031" s="37" t="s">
        <v>160</v>
      </c>
      <c r="G1031" s="31" t="s">
        <v>223</v>
      </c>
    </row>
    <row r="1032" spans="1:7" x14ac:dyDescent="0.2">
      <c r="A1032" s="36" t="s">
        <v>1849</v>
      </c>
      <c r="B1032" s="31" t="s">
        <v>1848</v>
      </c>
      <c r="C1032" s="37">
        <v>5</v>
      </c>
      <c r="D1032" s="31" t="s">
        <v>189</v>
      </c>
      <c r="E1032" s="37" t="s">
        <v>147</v>
      </c>
      <c r="F1032" s="37" t="s">
        <v>222</v>
      </c>
      <c r="G1032" s="31" t="s">
        <v>203</v>
      </c>
    </row>
    <row r="1033" spans="1:7" x14ac:dyDescent="0.2">
      <c r="A1033" s="36" t="s">
        <v>1851</v>
      </c>
      <c r="B1033" s="31" t="s">
        <v>1850</v>
      </c>
      <c r="C1033" s="37">
        <v>3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1853</v>
      </c>
      <c r="B1034" s="31" t="s">
        <v>1852</v>
      </c>
      <c r="C1034" s="37">
        <v>6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1855</v>
      </c>
      <c r="B1035" s="31" t="s">
        <v>1854</v>
      </c>
      <c r="C1035" s="37">
        <v>5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1857</v>
      </c>
      <c r="B1036" s="31" t="s">
        <v>1856</v>
      </c>
      <c r="C1036" s="37">
        <v>9</v>
      </c>
      <c r="D1036" s="32" t="s">
        <v>189</v>
      </c>
      <c r="E1036" s="37" t="s">
        <v>147</v>
      </c>
      <c r="F1036" s="37" t="s">
        <v>195</v>
      </c>
      <c r="G1036" s="31" t="s">
        <v>203</v>
      </c>
    </row>
    <row r="1037" spans="1:7" x14ac:dyDescent="0.2">
      <c r="A1037" s="36" t="s">
        <v>1859</v>
      </c>
      <c r="B1037" s="31" t="s">
        <v>1858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x14ac:dyDescent="0.2">
      <c r="A1038" s="36" t="s">
        <v>1861</v>
      </c>
      <c r="B1038" s="31" t="s">
        <v>1860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ht="15" x14ac:dyDescent="0.25">
      <c r="A1039" s="60" t="s">
        <v>4956</v>
      </c>
      <c r="C1039" s="32"/>
      <c r="E1039" s="32"/>
      <c r="F1039" s="32"/>
    </row>
    <row r="1040" spans="1:7" x14ac:dyDescent="0.2">
      <c r="A1040" s="36" t="s">
        <v>1863</v>
      </c>
      <c r="B1040" s="31" t="s">
        <v>1862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144</v>
      </c>
    </row>
    <row r="1041" spans="1:7" x14ac:dyDescent="0.2">
      <c r="A1041" s="36" t="s">
        <v>1865</v>
      </c>
      <c r="B1041" s="31" t="s">
        <v>1864</v>
      </c>
      <c r="C1041" s="37">
        <v>1</v>
      </c>
      <c r="D1041" s="31" t="s">
        <v>149</v>
      </c>
      <c r="E1041" s="37" t="s">
        <v>147</v>
      </c>
      <c r="F1041" s="37" t="s">
        <v>963</v>
      </c>
    </row>
    <row r="1042" spans="1:7" x14ac:dyDescent="0.2">
      <c r="A1042" s="36" t="s">
        <v>1867</v>
      </c>
      <c r="B1042" s="31" t="s">
        <v>1866</v>
      </c>
      <c r="C1042" s="37">
        <v>5</v>
      </c>
      <c r="D1042" s="31" t="s">
        <v>262</v>
      </c>
      <c r="E1042" s="37" t="s">
        <v>147</v>
      </c>
      <c r="F1042" s="37" t="s">
        <v>195</v>
      </c>
      <c r="G1042" s="31" t="s">
        <v>144</v>
      </c>
    </row>
    <row r="1043" spans="1:7" x14ac:dyDescent="0.2">
      <c r="A1043" s="36" t="s">
        <v>1869</v>
      </c>
      <c r="B1043" s="31" t="s">
        <v>1868</v>
      </c>
      <c r="C1043" s="37">
        <v>4</v>
      </c>
      <c r="D1043" s="31" t="s">
        <v>262</v>
      </c>
      <c r="E1043" s="37" t="s">
        <v>147</v>
      </c>
      <c r="F1043" s="37" t="s">
        <v>222</v>
      </c>
    </row>
    <row r="1044" spans="1:7" x14ac:dyDescent="0.2">
      <c r="A1044" s="36" t="s">
        <v>1871</v>
      </c>
      <c r="B1044" s="31" t="s">
        <v>1870</v>
      </c>
      <c r="C1044" s="37">
        <v>7</v>
      </c>
      <c r="D1044" s="31" t="s">
        <v>262</v>
      </c>
      <c r="E1044" s="37" t="s">
        <v>147</v>
      </c>
      <c r="F1044" s="37" t="s">
        <v>222</v>
      </c>
    </row>
    <row r="1045" spans="1:7" ht="15" x14ac:dyDescent="0.25">
      <c r="A1045" s="60" t="s">
        <v>4957</v>
      </c>
      <c r="C1045" s="32"/>
      <c r="E1045" s="32"/>
      <c r="F1045" s="32"/>
    </row>
    <row r="1046" spans="1:7" x14ac:dyDescent="0.2">
      <c r="A1046" s="36" t="s">
        <v>1872</v>
      </c>
      <c r="C1046" s="37">
        <v>3</v>
      </c>
      <c r="D1046" s="32" t="s">
        <v>189</v>
      </c>
      <c r="E1046" s="37" t="s">
        <v>147</v>
      </c>
      <c r="F1046" s="37" t="s">
        <v>202</v>
      </c>
    </row>
    <row r="1047" spans="1:7" x14ac:dyDescent="0.2">
      <c r="A1047" s="36" t="s">
        <v>1874</v>
      </c>
      <c r="B1047" s="31" t="s">
        <v>1873</v>
      </c>
      <c r="C1047" s="37"/>
      <c r="D1047" s="31" t="s">
        <v>189</v>
      </c>
      <c r="E1047" s="37"/>
      <c r="F1047" s="37"/>
    </row>
    <row r="1048" spans="1:7" x14ac:dyDescent="0.2">
      <c r="A1048" s="36" t="s">
        <v>1876</v>
      </c>
      <c r="B1048" s="31" t="s">
        <v>1875</v>
      </c>
      <c r="C1048" s="37">
        <v>6</v>
      </c>
      <c r="D1048" s="32" t="s">
        <v>189</v>
      </c>
      <c r="E1048" s="37" t="s">
        <v>147</v>
      </c>
      <c r="F1048" s="37" t="s">
        <v>208</v>
      </c>
    </row>
    <row r="1049" spans="1:7" x14ac:dyDescent="0.2">
      <c r="A1049" s="36" t="s">
        <v>1878</v>
      </c>
      <c r="B1049" s="31" t="s">
        <v>1877</v>
      </c>
      <c r="C1049" s="37">
        <v>5</v>
      </c>
      <c r="D1049" s="31" t="s">
        <v>189</v>
      </c>
      <c r="E1049" s="37" t="s">
        <v>147</v>
      </c>
      <c r="F1049" s="37" t="s">
        <v>160</v>
      </c>
    </row>
    <row r="1050" spans="1:7" x14ac:dyDescent="0.2">
      <c r="A1050" s="36" t="s">
        <v>1880</v>
      </c>
      <c r="B1050" s="31" t="s">
        <v>1879</v>
      </c>
      <c r="C1050" s="32">
        <v>6</v>
      </c>
      <c r="D1050" s="32" t="s">
        <v>189</v>
      </c>
      <c r="E1050" s="32" t="s">
        <v>147</v>
      </c>
      <c r="F1050" s="32" t="s">
        <v>156</v>
      </c>
    </row>
    <row r="1051" spans="1:7" x14ac:dyDescent="0.2">
      <c r="A1051" s="36" t="s">
        <v>1882</v>
      </c>
      <c r="B1051" s="31" t="s">
        <v>1881</v>
      </c>
      <c r="C1051" s="39">
        <v>0</v>
      </c>
      <c r="D1051" s="31" t="s">
        <v>189</v>
      </c>
      <c r="E1051" s="37" t="s">
        <v>152</v>
      </c>
      <c r="F1051" s="37" t="s">
        <v>178</v>
      </c>
    </row>
    <row r="1052" spans="1:7" x14ac:dyDescent="0.2">
      <c r="A1052" s="36" t="s">
        <v>1883</v>
      </c>
      <c r="C1052" s="32">
        <v>6</v>
      </c>
      <c r="D1052" s="32" t="s">
        <v>189</v>
      </c>
      <c r="E1052" s="37" t="s">
        <v>147</v>
      </c>
      <c r="F1052" s="37" t="s">
        <v>148</v>
      </c>
    </row>
    <row r="1053" spans="1:7" ht="15" x14ac:dyDescent="0.25">
      <c r="A1053" s="60" t="s">
        <v>4958</v>
      </c>
      <c r="C1053" s="32"/>
      <c r="E1053" s="32"/>
      <c r="F1053" s="32"/>
    </row>
    <row r="1054" spans="1:7" x14ac:dyDescent="0.2">
      <c r="A1054" s="36" t="s">
        <v>1884</v>
      </c>
      <c r="C1054" s="37">
        <v>5</v>
      </c>
      <c r="D1054" s="31" t="s">
        <v>189</v>
      </c>
      <c r="E1054" s="37" t="s">
        <v>147</v>
      </c>
      <c r="F1054" s="37" t="s">
        <v>173</v>
      </c>
    </row>
    <row r="1055" spans="1:7" x14ac:dyDescent="0.2">
      <c r="A1055" s="36" t="s">
        <v>1886</v>
      </c>
      <c r="B1055" s="31" t="s">
        <v>1885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1888</v>
      </c>
      <c r="B1056" s="31" t="s">
        <v>1887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1890</v>
      </c>
      <c r="B1057" s="31" t="s">
        <v>1889</v>
      </c>
      <c r="C1057" s="37">
        <v>5</v>
      </c>
      <c r="D1057" s="32" t="s">
        <v>189</v>
      </c>
      <c r="E1057" s="37" t="s">
        <v>147</v>
      </c>
      <c r="F1057" s="37" t="s">
        <v>156</v>
      </c>
    </row>
    <row r="1058" spans="1:7" x14ac:dyDescent="0.2">
      <c r="A1058" s="36" t="s">
        <v>1892</v>
      </c>
      <c r="B1058" s="31" t="s">
        <v>1891</v>
      </c>
      <c r="C1058" s="37">
        <v>4</v>
      </c>
      <c r="D1058" s="31" t="s">
        <v>189</v>
      </c>
      <c r="E1058" s="37" t="s">
        <v>147</v>
      </c>
      <c r="F1058" s="37" t="s">
        <v>163</v>
      </c>
    </row>
    <row r="1059" spans="1:7" x14ac:dyDescent="0.2">
      <c r="A1059" s="36" t="s">
        <v>1893</v>
      </c>
      <c r="C1059" s="37"/>
      <c r="D1059" s="31" t="s">
        <v>189</v>
      </c>
      <c r="E1059" s="37"/>
      <c r="F1059" s="37"/>
    </row>
    <row r="1060" spans="1:7" x14ac:dyDescent="0.2">
      <c r="A1060" s="36" t="s">
        <v>1895</v>
      </c>
      <c r="B1060" s="31" t="s">
        <v>1894</v>
      </c>
      <c r="C1060" s="32">
        <v>6</v>
      </c>
      <c r="D1060" s="31" t="s">
        <v>189</v>
      </c>
      <c r="E1060" s="37" t="s">
        <v>147</v>
      </c>
      <c r="F1060" s="37" t="s">
        <v>160</v>
      </c>
    </row>
    <row r="1061" spans="1:7" x14ac:dyDescent="0.2">
      <c r="A1061" s="36" t="s">
        <v>1897</v>
      </c>
      <c r="B1061" s="31" t="s">
        <v>1896</v>
      </c>
      <c r="C1061" s="37">
        <v>8</v>
      </c>
      <c r="D1061" s="31" t="s">
        <v>189</v>
      </c>
      <c r="E1061" s="37" t="s">
        <v>147</v>
      </c>
      <c r="F1061" s="37" t="s">
        <v>208</v>
      </c>
    </row>
    <row r="1062" spans="1:7" x14ac:dyDescent="0.2">
      <c r="A1062" s="36" t="s">
        <v>1899</v>
      </c>
      <c r="B1062" s="31" t="s">
        <v>1898</v>
      </c>
      <c r="C1062" s="37">
        <v>10</v>
      </c>
      <c r="D1062" s="31" t="s">
        <v>368</v>
      </c>
      <c r="E1062" s="37" t="s">
        <v>147</v>
      </c>
      <c r="F1062" s="37" t="s">
        <v>173</v>
      </c>
      <c r="G1062" s="31" t="s">
        <v>144</v>
      </c>
    </row>
    <row r="1063" spans="1:7" x14ac:dyDescent="0.2">
      <c r="A1063" s="36" t="s">
        <v>1901</v>
      </c>
      <c r="B1063" s="31" t="s">
        <v>1900</v>
      </c>
      <c r="C1063" s="37">
        <v>10</v>
      </c>
      <c r="D1063" s="31" t="s">
        <v>368</v>
      </c>
      <c r="E1063" s="37" t="s">
        <v>147</v>
      </c>
      <c r="F1063" s="37" t="s">
        <v>500</v>
      </c>
      <c r="G1063" s="31" t="s">
        <v>144</v>
      </c>
    </row>
    <row r="1064" spans="1:7" ht="15" x14ac:dyDescent="0.25">
      <c r="A1064" s="60" t="s">
        <v>4959</v>
      </c>
      <c r="C1064" s="32"/>
      <c r="E1064" s="32"/>
      <c r="F1064" s="32"/>
    </row>
    <row r="1065" spans="1:7" x14ac:dyDescent="0.2">
      <c r="A1065" s="36" t="s">
        <v>1903</v>
      </c>
      <c r="B1065" s="31" t="s">
        <v>1902</v>
      </c>
      <c r="C1065" s="37">
        <v>5</v>
      </c>
      <c r="D1065" s="31" t="s">
        <v>149</v>
      </c>
      <c r="E1065" s="37" t="s">
        <v>147</v>
      </c>
      <c r="F1065" s="37" t="s">
        <v>208</v>
      </c>
    </row>
    <row r="1066" spans="1:7" x14ac:dyDescent="0.2">
      <c r="A1066" s="36" t="s">
        <v>1905</v>
      </c>
      <c r="B1066" s="31" t="s">
        <v>1904</v>
      </c>
      <c r="C1066" s="32">
        <v>7</v>
      </c>
      <c r="D1066" s="31" t="s">
        <v>368</v>
      </c>
      <c r="E1066" s="32" t="s">
        <v>147</v>
      </c>
      <c r="F1066" s="32" t="s">
        <v>160</v>
      </c>
    </row>
    <row r="1067" spans="1:7" x14ac:dyDescent="0.2">
      <c r="A1067" s="36" t="s">
        <v>1907</v>
      </c>
      <c r="B1067" s="31" t="s">
        <v>1906</v>
      </c>
      <c r="C1067" s="37">
        <v>3</v>
      </c>
      <c r="D1067" s="31" t="s">
        <v>149</v>
      </c>
      <c r="E1067" s="37" t="s">
        <v>147</v>
      </c>
      <c r="F1067" s="37" t="s">
        <v>173</v>
      </c>
    </row>
    <row r="1068" spans="1:7" x14ac:dyDescent="0.2">
      <c r="A1068" s="36" t="s">
        <v>1908</v>
      </c>
      <c r="B1068" s="31" t="s">
        <v>1906</v>
      </c>
      <c r="C1068" s="37"/>
      <c r="D1068" s="32" t="s">
        <v>149</v>
      </c>
      <c r="E1068" s="37"/>
      <c r="F1068" s="37"/>
    </row>
    <row r="1069" spans="1:7" x14ac:dyDescent="0.2">
      <c r="A1069" s="36" t="s">
        <v>1909</v>
      </c>
      <c r="B1069" s="31" t="s">
        <v>1906</v>
      </c>
      <c r="C1069" s="32"/>
      <c r="D1069" s="31" t="s">
        <v>149</v>
      </c>
      <c r="E1069" s="37"/>
      <c r="F1069" s="37"/>
    </row>
    <row r="1070" spans="1:7" x14ac:dyDescent="0.2">
      <c r="A1070" s="36" t="s">
        <v>1910</v>
      </c>
      <c r="C1070" s="37">
        <v>3</v>
      </c>
      <c r="D1070" s="31" t="s">
        <v>149</v>
      </c>
      <c r="E1070" s="37" t="s">
        <v>147</v>
      </c>
      <c r="F1070" s="37" t="s">
        <v>148</v>
      </c>
    </row>
    <row r="1071" spans="1:7" x14ac:dyDescent="0.2">
      <c r="A1071" s="36" t="s">
        <v>1912</v>
      </c>
      <c r="B1071" s="31" t="s">
        <v>1911</v>
      </c>
      <c r="C1071" s="37">
        <v>3</v>
      </c>
      <c r="D1071" s="31" t="s">
        <v>149</v>
      </c>
      <c r="E1071" s="37" t="s">
        <v>147</v>
      </c>
      <c r="F1071" s="37" t="s">
        <v>178</v>
      </c>
    </row>
    <row r="1072" spans="1:7" x14ac:dyDescent="0.2">
      <c r="A1072" s="36" t="s">
        <v>1914</v>
      </c>
      <c r="B1072" s="31" t="s">
        <v>1913</v>
      </c>
      <c r="C1072" s="37">
        <v>3</v>
      </c>
      <c r="D1072" s="31" t="s">
        <v>149</v>
      </c>
      <c r="E1072" s="37" t="s">
        <v>147</v>
      </c>
      <c r="F1072" s="37" t="s">
        <v>222</v>
      </c>
    </row>
    <row r="1073" spans="1:6" x14ac:dyDescent="0.2">
      <c r="A1073" s="36" t="s">
        <v>1916</v>
      </c>
      <c r="B1073" s="31" t="s">
        <v>1915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1918</v>
      </c>
      <c r="B1074" s="31" t="s">
        <v>1917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1920</v>
      </c>
      <c r="B1075" s="31" t="s">
        <v>1919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ht="15" x14ac:dyDescent="0.25">
      <c r="A1076" s="60" t="s">
        <v>4960</v>
      </c>
      <c r="C1076" s="32"/>
      <c r="E1076" s="32"/>
      <c r="F1076" s="32"/>
    </row>
    <row r="1077" spans="1:6" x14ac:dyDescent="0.2">
      <c r="A1077" s="36" t="s">
        <v>1922</v>
      </c>
      <c r="B1077" s="31" t="s">
        <v>1921</v>
      </c>
      <c r="C1077" s="37">
        <v>8</v>
      </c>
      <c r="D1077" s="31" t="s">
        <v>149</v>
      </c>
      <c r="E1077" s="37" t="s">
        <v>147</v>
      </c>
      <c r="F1077" s="37" t="s">
        <v>222</v>
      </c>
    </row>
    <row r="1078" spans="1:6" x14ac:dyDescent="0.2">
      <c r="A1078" s="36" t="s">
        <v>1924</v>
      </c>
      <c r="B1078" s="31" t="s">
        <v>1923</v>
      </c>
      <c r="C1078" s="37"/>
      <c r="D1078" s="31" t="s">
        <v>149</v>
      </c>
      <c r="E1078" s="37" t="s">
        <v>147</v>
      </c>
      <c r="F1078" s="37" t="s">
        <v>160</v>
      </c>
    </row>
    <row r="1079" spans="1:6" x14ac:dyDescent="0.2">
      <c r="A1079" s="36" t="s">
        <v>1926</v>
      </c>
      <c r="B1079" s="31" t="s">
        <v>1925</v>
      </c>
      <c r="C1079" s="37">
        <v>0</v>
      </c>
      <c r="D1079" s="31" t="s">
        <v>149</v>
      </c>
      <c r="E1079" s="37" t="s">
        <v>152</v>
      </c>
      <c r="F1079" s="37" t="s">
        <v>156</v>
      </c>
    </row>
    <row r="1080" spans="1:6" x14ac:dyDescent="0.2">
      <c r="A1080" s="36" t="s">
        <v>1928</v>
      </c>
      <c r="B1080" s="31" t="s">
        <v>1927</v>
      </c>
      <c r="C1080" s="37">
        <v>1</v>
      </c>
      <c r="D1080" s="32" t="s">
        <v>149</v>
      </c>
      <c r="E1080" s="37" t="s">
        <v>147</v>
      </c>
      <c r="F1080" s="37" t="s">
        <v>208</v>
      </c>
    </row>
    <row r="1081" spans="1:6" x14ac:dyDescent="0.2">
      <c r="A1081" s="36" t="s">
        <v>1930</v>
      </c>
      <c r="B1081" s="31" t="s">
        <v>1929</v>
      </c>
      <c r="C1081" s="37">
        <v>7</v>
      </c>
      <c r="D1081" s="31" t="s">
        <v>149</v>
      </c>
      <c r="E1081" s="37" t="s">
        <v>147</v>
      </c>
      <c r="F1081" s="37" t="s">
        <v>222</v>
      </c>
    </row>
    <row r="1082" spans="1:6" x14ac:dyDescent="0.2">
      <c r="A1082" s="36" t="s">
        <v>1931</v>
      </c>
      <c r="C1082" s="37">
        <v>3</v>
      </c>
      <c r="D1082" s="31" t="s">
        <v>149</v>
      </c>
      <c r="E1082" s="37" t="s">
        <v>147</v>
      </c>
      <c r="F1082" s="37" t="s">
        <v>148</v>
      </c>
    </row>
    <row r="1083" spans="1:6" x14ac:dyDescent="0.2">
      <c r="A1083" s="36" t="s">
        <v>1933</v>
      </c>
      <c r="B1083" s="31" t="s">
        <v>1932</v>
      </c>
      <c r="C1083" s="37">
        <v>2</v>
      </c>
      <c r="D1083" s="31" t="s">
        <v>149</v>
      </c>
      <c r="E1083" s="37" t="s">
        <v>147</v>
      </c>
      <c r="F1083" s="37" t="s">
        <v>500</v>
      </c>
    </row>
    <row r="1084" spans="1:6" x14ac:dyDescent="0.2">
      <c r="A1084" s="36" t="s">
        <v>1935</v>
      </c>
      <c r="B1084" s="31" t="s">
        <v>1934</v>
      </c>
      <c r="C1084" s="37">
        <v>2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1937</v>
      </c>
      <c r="B1085" s="31" t="s">
        <v>1936</v>
      </c>
      <c r="C1085" s="37">
        <v>9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1939</v>
      </c>
      <c r="B1086" s="31" t="s">
        <v>1938</v>
      </c>
      <c r="C1086" s="37">
        <v>6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1941</v>
      </c>
      <c r="B1087" s="31" t="s">
        <v>1940</v>
      </c>
      <c r="C1087" s="37">
        <v>6</v>
      </c>
      <c r="D1087" s="32" t="s">
        <v>149</v>
      </c>
      <c r="E1087" s="37" t="s">
        <v>147</v>
      </c>
      <c r="F1087" s="37" t="s">
        <v>963</v>
      </c>
    </row>
    <row r="1088" spans="1:6" ht="15" x14ac:dyDescent="0.25">
      <c r="A1088" s="60" t="s">
        <v>4961</v>
      </c>
      <c r="C1088" s="32"/>
      <c r="E1088" s="32"/>
      <c r="F1088" s="32"/>
    </row>
    <row r="1089" spans="1:6" x14ac:dyDescent="0.2">
      <c r="A1089" s="36" t="s">
        <v>1943</v>
      </c>
      <c r="B1089" s="31" t="s">
        <v>1942</v>
      </c>
      <c r="C1089" s="37">
        <v>6</v>
      </c>
      <c r="D1089" s="32" t="s">
        <v>149</v>
      </c>
      <c r="E1089" s="37" t="s">
        <v>147</v>
      </c>
      <c r="F1089" s="37" t="s">
        <v>148</v>
      </c>
    </row>
    <row r="1090" spans="1:6" x14ac:dyDescent="0.2">
      <c r="A1090" s="36" t="s">
        <v>1944</v>
      </c>
      <c r="C1090" s="37">
        <v>7</v>
      </c>
      <c r="D1090" s="31" t="s">
        <v>149</v>
      </c>
      <c r="E1090" s="37" t="s">
        <v>147</v>
      </c>
      <c r="F1090" s="37" t="s">
        <v>148</v>
      </c>
    </row>
    <row r="1091" spans="1:6" x14ac:dyDescent="0.2">
      <c r="A1091" s="36" t="s">
        <v>1946</v>
      </c>
      <c r="B1091" s="31" t="s">
        <v>1945</v>
      </c>
      <c r="C1091" s="37">
        <v>6</v>
      </c>
      <c r="D1091" s="31" t="s">
        <v>149</v>
      </c>
      <c r="E1091" s="37" t="s">
        <v>147</v>
      </c>
      <c r="F1091" s="37" t="s">
        <v>253</v>
      </c>
    </row>
    <row r="1092" spans="1:6" x14ac:dyDescent="0.2">
      <c r="A1092" s="36" t="s">
        <v>1948</v>
      </c>
      <c r="B1092" s="31" t="s">
        <v>1947</v>
      </c>
      <c r="C1092" s="37">
        <v>2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1950</v>
      </c>
      <c r="B1093" s="31" t="s">
        <v>1949</v>
      </c>
      <c r="C1093" s="37">
        <v>7</v>
      </c>
      <c r="D1093" s="31" t="s">
        <v>149</v>
      </c>
      <c r="E1093" s="37" t="s">
        <v>147</v>
      </c>
      <c r="F1093" s="37" t="s">
        <v>222</v>
      </c>
    </row>
    <row r="1094" spans="1:6" x14ac:dyDescent="0.2">
      <c r="A1094" s="36" t="s">
        <v>1952</v>
      </c>
      <c r="B1094" s="31" t="s">
        <v>1951</v>
      </c>
      <c r="C1094" s="32">
        <v>3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1954</v>
      </c>
      <c r="B1095" s="31" t="s">
        <v>1953</v>
      </c>
      <c r="C1095" s="37">
        <v>5</v>
      </c>
      <c r="D1095" s="31" t="s">
        <v>149</v>
      </c>
      <c r="E1095" s="37" t="s">
        <v>147</v>
      </c>
      <c r="F1095" s="37" t="s">
        <v>963</v>
      </c>
    </row>
    <row r="1096" spans="1:6" x14ac:dyDescent="0.2">
      <c r="A1096" s="36" t="s">
        <v>1956</v>
      </c>
      <c r="B1096" s="31" t="s">
        <v>1955</v>
      </c>
      <c r="C1096" s="32"/>
      <c r="D1096" s="31" t="s">
        <v>189</v>
      </c>
      <c r="E1096" s="37" t="s">
        <v>152</v>
      </c>
      <c r="F1096" s="37" t="s">
        <v>156</v>
      </c>
    </row>
    <row r="1097" spans="1:6" x14ac:dyDescent="0.2">
      <c r="A1097" s="36" t="s">
        <v>1958</v>
      </c>
      <c r="B1097" s="31" t="s">
        <v>1957</v>
      </c>
      <c r="C1097" s="37">
        <v>5</v>
      </c>
      <c r="D1097" s="31" t="s">
        <v>189</v>
      </c>
      <c r="E1097" s="37" t="s">
        <v>147</v>
      </c>
      <c r="F1097" s="37" t="s">
        <v>148</v>
      </c>
    </row>
    <row r="1098" spans="1:6" x14ac:dyDescent="0.2">
      <c r="A1098" s="36" t="s">
        <v>1960</v>
      </c>
      <c r="B1098" s="31" t="s">
        <v>1959</v>
      </c>
      <c r="C1098" s="37">
        <v>4</v>
      </c>
      <c r="D1098" s="31" t="s">
        <v>189</v>
      </c>
      <c r="E1098" s="37" t="s">
        <v>147</v>
      </c>
      <c r="F1098" s="37" t="s">
        <v>222</v>
      </c>
    </row>
    <row r="1099" spans="1:6" x14ac:dyDescent="0.2">
      <c r="A1099" s="36" t="s">
        <v>1962</v>
      </c>
      <c r="B1099" s="31" t="s">
        <v>1961</v>
      </c>
      <c r="C1099" s="37">
        <v>0</v>
      </c>
      <c r="D1099" s="31" t="s">
        <v>189</v>
      </c>
      <c r="E1099" s="37" t="s">
        <v>152</v>
      </c>
      <c r="F1099" s="37" t="s">
        <v>160</v>
      </c>
    </row>
    <row r="1100" spans="1:6" x14ac:dyDescent="0.2">
      <c r="A1100" s="36" t="s">
        <v>1963</v>
      </c>
      <c r="C1100" s="37">
        <v>0</v>
      </c>
      <c r="D1100" s="31" t="s">
        <v>189</v>
      </c>
      <c r="E1100" s="37" t="s">
        <v>147</v>
      </c>
      <c r="F1100" s="37" t="s">
        <v>208</v>
      </c>
    </row>
    <row r="1101" spans="1:6" x14ac:dyDescent="0.2">
      <c r="A1101" s="36" t="s">
        <v>1965</v>
      </c>
      <c r="B1101" s="31" t="s">
        <v>1964</v>
      </c>
      <c r="C1101" s="37">
        <v>0</v>
      </c>
      <c r="D1101" s="32" t="s">
        <v>189</v>
      </c>
      <c r="E1101" s="37" t="s">
        <v>147</v>
      </c>
      <c r="F1101" s="37" t="s">
        <v>173</v>
      </c>
    </row>
    <row r="1102" spans="1:6" x14ac:dyDescent="0.2">
      <c r="A1102" s="36" t="s">
        <v>1966</v>
      </c>
      <c r="C1102" s="32"/>
      <c r="D1102" s="31" t="s">
        <v>189</v>
      </c>
      <c r="E1102" s="37" t="s">
        <v>152</v>
      </c>
      <c r="F1102" s="37" t="s">
        <v>156</v>
      </c>
    </row>
    <row r="1103" spans="1:6" x14ac:dyDescent="0.2">
      <c r="A1103" s="36" t="s">
        <v>1967</v>
      </c>
      <c r="C1103" s="37"/>
      <c r="D1103" s="31" t="s">
        <v>189</v>
      </c>
      <c r="E1103" s="37"/>
      <c r="F1103" s="37"/>
    </row>
    <row r="1104" spans="1:6" x14ac:dyDescent="0.2">
      <c r="A1104" s="36" t="s">
        <v>1968</v>
      </c>
      <c r="C1104" s="37">
        <v>0</v>
      </c>
      <c r="D1104" s="31" t="s">
        <v>189</v>
      </c>
      <c r="E1104" s="37" t="s">
        <v>152</v>
      </c>
      <c r="F1104" s="37" t="s">
        <v>160</v>
      </c>
    </row>
    <row r="1105" spans="1:7" x14ac:dyDescent="0.2">
      <c r="A1105" s="36" t="s">
        <v>1970</v>
      </c>
      <c r="B1105" s="31" t="s">
        <v>1969</v>
      </c>
      <c r="C1105" s="37">
        <v>3</v>
      </c>
      <c r="D1105" s="31" t="s">
        <v>189</v>
      </c>
      <c r="E1105" s="37" t="s">
        <v>147</v>
      </c>
      <c r="F1105" s="37" t="s">
        <v>170</v>
      </c>
    </row>
    <row r="1106" spans="1:7" ht="15" x14ac:dyDescent="0.25">
      <c r="A1106" s="60" t="s">
        <v>4962</v>
      </c>
      <c r="C1106" s="32"/>
      <c r="E1106" s="32"/>
      <c r="F1106" s="32"/>
    </row>
    <row r="1107" spans="1:7" x14ac:dyDescent="0.2">
      <c r="A1107" s="36" t="s">
        <v>1972</v>
      </c>
      <c r="B1107" s="31" t="s">
        <v>1971</v>
      </c>
      <c r="C1107" s="37">
        <v>0</v>
      </c>
      <c r="D1107" s="31" t="s">
        <v>189</v>
      </c>
      <c r="E1107" s="37" t="s">
        <v>152</v>
      </c>
      <c r="F1107" s="37" t="s">
        <v>160</v>
      </c>
    </row>
    <row r="1108" spans="1:7" x14ac:dyDescent="0.2">
      <c r="A1108" s="36" t="s">
        <v>1973</v>
      </c>
      <c r="C1108" s="37">
        <v>2</v>
      </c>
      <c r="D1108" s="31" t="s">
        <v>149</v>
      </c>
      <c r="E1108" s="37" t="s">
        <v>147</v>
      </c>
      <c r="F1108" s="37" t="s">
        <v>160</v>
      </c>
    </row>
    <row r="1109" spans="1:7" x14ac:dyDescent="0.2">
      <c r="A1109" s="36" t="s">
        <v>1975</v>
      </c>
      <c r="B1109" s="31" t="s">
        <v>1974</v>
      </c>
      <c r="C1109" s="37">
        <v>2</v>
      </c>
      <c r="D1109" s="32" t="s">
        <v>149</v>
      </c>
      <c r="E1109" s="37" t="s">
        <v>147</v>
      </c>
      <c r="F1109" s="37" t="s">
        <v>178</v>
      </c>
    </row>
    <row r="1110" spans="1:7" x14ac:dyDescent="0.2">
      <c r="A1110" s="36" t="s">
        <v>1976</v>
      </c>
      <c r="C1110" s="37">
        <v>8</v>
      </c>
      <c r="D1110" s="31" t="s">
        <v>149</v>
      </c>
      <c r="E1110" s="37" t="s">
        <v>147</v>
      </c>
      <c r="F1110" s="37" t="s">
        <v>173</v>
      </c>
    </row>
    <row r="1111" spans="1:7" x14ac:dyDescent="0.2">
      <c r="A1111" s="36" t="s">
        <v>1978</v>
      </c>
      <c r="B1111" s="31" t="s">
        <v>1977</v>
      </c>
      <c r="C1111" s="37"/>
      <c r="D1111" s="32" t="s">
        <v>149</v>
      </c>
      <c r="E1111" s="37" t="s">
        <v>147</v>
      </c>
      <c r="F1111" s="37" t="s">
        <v>160</v>
      </c>
      <c r="G1111" s="31" t="s">
        <v>144</v>
      </c>
    </row>
    <row r="1112" spans="1:7" x14ac:dyDescent="0.2">
      <c r="A1112" s="36" t="s">
        <v>1980</v>
      </c>
      <c r="B1112" s="31" t="s">
        <v>1979</v>
      </c>
      <c r="C1112" s="37">
        <v>0</v>
      </c>
      <c r="D1112" s="31" t="s">
        <v>149</v>
      </c>
      <c r="E1112" s="37" t="s">
        <v>147</v>
      </c>
      <c r="F1112" s="37" t="s">
        <v>202</v>
      </c>
    </row>
    <row r="1113" spans="1:7" x14ac:dyDescent="0.2">
      <c r="A1113" s="36" t="s">
        <v>1981</v>
      </c>
      <c r="C1113" s="37">
        <v>7</v>
      </c>
      <c r="D1113" s="31" t="s">
        <v>149</v>
      </c>
      <c r="E1113" s="37" t="s">
        <v>147</v>
      </c>
      <c r="F1113" s="37" t="s">
        <v>148</v>
      </c>
    </row>
    <row r="1114" spans="1:7" x14ac:dyDescent="0.2">
      <c r="A1114" s="36" t="s">
        <v>1983</v>
      </c>
      <c r="B1114" s="31" t="s">
        <v>1982</v>
      </c>
      <c r="C1114" s="37">
        <v>7</v>
      </c>
      <c r="D1114" s="31" t="s">
        <v>149</v>
      </c>
      <c r="E1114" s="37" t="s">
        <v>147</v>
      </c>
      <c r="F1114" s="37" t="s">
        <v>160</v>
      </c>
    </row>
    <row r="1115" spans="1:7" x14ac:dyDescent="0.2">
      <c r="A1115" s="36" t="s">
        <v>1985</v>
      </c>
      <c r="B1115" s="31" t="s">
        <v>1984</v>
      </c>
      <c r="C1115" s="37">
        <v>6</v>
      </c>
      <c r="D1115" s="31" t="s">
        <v>149</v>
      </c>
      <c r="E1115" s="37" t="s">
        <v>147</v>
      </c>
      <c r="F1115" s="37" t="s">
        <v>163</v>
      </c>
      <c r="G1115" s="31" t="s">
        <v>182</v>
      </c>
    </row>
    <row r="1116" spans="1:7" x14ac:dyDescent="0.2">
      <c r="A1116" s="36" t="s">
        <v>1986</v>
      </c>
      <c r="C1116" s="37">
        <v>2</v>
      </c>
      <c r="D1116" s="31" t="s">
        <v>149</v>
      </c>
      <c r="E1116" s="37" t="s">
        <v>147</v>
      </c>
      <c r="F1116" s="37" t="s">
        <v>148</v>
      </c>
    </row>
    <row r="1117" spans="1:7" x14ac:dyDescent="0.2">
      <c r="A1117" s="36" t="s">
        <v>1988</v>
      </c>
      <c r="B1117" s="31" t="s">
        <v>1987</v>
      </c>
      <c r="C1117" s="37">
        <v>2</v>
      </c>
      <c r="D1117" s="31" t="s">
        <v>149</v>
      </c>
      <c r="E1117" s="37" t="s">
        <v>147</v>
      </c>
      <c r="F1117" s="37" t="s">
        <v>253</v>
      </c>
    </row>
    <row r="1118" spans="1:7" x14ac:dyDescent="0.2">
      <c r="A1118" s="36" t="s">
        <v>1990</v>
      </c>
      <c r="B1118" s="31" t="s">
        <v>1989</v>
      </c>
      <c r="C1118" s="37">
        <v>6</v>
      </c>
      <c r="D1118" s="31" t="s">
        <v>149</v>
      </c>
      <c r="E1118" s="37" t="s">
        <v>147</v>
      </c>
      <c r="F1118" s="37" t="s">
        <v>156</v>
      </c>
    </row>
    <row r="1119" spans="1:7" x14ac:dyDescent="0.2">
      <c r="A1119" s="36" t="s">
        <v>1991</v>
      </c>
      <c r="B1119" s="32" t="s">
        <v>1989</v>
      </c>
      <c r="C1119" s="37">
        <v>4</v>
      </c>
      <c r="D1119" s="32" t="s">
        <v>149</v>
      </c>
      <c r="E1119" s="37" t="s">
        <v>147</v>
      </c>
      <c r="F1119" s="37" t="s">
        <v>160</v>
      </c>
    </row>
    <row r="1120" spans="1:7" x14ac:dyDescent="0.2">
      <c r="A1120" s="36" t="s">
        <v>1992</v>
      </c>
      <c r="B1120" s="31" t="s">
        <v>1989</v>
      </c>
      <c r="C1120" s="37"/>
      <c r="D1120" s="31" t="s">
        <v>149</v>
      </c>
      <c r="E1120" s="37"/>
      <c r="F1120" s="37"/>
      <c r="G1120" s="31" t="s">
        <v>223</v>
      </c>
    </row>
    <row r="1121" spans="1:6" ht="15" x14ac:dyDescent="0.25">
      <c r="A1121" s="117" t="s">
        <v>5439</v>
      </c>
      <c r="C1121" s="39">
        <v>0</v>
      </c>
      <c r="D1121" s="118" t="s">
        <v>149</v>
      </c>
      <c r="E1121" s="119" t="s">
        <v>147</v>
      </c>
      <c r="F1121" s="32"/>
    </row>
    <row r="1122" spans="1:6" x14ac:dyDescent="0.2">
      <c r="A1122" s="36" t="s">
        <v>1994</v>
      </c>
      <c r="B1122" s="31" t="s">
        <v>1993</v>
      </c>
      <c r="C1122" s="37">
        <v>2</v>
      </c>
      <c r="D1122" s="31" t="s">
        <v>149</v>
      </c>
      <c r="E1122" s="37" t="s">
        <v>147</v>
      </c>
      <c r="F1122" s="37" t="s">
        <v>202</v>
      </c>
    </row>
    <row r="1123" spans="1:6" x14ac:dyDescent="0.2">
      <c r="A1123" s="36" t="s">
        <v>1995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1996</v>
      </c>
      <c r="B1124" s="31" t="s">
        <v>1993</v>
      </c>
      <c r="C1124" s="37"/>
      <c r="D1124" s="31" t="s">
        <v>149</v>
      </c>
      <c r="E1124" s="37" t="s">
        <v>147</v>
      </c>
      <c r="F1124" s="37" t="s">
        <v>160</v>
      </c>
    </row>
    <row r="1125" spans="1:6" x14ac:dyDescent="0.2">
      <c r="A1125" s="36" t="s">
        <v>1998</v>
      </c>
      <c r="B1125" s="31" t="s">
        <v>1997</v>
      </c>
      <c r="C1125" s="37">
        <v>9</v>
      </c>
      <c r="D1125" s="31" t="s">
        <v>262</v>
      </c>
      <c r="E1125" s="37" t="s">
        <v>147</v>
      </c>
      <c r="F1125" s="37" t="s">
        <v>195</v>
      </c>
    </row>
    <row r="1126" spans="1:6" x14ac:dyDescent="0.2">
      <c r="A1126" s="36" t="s">
        <v>2000</v>
      </c>
      <c r="B1126" s="31" t="s">
        <v>1999</v>
      </c>
      <c r="C1126" s="37">
        <v>0</v>
      </c>
      <c r="D1126" s="31" t="s">
        <v>189</v>
      </c>
      <c r="E1126" s="37" t="s">
        <v>152</v>
      </c>
      <c r="F1126" s="37" t="s">
        <v>160</v>
      </c>
    </row>
    <row r="1127" spans="1:6" x14ac:dyDescent="0.2">
      <c r="A1127" s="36" t="s">
        <v>2001</v>
      </c>
      <c r="C1127" s="37">
        <v>8</v>
      </c>
      <c r="D1127" s="32" t="s">
        <v>189</v>
      </c>
      <c r="E1127" s="37" t="s">
        <v>147</v>
      </c>
      <c r="F1127" s="37" t="s">
        <v>222</v>
      </c>
    </row>
    <row r="1128" spans="1:6" x14ac:dyDescent="0.2">
      <c r="A1128" s="36" t="s">
        <v>2003</v>
      </c>
      <c r="B1128" s="31" t="s">
        <v>2002</v>
      </c>
      <c r="C1128" s="37">
        <v>9</v>
      </c>
      <c r="D1128" s="31" t="s">
        <v>189</v>
      </c>
      <c r="E1128" s="37" t="s">
        <v>147</v>
      </c>
      <c r="F1128" s="37" t="s">
        <v>160</v>
      </c>
    </row>
    <row r="1129" spans="1:6" x14ac:dyDescent="0.2">
      <c r="A1129" s="36" t="s">
        <v>2005</v>
      </c>
      <c r="B1129" s="31" t="s">
        <v>2004</v>
      </c>
      <c r="C1129" s="37">
        <v>10</v>
      </c>
      <c r="D1129" s="31" t="s">
        <v>189</v>
      </c>
      <c r="E1129" s="37" t="s">
        <v>147</v>
      </c>
      <c r="F1129" s="37" t="s">
        <v>222</v>
      </c>
    </row>
    <row r="1130" spans="1:6" x14ac:dyDescent="0.2">
      <c r="A1130" s="36" t="s">
        <v>2007</v>
      </c>
      <c r="B1130" s="31" t="s">
        <v>2006</v>
      </c>
      <c r="C1130" s="37">
        <v>9</v>
      </c>
      <c r="D1130" s="31" t="s">
        <v>189</v>
      </c>
      <c r="E1130" s="37" t="s">
        <v>147</v>
      </c>
      <c r="F1130" s="37" t="s">
        <v>195</v>
      </c>
    </row>
    <row r="1131" spans="1:6" ht="15" x14ac:dyDescent="0.25">
      <c r="A1131" s="60" t="s">
        <v>4963</v>
      </c>
      <c r="E1131" s="32"/>
      <c r="F1131" s="32"/>
    </row>
    <row r="1132" spans="1:6" x14ac:dyDescent="0.2">
      <c r="A1132" s="36" t="s">
        <v>2009</v>
      </c>
      <c r="B1132" s="31" t="s">
        <v>2008</v>
      </c>
      <c r="C1132" s="37">
        <v>9</v>
      </c>
      <c r="D1132" s="32" t="s">
        <v>189</v>
      </c>
      <c r="E1132" s="37" t="s">
        <v>147</v>
      </c>
      <c r="F1132" s="37" t="s">
        <v>222</v>
      </c>
    </row>
    <row r="1133" spans="1:6" x14ac:dyDescent="0.2">
      <c r="A1133" s="36" t="s">
        <v>2011</v>
      </c>
      <c r="B1133" s="31" t="s">
        <v>2010</v>
      </c>
      <c r="C1133" s="37">
        <v>9</v>
      </c>
      <c r="D1133" s="31" t="s">
        <v>189</v>
      </c>
      <c r="E1133" s="37" t="s">
        <v>147</v>
      </c>
      <c r="F1133" s="37" t="s">
        <v>195</v>
      </c>
    </row>
    <row r="1134" spans="1:6" x14ac:dyDescent="0.2">
      <c r="A1134" s="36" t="s">
        <v>2013</v>
      </c>
      <c r="B1134" s="31" t="s">
        <v>2012</v>
      </c>
      <c r="C1134" s="37">
        <v>8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2015</v>
      </c>
      <c r="B1135" s="31" t="s">
        <v>2014</v>
      </c>
      <c r="C1135" s="37">
        <v>9</v>
      </c>
      <c r="D1135" s="31" t="s">
        <v>189</v>
      </c>
      <c r="E1135" s="37" t="s">
        <v>147</v>
      </c>
      <c r="F1135" s="37" t="s">
        <v>222</v>
      </c>
    </row>
    <row r="1136" spans="1:6" x14ac:dyDescent="0.2">
      <c r="A1136" s="36" t="s">
        <v>2017</v>
      </c>
      <c r="B1136" s="31" t="s">
        <v>2016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2019</v>
      </c>
      <c r="B1137" s="31" t="s">
        <v>2018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16384" x14ac:dyDescent="0.2">
      <c r="A1138" s="36" t="s">
        <v>2021</v>
      </c>
      <c r="B1138" s="31" t="s">
        <v>2020</v>
      </c>
      <c r="C1138" s="37">
        <v>9</v>
      </c>
      <c r="D1138" s="31" t="s">
        <v>149</v>
      </c>
      <c r="E1138" s="37" t="s">
        <v>147</v>
      </c>
      <c r="F1138" s="37" t="s">
        <v>278</v>
      </c>
      <c r="G1138" s="31" t="s">
        <v>203</v>
      </c>
    </row>
    <row r="1139" spans="1:16384" x14ac:dyDescent="0.2">
      <c r="A1139" s="36" t="s">
        <v>2023</v>
      </c>
      <c r="B1139" s="31" t="s">
        <v>2022</v>
      </c>
      <c r="C1139" s="37"/>
      <c r="D1139" s="32" t="s">
        <v>149</v>
      </c>
      <c r="E1139" s="37"/>
      <c r="F1139" s="37"/>
    </row>
    <row r="1140" spans="1:16384" x14ac:dyDescent="0.2">
      <c r="A1140" s="36" t="s">
        <v>2025</v>
      </c>
      <c r="B1140" s="31" t="s">
        <v>2024</v>
      </c>
      <c r="C1140" s="39">
        <v>0</v>
      </c>
      <c r="D1140" s="31" t="s">
        <v>149</v>
      </c>
      <c r="E1140" s="37" t="s">
        <v>152</v>
      </c>
      <c r="F1140" s="37" t="s">
        <v>156</v>
      </c>
    </row>
    <row r="1141" spans="1:16384" x14ac:dyDescent="0.2">
      <c r="A1141" s="36" t="s">
        <v>2027</v>
      </c>
      <c r="B1141" s="31" t="s">
        <v>2026</v>
      </c>
      <c r="C1141" s="37">
        <v>0</v>
      </c>
      <c r="D1141" s="31" t="s">
        <v>149</v>
      </c>
      <c r="E1141" s="37" t="s">
        <v>152</v>
      </c>
      <c r="F1141" s="37" t="s">
        <v>160</v>
      </c>
    </row>
    <row r="1142" spans="1:16384" ht="15" x14ac:dyDescent="0.25">
      <c r="A1142" s="60" t="s">
        <v>4964</v>
      </c>
      <c r="C1142" s="32"/>
      <c r="E1142" s="32"/>
      <c r="F1142" s="32"/>
    </row>
    <row r="1143" spans="1:16384" x14ac:dyDescent="0.2">
      <c r="A1143" s="36" t="s">
        <v>2029</v>
      </c>
      <c r="B1143" s="31" t="s">
        <v>2028</v>
      </c>
      <c r="C1143" s="37">
        <v>7</v>
      </c>
      <c r="D1143" s="31" t="s">
        <v>149</v>
      </c>
      <c r="E1143" s="37" t="s">
        <v>147</v>
      </c>
      <c r="F1143" s="37" t="s">
        <v>156</v>
      </c>
    </row>
    <row r="1144" spans="1:16384" x14ac:dyDescent="0.2">
      <c r="A1144" s="36" t="s">
        <v>2031</v>
      </c>
      <c r="B1144" s="31" t="s">
        <v>2030</v>
      </c>
      <c r="C1144" s="37"/>
      <c r="D1144" s="32" t="s">
        <v>149</v>
      </c>
      <c r="E1144" s="37"/>
      <c r="F1144" s="37"/>
    </row>
    <row r="1145" spans="1:16384" x14ac:dyDescent="0.2">
      <c r="A1145" s="36" t="s">
        <v>2032</v>
      </c>
      <c r="C1145" s="32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2034</v>
      </c>
      <c r="B1146" s="31" t="s">
        <v>2033</v>
      </c>
      <c r="C1146" s="37">
        <v>7</v>
      </c>
      <c r="D1146" s="31" t="s">
        <v>149</v>
      </c>
      <c r="E1146" s="37" t="s">
        <v>147</v>
      </c>
      <c r="F1146" s="37" t="s">
        <v>160</v>
      </c>
    </row>
    <row r="1147" spans="1:16384" x14ac:dyDescent="0.2">
      <c r="A1147" s="36" t="s">
        <v>2036</v>
      </c>
      <c r="B1147" s="31" t="s">
        <v>2035</v>
      </c>
      <c r="C1147" s="37">
        <v>5</v>
      </c>
      <c r="D1147" s="31" t="s">
        <v>149</v>
      </c>
      <c r="E1147" s="37" t="s">
        <v>147</v>
      </c>
      <c r="F1147" s="37" t="s">
        <v>178</v>
      </c>
      <c r="G1147" s="31" t="s">
        <v>144</v>
      </c>
    </row>
    <row r="1148" spans="1:16384" ht="15" x14ac:dyDescent="0.25">
      <c r="A1148" s="60" t="s">
        <v>4965</v>
      </c>
      <c r="C1148" s="32"/>
      <c r="E1148" s="32"/>
      <c r="F1148" s="32"/>
    </row>
    <row r="1149" spans="1:16384" x14ac:dyDescent="0.2">
      <c r="A1149" s="36" t="s">
        <v>2039</v>
      </c>
      <c r="B1149" s="31" t="s">
        <v>2038</v>
      </c>
      <c r="C1149" s="37"/>
      <c r="D1149" s="31" t="s">
        <v>2037</v>
      </c>
      <c r="E1149" s="37"/>
      <c r="F1149" s="37"/>
      <c r="G1149" s="31" t="s">
        <v>144</v>
      </c>
    </row>
    <row r="1150" spans="1:16384" s="93" customFormat="1" x14ac:dyDescent="0.2">
      <c r="A1150" s="36" t="s">
        <v>5427</v>
      </c>
      <c r="B1150" s="36"/>
      <c r="C1150" s="36"/>
      <c r="D1150" s="36"/>
      <c r="E1150" s="36"/>
      <c r="F1150" s="36"/>
      <c r="G1150" s="36"/>
      <c r="H1150" s="36"/>
      <c r="I1150" s="36"/>
      <c r="J1150" s="36"/>
      <c r="K1150" s="36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  <c r="AW1150" s="36"/>
      <c r="AX1150" s="36"/>
      <c r="AY1150" s="36"/>
      <c r="AZ1150" s="36"/>
      <c r="BA1150" s="36"/>
      <c r="BB1150" s="36"/>
      <c r="BC1150" s="36"/>
      <c r="BD1150" s="36"/>
      <c r="BE1150" s="36"/>
      <c r="BF1150" s="36"/>
      <c r="BG1150" s="36"/>
      <c r="BH1150" s="36"/>
      <c r="BI1150" s="36"/>
      <c r="BJ1150" s="36"/>
      <c r="BK1150" s="36"/>
      <c r="BL1150" s="36"/>
      <c r="BM1150" s="36"/>
      <c r="BN1150" s="36"/>
      <c r="BO1150" s="36"/>
      <c r="BP1150" s="36"/>
      <c r="BQ1150" s="36"/>
      <c r="BR1150" s="36"/>
      <c r="BS1150" s="36"/>
      <c r="BT1150" s="36"/>
      <c r="BU1150" s="36"/>
      <c r="BV1150" s="36"/>
      <c r="BW1150" s="36"/>
      <c r="BX1150" s="36"/>
      <c r="BY1150" s="36"/>
      <c r="BZ1150" s="36"/>
      <c r="CA1150" s="36"/>
      <c r="CB1150" s="36"/>
      <c r="CC1150" s="36"/>
      <c r="CD1150" s="36"/>
      <c r="CE1150" s="36"/>
      <c r="CF1150" s="36"/>
      <c r="CG1150" s="36"/>
      <c r="CH1150" s="36"/>
      <c r="CI1150" s="36"/>
      <c r="CJ1150" s="36"/>
      <c r="CK1150" s="36"/>
      <c r="CL1150" s="36"/>
      <c r="CM1150" s="36"/>
      <c r="CN1150" s="36"/>
      <c r="CO1150" s="36"/>
      <c r="CP1150" s="36"/>
      <c r="CQ1150" s="36"/>
      <c r="CR1150" s="36"/>
      <c r="CS1150" s="36"/>
      <c r="CT1150" s="36"/>
      <c r="CU1150" s="36"/>
      <c r="CV1150" s="36"/>
      <c r="CW1150" s="36"/>
      <c r="CX1150" s="36"/>
      <c r="CY1150" s="36"/>
      <c r="CZ1150" s="36"/>
      <c r="DA1150" s="36"/>
      <c r="DB1150" s="36"/>
      <c r="DC1150" s="36"/>
      <c r="DD1150" s="36"/>
      <c r="DE1150" s="36"/>
      <c r="DF1150" s="36"/>
      <c r="DG1150" s="36"/>
      <c r="DH1150" s="36"/>
      <c r="DI1150" s="36"/>
      <c r="DJ1150" s="36"/>
      <c r="DK1150" s="36"/>
      <c r="DL1150" s="36"/>
      <c r="DM1150" s="36"/>
      <c r="DN1150" s="36"/>
      <c r="DO1150" s="36"/>
      <c r="DP1150" s="36"/>
      <c r="DQ1150" s="36"/>
      <c r="DR1150" s="36"/>
      <c r="DS1150" s="36"/>
      <c r="DT1150" s="36"/>
      <c r="DU1150" s="36"/>
      <c r="DV1150" s="36"/>
      <c r="DW1150" s="36"/>
      <c r="DX1150" s="36"/>
      <c r="DY1150" s="36"/>
      <c r="DZ1150" s="36"/>
      <c r="EA1150" s="36"/>
      <c r="EB1150" s="36"/>
      <c r="EC1150" s="36"/>
      <c r="ED1150" s="36"/>
      <c r="EE1150" s="36"/>
      <c r="EF1150" s="36"/>
      <c r="EG1150" s="36"/>
      <c r="EH1150" s="36"/>
      <c r="EI1150" s="36"/>
      <c r="EJ1150" s="36"/>
      <c r="EK1150" s="36"/>
      <c r="EL1150" s="36"/>
      <c r="EM1150" s="36"/>
      <c r="EN1150" s="36"/>
      <c r="EO1150" s="36"/>
      <c r="EP1150" s="36"/>
      <c r="EQ1150" s="36"/>
      <c r="ER1150" s="36"/>
      <c r="ES1150" s="36"/>
      <c r="ET1150" s="36"/>
      <c r="EU1150" s="36"/>
      <c r="EV1150" s="36"/>
      <c r="EW1150" s="36"/>
      <c r="EX1150" s="36"/>
      <c r="EY1150" s="36"/>
      <c r="EZ1150" s="36"/>
      <c r="FA1150" s="36"/>
      <c r="FB1150" s="36"/>
      <c r="FC1150" s="36"/>
      <c r="FD1150" s="36"/>
      <c r="FE1150" s="36"/>
      <c r="FF1150" s="36"/>
      <c r="FG1150" s="36"/>
      <c r="FH1150" s="36"/>
      <c r="FI1150" s="36"/>
      <c r="FJ1150" s="36"/>
      <c r="FK1150" s="36"/>
      <c r="FL1150" s="36"/>
      <c r="FM1150" s="36"/>
      <c r="FN1150" s="36"/>
      <c r="FO1150" s="36"/>
      <c r="FP1150" s="36"/>
      <c r="FQ1150" s="36"/>
      <c r="FR1150" s="36"/>
      <c r="FS1150" s="36"/>
      <c r="FT1150" s="36"/>
      <c r="FU1150" s="36"/>
      <c r="FV1150" s="36"/>
      <c r="FW1150" s="36"/>
      <c r="FX1150" s="36"/>
      <c r="FY1150" s="36"/>
      <c r="FZ1150" s="36"/>
      <c r="GA1150" s="36"/>
      <c r="GB1150" s="36"/>
      <c r="GC1150" s="36"/>
      <c r="GD1150" s="36"/>
      <c r="GE1150" s="36"/>
      <c r="GF1150" s="36"/>
      <c r="GG1150" s="36"/>
      <c r="GH1150" s="36"/>
      <c r="GI1150" s="36"/>
      <c r="GJ1150" s="36"/>
      <c r="GK1150" s="36"/>
      <c r="GL1150" s="36"/>
      <c r="GM1150" s="36"/>
      <c r="GN1150" s="36"/>
      <c r="GO1150" s="36"/>
      <c r="GP1150" s="36"/>
      <c r="GQ1150" s="36"/>
      <c r="GR1150" s="36"/>
      <c r="GS1150" s="36"/>
      <c r="GT1150" s="36"/>
      <c r="GU1150" s="36"/>
      <c r="GV1150" s="36"/>
      <c r="GW1150" s="36"/>
      <c r="GX1150" s="36"/>
      <c r="GY1150" s="36"/>
      <c r="GZ1150" s="36"/>
      <c r="HA1150" s="36"/>
      <c r="HB1150" s="36"/>
      <c r="HC1150" s="36"/>
      <c r="HD1150" s="36"/>
      <c r="HE1150" s="36"/>
      <c r="HF1150" s="36"/>
      <c r="HG1150" s="36"/>
      <c r="HH1150" s="36"/>
      <c r="HI1150" s="36"/>
      <c r="HJ1150" s="36"/>
      <c r="HK1150" s="36"/>
      <c r="HL1150" s="36"/>
      <c r="HM1150" s="36"/>
      <c r="HN1150" s="36"/>
      <c r="HO1150" s="36"/>
      <c r="HP1150" s="36"/>
      <c r="HQ1150" s="36"/>
      <c r="HR1150" s="36"/>
      <c r="HS1150" s="36"/>
      <c r="HT1150" s="36"/>
      <c r="HU1150" s="36"/>
      <c r="HV1150" s="36"/>
      <c r="HW1150" s="36"/>
      <c r="HX1150" s="36"/>
      <c r="HY1150" s="36"/>
      <c r="HZ1150" s="36"/>
      <c r="IA1150" s="36"/>
      <c r="IB1150" s="36"/>
      <c r="IC1150" s="36"/>
      <c r="ID1150" s="36"/>
      <c r="IE1150" s="36"/>
      <c r="IF1150" s="36"/>
      <c r="IG1150" s="36"/>
      <c r="IH1150" s="36"/>
      <c r="II1150" s="36"/>
      <c r="IJ1150" s="36"/>
      <c r="IK1150" s="36"/>
      <c r="IL1150" s="36"/>
      <c r="IM1150" s="36"/>
      <c r="IN1150" s="36"/>
      <c r="IO1150" s="36"/>
      <c r="IP1150" s="36"/>
      <c r="IQ1150" s="36"/>
      <c r="IR1150" s="36"/>
      <c r="IS1150" s="36"/>
      <c r="IT1150" s="36"/>
      <c r="IU1150" s="36"/>
      <c r="IV1150" s="36"/>
      <c r="IW1150" s="36"/>
      <c r="IX1150" s="36"/>
      <c r="IY1150" s="36"/>
      <c r="IZ1150" s="36"/>
      <c r="JA1150" s="36"/>
      <c r="JB1150" s="36"/>
      <c r="JC1150" s="36"/>
      <c r="JD1150" s="36"/>
      <c r="JE1150" s="36"/>
      <c r="JF1150" s="36"/>
      <c r="JG1150" s="36"/>
      <c r="JH1150" s="36"/>
      <c r="JI1150" s="36"/>
      <c r="JJ1150" s="36"/>
      <c r="JK1150" s="36"/>
      <c r="JL1150" s="36"/>
      <c r="JM1150" s="36"/>
      <c r="JN1150" s="36"/>
      <c r="JO1150" s="36"/>
      <c r="JP1150" s="36"/>
      <c r="JQ1150" s="36"/>
      <c r="JR1150" s="36"/>
      <c r="JS1150" s="36"/>
      <c r="JT1150" s="36"/>
      <c r="JU1150" s="36"/>
      <c r="JV1150" s="36"/>
      <c r="JW1150" s="36"/>
      <c r="JX1150" s="36"/>
      <c r="JY1150" s="36"/>
      <c r="JZ1150" s="36"/>
      <c r="KA1150" s="36"/>
      <c r="KB1150" s="36"/>
      <c r="KC1150" s="36"/>
      <c r="KD1150" s="36"/>
      <c r="KE1150" s="36"/>
      <c r="KF1150" s="36"/>
      <c r="KG1150" s="36"/>
      <c r="KH1150" s="36"/>
      <c r="KI1150" s="36"/>
      <c r="KJ1150" s="36"/>
      <c r="KK1150" s="36"/>
      <c r="KL1150" s="36"/>
      <c r="KM1150" s="36"/>
      <c r="KN1150" s="36"/>
      <c r="KO1150" s="36"/>
      <c r="KP1150" s="36"/>
      <c r="KQ1150" s="36"/>
      <c r="KR1150" s="36"/>
      <c r="KS1150" s="36"/>
      <c r="KT1150" s="36"/>
      <c r="KU1150" s="36"/>
      <c r="KV1150" s="36"/>
      <c r="KW1150" s="36"/>
      <c r="KX1150" s="36"/>
      <c r="KY1150" s="36"/>
      <c r="KZ1150" s="36"/>
      <c r="LA1150" s="36"/>
      <c r="LB1150" s="36"/>
      <c r="LC1150" s="36"/>
      <c r="LD1150" s="36"/>
      <c r="LE1150" s="36"/>
      <c r="LF1150" s="36"/>
      <c r="LG1150" s="36"/>
      <c r="LH1150" s="36"/>
      <c r="LI1150" s="36"/>
      <c r="LJ1150" s="36"/>
      <c r="LK1150" s="36"/>
      <c r="LL1150" s="36"/>
      <c r="LM1150" s="36"/>
      <c r="LN1150" s="36"/>
      <c r="LO1150" s="36"/>
      <c r="LP1150" s="36"/>
      <c r="LQ1150" s="36"/>
      <c r="LR1150" s="36"/>
      <c r="LS1150" s="36"/>
      <c r="LT1150" s="36"/>
      <c r="LU1150" s="36"/>
      <c r="LV1150" s="36"/>
      <c r="LW1150" s="36"/>
      <c r="LX1150" s="36"/>
      <c r="LY1150" s="36"/>
      <c r="LZ1150" s="36"/>
      <c r="MA1150" s="36"/>
      <c r="MB1150" s="36"/>
      <c r="MC1150" s="36"/>
      <c r="MD1150" s="36"/>
      <c r="ME1150" s="36"/>
      <c r="MF1150" s="36"/>
      <c r="MG1150" s="36"/>
      <c r="MH1150" s="36"/>
      <c r="MI1150" s="36"/>
      <c r="MJ1150" s="36"/>
      <c r="MK1150" s="36"/>
      <c r="ML1150" s="36"/>
      <c r="MM1150" s="36"/>
      <c r="MN1150" s="36"/>
      <c r="MO1150" s="36"/>
      <c r="MP1150" s="36"/>
      <c r="MQ1150" s="36"/>
      <c r="MR1150" s="36"/>
      <c r="MS1150" s="36"/>
      <c r="MT1150" s="36"/>
      <c r="MU1150" s="36"/>
      <c r="MV1150" s="36"/>
      <c r="MW1150" s="36"/>
      <c r="MX1150" s="36"/>
      <c r="MY1150" s="36"/>
      <c r="MZ1150" s="36"/>
      <c r="NA1150" s="36"/>
      <c r="NB1150" s="36"/>
      <c r="NC1150" s="36"/>
      <c r="ND1150" s="36"/>
      <c r="NE1150" s="36"/>
      <c r="NF1150" s="36"/>
      <c r="NG1150" s="36"/>
      <c r="NH1150" s="36"/>
      <c r="NI1150" s="36"/>
      <c r="NJ1150" s="36"/>
      <c r="NK1150" s="36"/>
      <c r="NL1150" s="36"/>
      <c r="NM1150" s="36"/>
      <c r="NN1150" s="36"/>
      <c r="NO1150" s="36"/>
      <c r="NP1150" s="36"/>
      <c r="NQ1150" s="36"/>
      <c r="NR1150" s="36"/>
      <c r="NS1150" s="36"/>
      <c r="NT1150" s="36"/>
      <c r="NU1150" s="36"/>
      <c r="NV1150" s="36"/>
      <c r="NW1150" s="36"/>
      <c r="NX1150" s="36"/>
      <c r="NY1150" s="36"/>
      <c r="NZ1150" s="36"/>
      <c r="OA1150" s="36"/>
      <c r="OB1150" s="36"/>
      <c r="OC1150" s="36"/>
      <c r="OD1150" s="36"/>
      <c r="OE1150" s="36"/>
      <c r="OF1150" s="36"/>
      <c r="OG1150" s="36"/>
      <c r="OH1150" s="36"/>
      <c r="OI1150" s="36"/>
      <c r="OJ1150" s="36"/>
      <c r="OK1150" s="36"/>
      <c r="OL1150" s="36"/>
      <c r="OM1150" s="36"/>
      <c r="ON1150" s="36"/>
      <c r="OO1150" s="36"/>
      <c r="OP1150" s="36"/>
      <c r="OQ1150" s="36"/>
      <c r="OR1150" s="36"/>
      <c r="OS1150" s="36"/>
      <c r="OT1150" s="36"/>
      <c r="OU1150" s="36"/>
      <c r="OV1150" s="36"/>
      <c r="OW1150" s="36"/>
      <c r="OX1150" s="36"/>
      <c r="OY1150" s="36"/>
      <c r="OZ1150" s="36"/>
      <c r="PA1150" s="36"/>
      <c r="PB1150" s="36"/>
      <c r="PC1150" s="36"/>
      <c r="PD1150" s="36"/>
      <c r="PE1150" s="36"/>
      <c r="PF1150" s="36"/>
      <c r="PG1150" s="36"/>
      <c r="PH1150" s="36"/>
      <c r="PI1150" s="36"/>
      <c r="PJ1150" s="36"/>
      <c r="PK1150" s="36"/>
      <c r="PL1150" s="36"/>
      <c r="PM1150" s="36"/>
      <c r="PN1150" s="36"/>
      <c r="PO1150" s="36"/>
      <c r="PP1150" s="36"/>
      <c r="PQ1150" s="36"/>
      <c r="PR1150" s="36"/>
      <c r="PS1150" s="36"/>
      <c r="PT1150" s="36"/>
      <c r="PU1150" s="36"/>
      <c r="PV1150" s="36"/>
      <c r="PW1150" s="36"/>
      <c r="PX1150" s="36"/>
      <c r="PY1150" s="36"/>
      <c r="PZ1150" s="36"/>
      <c r="QA1150" s="36"/>
      <c r="QB1150" s="36"/>
      <c r="QC1150" s="36"/>
      <c r="QD1150" s="36"/>
      <c r="QE1150" s="36"/>
      <c r="QF1150" s="36"/>
      <c r="QG1150" s="36"/>
      <c r="QH1150" s="36"/>
      <c r="QI1150" s="36"/>
      <c r="QJ1150" s="36"/>
      <c r="QK1150" s="36"/>
      <c r="QL1150" s="36"/>
      <c r="QM1150" s="36"/>
      <c r="QN1150" s="36"/>
      <c r="QO1150" s="36"/>
      <c r="QP1150" s="36"/>
      <c r="QQ1150" s="36"/>
      <c r="QR1150" s="36"/>
      <c r="QS1150" s="36"/>
      <c r="QT1150" s="36"/>
      <c r="QU1150" s="36"/>
      <c r="QV1150" s="36"/>
      <c r="QW1150" s="36"/>
      <c r="QX1150" s="36"/>
      <c r="QY1150" s="36"/>
      <c r="QZ1150" s="36"/>
      <c r="RA1150" s="36"/>
      <c r="RB1150" s="36"/>
      <c r="RC1150" s="36"/>
      <c r="RD1150" s="36"/>
      <c r="RE1150" s="36"/>
      <c r="RF1150" s="36"/>
      <c r="RG1150" s="36"/>
      <c r="RH1150" s="36"/>
      <c r="RI1150" s="36"/>
      <c r="RJ1150" s="36"/>
      <c r="RK1150" s="36"/>
      <c r="RL1150" s="36"/>
      <c r="RM1150" s="36"/>
      <c r="RN1150" s="36"/>
      <c r="RO1150" s="36"/>
      <c r="RP1150" s="36"/>
      <c r="RQ1150" s="36"/>
      <c r="RR1150" s="36"/>
      <c r="RS1150" s="36"/>
      <c r="RT1150" s="36"/>
      <c r="RU1150" s="36"/>
      <c r="RV1150" s="36"/>
      <c r="RW1150" s="36"/>
      <c r="RX1150" s="36"/>
      <c r="RY1150" s="36"/>
      <c r="RZ1150" s="36"/>
      <c r="SA1150" s="36"/>
      <c r="SB1150" s="36"/>
      <c r="SC1150" s="36"/>
      <c r="SD1150" s="36"/>
      <c r="SE1150" s="36"/>
      <c r="SF1150" s="36"/>
      <c r="SG1150" s="36"/>
      <c r="SH1150" s="36"/>
      <c r="SI1150" s="36"/>
      <c r="SJ1150" s="36"/>
      <c r="SK1150" s="36"/>
      <c r="SL1150" s="36"/>
      <c r="SM1150" s="36"/>
      <c r="SN1150" s="36"/>
      <c r="SO1150" s="36"/>
      <c r="SP1150" s="36"/>
      <c r="SQ1150" s="36"/>
      <c r="SR1150" s="36"/>
      <c r="SS1150" s="36"/>
      <c r="ST1150" s="36"/>
      <c r="SU1150" s="36"/>
      <c r="SV1150" s="36"/>
      <c r="SW1150" s="36"/>
      <c r="SX1150" s="36"/>
      <c r="SY1150" s="36"/>
      <c r="SZ1150" s="36"/>
      <c r="TA1150" s="36"/>
      <c r="TB1150" s="36"/>
      <c r="TC1150" s="36"/>
      <c r="TD1150" s="36"/>
      <c r="TE1150" s="36"/>
      <c r="TF1150" s="36"/>
      <c r="TG1150" s="36"/>
      <c r="TH1150" s="36"/>
      <c r="TI1150" s="36"/>
      <c r="TJ1150" s="36"/>
      <c r="TK1150" s="36"/>
      <c r="TL1150" s="36"/>
      <c r="TM1150" s="36"/>
      <c r="TN1150" s="36"/>
      <c r="TO1150" s="36"/>
      <c r="TP1150" s="36"/>
      <c r="TQ1150" s="36"/>
      <c r="TR1150" s="36"/>
      <c r="TS1150" s="36"/>
      <c r="TT1150" s="36"/>
      <c r="TU1150" s="36"/>
      <c r="TV1150" s="36"/>
      <c r="TW1150" s="36"/>
      <c r="TX1150" s="36"/>
      <c r="TY1150" s="36"/>
      <c r="TZ1150" s="36"/>
      <c r="UA1150" s="36"/>
      <c r="UB1150" s="36"/>
      <c r="UC1150" s="36"/>
      <c r="UD1150" s="36"/>
      <c r="UE1150" s="36"/>
      <c r="UF1150" s="36"/>
      <c r="UG1150" s="36"/>
      <c r="UH1150" s="36"/>
      <c r="UI1150" s="36"/>
      <c r="UJ1150" s="36"/>
      <c r="UK1150" s="36"/>
      <c r="UL1150" s="36"/>
      <c r="UM1150" s="36"/>
      <c r="UN1150" s="36"/>
      <c r="UO1150" s="36"/>
      <c r="UP1150" s="36"/>
      <c r="UQ1150" s="36"/>
      <c r="UR1150" s="36"/>
      <c r="US1150" s="36"/>
      <c r="UT1150" s="36"/>
      <c r="UU1150" s="36"/>
      <c r="UV1150" s="36"/>
      <c r="UW1150" s="36"/>
      <c r="UX1150" s="36"/>
      <c r="UY1150" s="36"/>
      <c r="UZ1150" s="36"/>
      <c r="VA1150" s="36"/>
      <c r="VB1150" s="36"/>
      <c r="VC1150" s="36"/>
      <c r="VD1150" s="36"/>
      <c r="VE1150" s="36"/>
      <c r="VF1150" s="36"/>
      <c r="VG1150" s="36"/>
      <c r="VH1150" s="36"/>
      <c r="VI1150" s="36"/>
      <c r="VJ1150" s="36"/>
      <c r="VK1150" s="36"/>
      <c r="VL1150" s="36"/>
      <c r="VM1150" s="36"/>
      <c r="VN1150" s="36"/>
      <c r="VO1150" s="36"/>
      <c r="VP1150" s="36"/>
      <c r="VQ1150" s="36"/>
      <c r="VR1150" s="36"/>
      <c r="VS1150" s="36"/>
      <c r="VT1150" s="36"/>
      <c r="VU1150" s="36"/>
      <c r="VV1150" s="36"/>
      <c r="VW1150" s="36"/>
      <c r="VX1150" s="36"/>
      <c r="VY1150" s="36"/>
      <c r="VZ1150" s="36"/>
      <c r="WA1150" s="36"/>
      <c r="WB1150" s="36"/>
      <c r="WC1150" s="36"/>
      <c r="WD1150" s="36"/>
      <c r="WE1150" s="36"/>
      <c r="WF1150" s="36"/>
      <c r="WG1150" s="36"/>
      <c r="WH1150" s="36"/>
      <c r="WI1150" s="36"/>
      <c r="WJ1150" s="36"/>
      <c r="WK1150" s="36"/>
      <c r="WL1150" s="36"/>
      <c r="WM1150" s="36"/>
      <c r="WN1150" s="36"/>
      <c r="WO1150" s="36"/>
      <c r="WP1150" s="36"/>
      <c r="WQ1150" s="36"/>
      <c r="WR1150" s="36"/>
      <c r="WS1150" s="36"/>
      <c r="WT1150" s="36"/>
      <c r="WU1150" s="36"/>
      <c r="WV1150" s="36"/>
      <c r="WW1150" s="36"/>
      <c r="WX1150" s="36"/>
      <c r="WY1150" s="36"/>
      <c r="WZ1150" s="36"/>
      <c r="XA1150" s="36"/>
      <c r="XB1150" s="36"/>
      <c r="XC1150" s="36"/>
      <c r="XD1150" s="36"/>
      <c r="XE1150" s="36"/>
      <c r="XF1150" s="36"/>
      <c r="XG1150" s="36"/>
      <c r="XH1150" s="36"/>
      <c r="XI1150" s="36"/>
      <c r="XJ1150" s="36"/>
      <c r="XK1150" s="36"/>
      <c r="XL1150" s="36"/>
      <c r="XM1150" s="36"/>
      <c r="XN1150" s="36"/>
      <c r="XO1150" s="36"/>
      <c r="XP1150" s="36"/>
      <c r="XQ1150" s="36"/>
      <c r="XR1150" s="36"/>
      <c r="XS1150" s="36"/>
      <c r="XT1150" s="36"/>
      <c r="XU1150" s="36"/>
      <c r="XV1150" s="36"/>
      <c r="XW1150" s="36"/>
      <c r="XX1150" s="36"/>
      <c r="XY1150" s="36"/>
      <c r="XZ1150" s="36"/>
      <c r="YA1150" s="36"/>
      <c r="YB1150" s="36"/>
      <c r="YC1150" s="36"/>
      <c r="YD1150" s="36"/>
      <c r="YE1150" s="36"/>
      <c r="YF1150" s="36"/>
      <c r="YG1150" s="36"/>
      <c r="YH1150" s="36"/>
      <c r="YI1150" s="36"/>
      <c r="YJ1150" s="36"/>
      <c r="YK1150" s="36"/>
      <c r="YL1150" s="36"/>
      <c r="YM1150" s="36"/>
      <c r="YN1150" s="36"/>
      <c r="YO1150" s="36"/>
      <c r="YP1150" s="36"/>
      <c r="YQ1150" s="36"/>
      <c r="YR1150" s="36"/>
      <c r="YS1150" s="36"/>
      <c r="YT1150" s="36"/>
      <c r="YU1150" s="36"/>
      <c r="YV1150" s="36"/>
      <c r="YW1150" s="36"/>
      <c r="YX1150" s="36"/>
      <c r="YY1150" s="36"/>
      <c r="YZ1150" s="36"/>
      <c r="ZA1150" s="36"/>
      <c r="ZB1150" s="36"/>
      <c r="ZC1150" s="36"/>
      <c r="ZD1150" s="36"/>
      <c r="ZE1150" s="36"/>
      <c r="ZF1150" s="36"/>
      <c r="ZG1150" s="36"/>
      <c r="ZH1150" s="36"/>
      <c r="ZI1150" s="36"/>
      <c r="ZJ1150" s="36"/>
      <c r="ZK1150" s="36"/>
      <c r="ZL1150" s="36"/>
      <c r="ZM1150" s="36"/>
      <c r="ZN1150" s="36"/>
      <c r="ZO1150" s="36"/>
      <c r="ZP1150" s="36"/>
      <c r="ZQ1150" s="36"/>
      <c r="ZR1150" s="36"/>
      <c r="ZS1150" s="36"/>
      <c r="ZT1150" s="36"/>
      <c r="ZU1150" s="36"/>
      <c r="ZV1150" s="36"/>
      <c r="ZW1150" s="36"/>
      <c r="ZX1150" s="36"/>
      <c r="ZY1150" s="36"/>
      <c r="ZZ1150" s="36"/>
      <c r="AAA1150" s="36"/>
      <c r="AAB1150" s="36"/>
      <c r="AAC1150" s="36"/>
      <c r="AAD1150" s="36"/>
      <c r="AAE1150" s="36"/>
      <c r="AAF1150" s="36"/>
      <c r="AAG1150" s="36"/>
      <c r="AAH1150" s="36"/>
      <c r="AAI1150" s="36"/>
      <c r="AAJ1150" s="36"/>
      <c r="AAK1150" s="36"/>
      <c r="AAL1150" s="36"/>
      <c r="AAM1150" s="36"/>
      <c r="AAN1150" s="36"/>
      <c r="AAO1150" s="36"/>
      <c r="AAP1150" s="36"/>
      <c r="AAQ1150" s="36"/>
      <c r="AAR1150" s="36"/>
      <c r="AAS1150" s="36"/>
      <c r="AAT1150" s="36"/>
      <c r="AAU1150" s="36"/>
      <c r="AAV1150" s="36"/>
      <c r="AAW1150" s="36"/>
      <c r="AAX1150" s="36"/>
      <c r="AAY1150" s="36"/>
      <c r="AAZ1150" s="36"/>
      <c r="ABA1150" s="36"/>
      <c r="ABB1150" s="36"/>
      <c r="ABC1150" s="36"/>
      <c r="ABD1150" s="36"/>
      <c r="ABE1150" s="36"/>
      <c r="ABF1150" s="36"/>
      <c r="ABG1150" s="36"/>
      <c r="ABH1150" s="36"/>
      <c r="ABI1150" s="36"/>
      <c r="ABJ1150" s="36"/>
      <c r="ABK1150" s="36"/>
      <c r="ABL1150" s="36"/>
      <c r="ABM1150" s="36"/>
      <c r="ABN1150" s="36"/>
      <c r="ABO1150" s="36"/>
      <c r="ABP1150" s="36"/>
      <c r="ABQ1150" s="36"/>
      <c r="ABR1150" s="36"/>
      <c r="ABS1150" s="36"/>
      <c r="ABT1150" s="36"/>
      <c r="ABU1150" s="36"/>
      <c r="ABV1150" s="36"/>
      <c r="ABW1150" s="36"/>
      <c r="ABX1150" s="36"/>
      <c r="ABY1150" s="36"/>
      <c r="ABZ1150" s="36"/>
      <c r="ACA1150" s="36"/>
      <c r="ACB1150" s="36"/>
      <c r="ACC1150" s="36"/>
      <c r="ACD1150" s="36"/>
      <c r="ACE1150" s="36"/>
      <c r="ACF1150" s="36"/>
      <c r="ACG1150" s="36"/>
      <c r="ACH1150" s="36"/>
      <c r="ACI1150" s="36"/>
      <c r="ACJ1150" s="36"/>
      <c r="ACK1150" s="36"/>
      <c r="ACL1150" s="36"/>
      <c r="ACM1150" s="36"/>
      <c r="ACN1150" s="36"/>
      <c r="ACO1150" s="36"/>
      <c r="ACP1150" s="36"/>
      <c r="ACQ1150" s="36"/>
      <c r="ACR1150" s="36"/>
      <c r="ACS1150" s="36"/>
      <c r="ACT1150" s="36"/>
      <c r="ACU1150" s="36"/>
      <c r="ACV1150" s="36"/>
      <c r="ACW1150" s="36"/>
      <c r="ACX1150" s="36"/>
      <c r="ACY1150" s="36"/>
      <c r="ACZ1150" s="36"/>
      <c r="ADA1150" s="36"/>
      <c r="ADB1150" s="36"/>
      <c r="ADC1150" s="36"/>
      <c r="ADD1150" s="36"/>
      <c r="ADE1150" s="36"/>
      <c r="ADF1150" s="36"/>
      <c r="ADG1150" s="36"/>
      <c r="ADH1150" s="36"/>
      <c r="ADI1150" s="36"/>
      <c r="ADJ1150" s="36"/>
      <c r="ADK1150" s="36"/>
      <c r="ADL1150" s="36"/>
      <c r="ADM1150" s="36"/>
      <c r="ADN1150" s="36"/>
      <c r="ADO1150" s="36"/>
      <c r="ADP1150" s="36"/>
      <c r="ADQ1150" s="36"/>
      <c r="ADR1150" s="36"/>
      <c r="ADS1150" s="36"/>
      <c r="ADT1150" s="36"/>
      <c r="ADU1150" s="36"/>
      <c r="ADV1150" s="36"/>
      <c r="ADW1150" s="36"/>
      <c r="ADX1150" s="36"/>
      <c r="ADY1150" s="36"/>
      <c r="ADZ1150" s="36"/>
      <c r="AEA1150" s="36"/>
      <c r="AEB1150" s="36"/>
      <c r="AEC1150" s="36"/>
      <c r="AED1150" s="36"/>
      <c r="AEE1150" s="36"/>
      <c r="AEF1150" s="36"/>
      <c r="AEG1150" s="36"/>
      <c r="AEH1150" s="36"/>
      <c r="AEI1150" s="36"/>
      <c r="AEJ1150" s="36"/>
      <c r="AEK1150" s="36"/>
      <c r="AEL1150" s="36"/>
      <c r="AEM1150" s="36"/>
      <c r="AEN1150" s="36"/>
      <c r="AEO1150" s="36"/>
      <c r="AEP1150" s="36"/>
      <c r="AEQ1150" s="36"/>
      <c r="AER1150" s="36"/>
      <c r="AES1150" s="36"/>
      <c r="AET1150" s="36"/>
      <c r="AEU1150" s="36"/>
      <c r="AEV1150" s="36"/>
      <c r="AEW1150" s="36"/>
      <c r="AEX1150" s="36"/>
      <c r="AEY1150" s="36"/>
      <c r="AEZ1150" s="36"/>
      <c r="AFA1150" s="36"/>
      <c r="AFB1150" s="36"/>
      <c r="AFC1150" s="36"/>
      <c r="AFD1150" s="36"/>
      <c r="AFE1150" s="36"/>
      <c r="AFF1150" s="36"/>
      <c r="AFG1150" s="36"/>
      <c r="AFH1150" s="36"/>
      <c r="AFI1150" s="36"/>
      <c r="AFJ1150" s="36"/>
      <c r="AFK1150" s="36"/>
      <c r="AFL1150" s="36"/>
      <c r="AFM1150" s="36"/>
      <c r="AFN1150" s="36"/>
      <c r="AFO1150" s="36"/>
      <c r="AFP1150" s="36"/>
      <c r="AFQ1150" s="36"/>
      <c r="AFR1150" s="36"/>
      <c r="AFS1150" s="36"/>
      <c r="AFT1150" s="36"/>
      <c r="AFU1150" s="36"/>
      <c r="AFV1150" s="36"/>
      <c r="AFW1150" s="36"/>
      <c r="AFX1150" s="36"/>
      <c r="AFY1150" s="36"/>
      <c r="AFZ1150" s="36"/>
      <c r="AGA1150" s="36"/>
      <c r="AGB1150" s="36"/>
      <c r="AGC1150" s="36"/>
      <c r="AGD1150" s="36"/>
      <c r="AGE1150" s="36"/>
      <c r="AGF1150" s="36"/>
      <c r="AGG1150" s="36"/>
      <c r="AGH1150" s="36"/>
      <c r="AGI1150" s="36"/>
      <c r="AGJ1150" s="36"/>
      <c r="AGK1150" s="36"/>
      <c r="AGL1150" s="36"/>
      <c r="AGM1150" s="36"/>
      <c r="AGN1150" s="36"/>
      <c r="AGO1150" s="36"/>
      <c r="AGP1150" s="36"/>
      <c r="AGQ1150" s="36"/>
      <c r="AGR1150" s="36"/>
      <c r="AGS1150" s="36"/>
      <c r="AGT1150" s="36"/>
      <c r="AGU1150" s="36"/>
      <c r="AGV1150" s="36"/>
      <c r="AGW1150" s="36"/>
      <c r="AGX1150" s="36"/>
      <c r="AGY1150" s="36"/>
      <c r="AGZ1150" s="36"/>
      <c r="AHA1150" s="36"/>
      <c r="AHB1150" s="36"/>
      <c r="AHC1150" s="36"/>
      <c r="AHD1150" s="36"/>
      <c r="AHE1150" s="36"/>
      <c r="AHF1150" s="36"/>
      <c r="AHG1150" s="36"/>
      <c r="AHH1150" s="36"/>
      <c r="AHI1150" s="36"/>
      <c r="AHJ1150" s="36"/>
      <c r="AHK1150" s="36"/>
      <c r="AHL1150" s="36"/>
      <c r="AHM1150" s="36"/>
      <c r="AHN1150" s="36"/>
      <c r="AHO1150" s="36"/>
      <c r="AHP1150" s="36"/>
      <c r="AHQ1150" s="36"/>
      <c r="AHR1150" s="36"/>
      <c r="AHS1150" s="36"/>
      <c r="AHT1150" s="36"/>
      <c r="AHU1150" s="36"/>
      <c r="AHV1150" s="36"/>
      <c r="AHW1150" s="36"/>
      <c r="AHX1150" s="36"/>
      <c r="AHY1150" s="36"/>
      <c r="AHZ1150" s="36"/>
      <c r="AIA1150" s="36"/>
      <c r="AIB1150" s="36"/>
      <c r="AIC1150" s="36"/>
      <c r="AID1150" s="36"/>
      <c r="AIE1150" s="36"/>
      <c r="AIF1150" s="36"/>
      <c r="AIG1150" s="36"/>
      <c r="AIH1150" s="36"/>
      <c r="AII1150" s="36"/>
      <c r="AIJ1150" s="36"/>
      <c r="AIK1150" s="36"/>
      <c r="AIL1150" s="36"/>
      <c r="AIM1150" s="36"/>
      <c r="AIN1150" s="36"/>
      <c r="AIO1150" s="36"/>
      <c r="AIP1150" s="36"/>
      <c r="AIQ1150" s="36"/>
      <c r="AIR1150" s="36"/>
      <c r="AIS1150" s="36"/>
      <c r="AIT1150" s="36"/>
      <c r="AIU1150" s="36"/>
      <c r="AIV1150" s="36"/>
      <c r="AIW1150" s="36"/>
      <c r="AIX1150" s="36"/>
      <c r="AIY1150" s="36"/>
      <c r="AIZ1150" s="36"/>
      <c r="AJA1150" s="36"/>
      <c r="AJB1150" s="36"/>
      <c r="AJC1150" s="36"/>
      <c r="AJD1150" s="36"/>
      <c r="AJE1150" s="36"/>
      <c r="AJF1150" s="36"/>
      <c r="AJG1150" s="36"/>
      <c r="AJH1150" s="36"/>
      <c r="AJI1150" s="36"/>
      <c r="AJJ1150" s="36"/>
      <c r="AJK1150" s="36"/>
      <c r="AJL1150" s="36"/>
      <c r="AJM1150" s="36"/>
      <c r="AJN1150" s="36"/>
      <c r="AJO1150" s="36"/>
      <c r="AJP1150" s="36"/>
      <c r="AJQ1150" s="36"/>
      <c r="AJR1150" s="36"/>
      <c r="AJS1150" s="36"/>
      <c r="AJT1150" s="36"/>
      <c r="AJU1150" s="36"/>
      <c r="AJV1150" s="36"/>
      <c r="AJW1150" s="36"/>
      <c r="AJX1150" s="36"/>
      <c r="AJY1150" s="36"/>
      <c r="AJZ1150" s="36"/>
      <c r="AKA1150" s="36"/>
      <c r="AKB1150" s="36"/>
      <c r="AKC1150" s="36"/>
      <c r="AKD1150" s="36"/>
      <c r="AKE1150" s="36"/>
      <c r="AKF1150" s="36"/>
      <c r="AKG1150" s="36"/>
      <c r="AKH1150" s="36"/>
      <c r="AKI1150" s="36"/>
      <c r="AKJ1150" s="36"/>
      <c r="AKK1150" s="36"/>
      <c r="AKL1150" s="36"/>
      <c r="AKM1150" s="36"/>
      <c r="AKN1150" s="36"/>
      <c r="AKO1150" s="36"/>
      <c r="AKP1150" s="36"/>
      <c r="AKQ1150" s="36"/>
      <c r="AKR1150" s="36"/>
      <c r="AKS1150" s="36"/>
      <c r="AKT1150" s="36"/>
      <c r="AKU1150" s="36"/>
      <c r="AKV1150" s="36"/>
      <c r="AKW1150" s="36"/>
      <c r="AKX1150" s="36"/>
      <c r="AKY1150" s="36"/>
      <c r="AKZ1150" s="36"/>
      <c r="ALA1150" s="36"/>
      <c r="ALB1150" s="36"/>
      <c r="ALC1150" s="36"/>
      <c r="ALD1150" s="36"/>
      <c r="ALE1150" s="36"/>
      <c r="ALF1150" s="36"/>
      <c r="ALG1150" s="36"/>
      <c r="ALH1150" s="36"/>
      <c r="ALI1150" s="36"/>
      <c r="ALJ1150" s="36"/>
      <c r="ALK1150" s="36"/>
      <c r="ALL1150" s="36"/>
      <c r="ALM1150" s="36"/>
      <c r="ALN1150" s="36"/>
      <c r="ALO1150" s="36"/>
      <c r="ALP1150" s="36"/>
      <c r="ALQ1150" s="36"/>
      <c r="ALR1150" s="36"/>
      <c r="ALS1150" s="36"/>
      <c r="ALT1150" s="36"/>
      <c r="ALU1150" s="36"/>
      <c r="ALV1150" s="36"/>
      <c r="ALW1150" s="36"/>
      <c r="ALX1150" s="36"/>
      <c r="ALY1150" s="36"/>
      <c r="ALZ1150" s="36"/>
      <c r="AMA1150" s="36"/>
      <c r="AMB1150" s="36"/>
      <c r="AMC1150" s="36"/>
      <c r="AMD1150" s="36"/>
      <c r="AME1150" s="36"/>
      <c r="AMF1150" s="36"/>
      <c r="AMG1150" s="36"/>
      <c r="AMH1150" s="36"/>
      <c r="AMI1150" s="36"/>
      <c r="AMJ1150" s="36"/>
      <c r="AMK1150" s="36"/>
      <c r="AML1150" s="36"/>
      <c r="AMM1150" s="36"/>
      <c r="AMN1150" s="36"/>
      <c r="AMO1150" s="36"/>
      <c r="AMP1150" s="36"/>
      <c r="AMQ1150" s="36"/>
      <c r="AMR1150" s="36"/>
      <c r="AMS1150" s="36"/>
      <c r="AMT1150" s="36"/>
      <c r="AMU1150" s="36"/>
      <c r="AMV1150" s="36"/>
      <c r="AMW1150" s="36"/>
      <c r="AMX1150" s="36"/>
      <c r="AMY1150" s="36"/>
      <c r="AMZ1150" s="36"/>
      <c r="ANA1150" s="36"/>
      <c r="ANB1150" s="36"/>
      <c r="ANC1150" s="36"/>
      <c r="AND1150" s="36"/>
      <c r="ANE1150" s="36"/>
      <c r="ANF1150" s="36"/>
      <c r="ANG1150" s="36"/>
      <c r="ANH1150" s="36"/>
      <c r="ANI1150" s="36"/>
      <c r="ANJ1150" s="36"/>
      <c r="ANK1150" s="36"/>
      <c r="ANL1150" s="36"/>
      <c r="ANM1150" s="36"/>
      <c r="ANN1150" s="36"/>
      <c r="ANO1150" s="36"/>
      <c r="ANP1150" s="36"/>
      <c r="ANQ1150" s="36"/>
      <c r="ANR1150" s="36"/>
      <c r="ANS1150" s="36"/>
      <c r="ANT1150" s="36"/>
      <c r="ANU1150" s="36"/>
      <c r="ANV1150" s="36"/>
      <c r="ANW1150" s="36"/>
      <c r="ANX1150" s="36"/>
      <c r="ANY1150" s="36"/>
      <c r="ANZ1150" s="36"/>
      <c r="AOA1150" s="36"/>
      <c r="AOB1150" s="36"/>
      <c r="AOC1150" s="36"/>
      <c r="AOD1150" s="36"/>
      <c r="AOE1150" s="36"/>
      <c r="AOF1150" s="36"/>
      <c r="AOG1150" s="36"/>
      <c r="AOH1150" s="36"/>
      <c r="AOI1150" s="36"/>
      <c r="AOJ1150" s="36"/>
      <c r="AOK1150" s="36"/>
      <c r="AOL1150" s="36"/>
      <c r="AOM1150" s="36"/>
      <c r="AON1150" s="36"/>
      <c r="AOO1150" s="36"/>
      <c r="AOP1150" s="36"/>
      <c r="AOQ1150" s="36"/>
      <c r="AOR1150" s="36"/>
      <c r="AOS1150" s="36"/>
      <c r="AOT1150" s="36"/>
      <c r="AOU1150" s="36"/>
      <c r="AOV1150" s="36"/>
      <c r="AOW1150" s="36"/>
      <c r="AOX1150" s="36"/>
      <c r="AOY1150" s="36"/>
      <c r="AOZ1150" s="36"/>
      <c r="APA1150" s="36"/>
      <c r="APB1150" s="36"/>
      <c r="APC1150" s="36"/>
      <c r="APD1150" s="36"/>
      <c r="APE1150" s="36"/>
      <c r="APF1150" s="36"/>
      <c r="APG1150" s="36"/>
      <c r="APH1150" s="36"/>
      <c r="API1150" s="36"/>
      <c r="APJ1150" s="36"/>
      <c r="APK1150" s="36"/>
      <c r="APL1150" s="36"/>
      <c r="APM1150" s="36"/>
      <c r="APN1150" s="36"/>
      <c r="APO1150" s="36"/>
      <c r="APP1150" s="36"/>
      <c r="APQ1150" s="36"/>
      <c r="APR1150" s="36"/>
      <c r="APS1150" s="36"/>
      <c r="APT1150" s="36"/>
      <c r="APU1150" s="36"/>
      <c r="APV1150" s="36"/>
      <c r="APW1150" s="36"/>
      <c r="APX1150" s="36"/>
      <c r="APY1150" s="36"/>
      <c r="APZ1150" s="36"/>
      <c r="AQA1150" s="36"/>
      <c r="AQB1150" s="36"/>
      <c r="AQC1150" s="36"/>
      <c r="AQD1150" s="36"/>
      <c r="AQE1150" s="36"/>
      <c r="AQF1150" s="36"/>
      <c r="AQG1150" s="36"/>
      <c r="AQH1150" s="36"/>
      <c r="AQI1150" s="36"/>
      <c r="AQJ1150" s="36"/>
      <c r="AQK1150" s="36"/>
      <c r="AQL1150" s="36"/>
      <c r="AQM1150" s="36"/>
      <c r="AQN1150" s="36"/>
      <c r="AQO1150" s="36"/>
      <c r="AQP1150" s="36"/>
      <c r="AQQ1150" s="36"/>
      <c r="AQR1150" s="36"/>
      <c r="AQS1150" s="36"/>
      <c r="AQT1150" s="36"/>
      <c r="AQU1150" s="36"/>
      <c r="AQV1150" s="36"/>
      <c r="AQW1150" s="36"/>
      <c r="AQX1150" s="36"/>
      <c r="AQY1150" s="36"/>
      <c r="AQZ1150" s="36"/>
      <c r="ARA1150" s="36"/>
      <c r="ARB1150" s="36"/>
      <c r="ARC1150" s="36"/>
      <c r="ARD1150" s="36"/>
      <c r="ARE1150" s="36"/>
      <c r="ARF1150" s="36"/>
      <c r="ARG1150" s="36"/>
      <c r="ARH1150" s="36"/>
      <c r="ARI1150" s="36"/>
      <c r="ARJ1150" s="36"/>
      <c r="ARK1150" s="36"/>
      <c r="ARL1150" s="36"/>
      <c r="ARM1150" s="36"/>
      <c r="ARN1150" s="36"/>
      <c r="ARO1150" s="36"/>
      <c r="ARP1150" s="36"/>
      <c r="ARQ1150" s="36"/>
      <c r="ARR1150" s="36"/>
      <c r="ARS1150" s="36"/>
      <c r="ART1150" s="36"/>
      <c r="ARU1150" s="36"/>
      <c r="ARV1150" s="36"/>
      <c r="ARW1150" s="36"/>
      <c r="ARX1150" s="36"/>
      <c r="ARY1150" s="36"/>
      <c r="ARZ1150" s="36"/>
      <c r="ASA1150" s="36"/>
      <c r="ASB1150" s="36"/>
      <c r="ASC1150" s="36"/>
      <c r="ASD1150" s="36"/>
      <c r="ASE1150" s="36"/>
      <c r="ASF1150" s="36"/>
      <c r="ASG1150" s="36"/>
      <c r="ASH1150" s="36"/>
      <c r="ASI1150" s="36"/>
      <c r="ASJ1150" s="36"/>
      <c r="ASK1150" s="36"/>
      <c r="ASL1150" s="36"/>
      <c r="ASM1150" s="36"/>
      <c r="ASN1150" s="36"/>
      <c r="ASO1150" s="36"/>
      <c r="ASP1150" s="36"/>
      <c r="ASQ1150" s="36"/>
      <c r="ASR1150" s="36"/>
      <c r="ASS1150" s="36"/>
      <c r="AST1150" s="36"/>
      <c r="ASU1150" s="36"/>
      <c r="ASV1150" s="36"/>
      <c r="ASW1150" s="36"/>
      <c r="ASX1150" s="36"/>
      <c r="ASY1150" s="36"/>
      <c r="ASZ1150" s="36"/>
      <c r="ATA1150" s="36"/>
      <c r="ATB1150" s="36"/>
      <c r="ATC1150" s="36"/>
      <c r="ATD1150" s="36"/>
      <c r="ATE1150" s="36"/>
      <c r="ATF1150" s="36"/>
      <c r="ATG1150" s="36"/>
      <c r="ATH1150" s="36"/>
      <c r="ATI1150" s="36"/>
      <c r="ATJ1150" s="36"/>
      <c r="ATK1150" s="36"/>
      <c r="ATL1150" s="36"/>
      <c r="ATM1150" s="36"/>
      <c r="ATN1150" s="36"/>
      <c r="ATO1150" s="36"/>
      <c r="ATP1150" s="36"/>
      <c r="ATQ1150" s="36"/>
      <c r="ATR1150" s="36"/>
      <c r="ATS1150" s="36"/>
      <c r="ATT1150" s="36"/>
      <c r="ATU1150" s="36"/>
      <c r="ATV1150" s="36"/>
      <c r="ATW1150" s="36"/>
      <c r="ATX1150" s="36"/>
      <c r="ATY1150" s="36"/>
      <c r="ATZ1150" s="36"/>
      <c r="AUA1150" s="36"/>
      <c r="AUB1150" s="36"/>
      <c r="AUC1150" s="36"/>
      <c r="AUD1150" s="36"/>
      <c r="AUE1150" s="36"/>
      <c r="AUF1150" s="36"/>
      <c r="AUG1150" s="36"/>
      <c r="AUH1150" s="36"/>
      <c r="AUI1150" s="36"/>
      <c r="AUJ1150" s="36"/>
      <c r="AUK1150" s="36"/>
      <c r="AUL1150" s="36"/>
      <c r="AUM1150" s="36"/>
      <c r="AUN1150" s="36"/>
      <c r="AUO1150" s="36"/>
      <c r="AUP1150" s="36"/>
      <c r="AUQ1150" s="36"/>
      <c r="AUR1150" s="36"/>
      <c r="AUS1150" s="36"/>
      <c r="AUT1150" s="36"/>
      <c r="AUU1150" s="36"/>
      <c r="AUV1150" s="36"/>
      <c r="AUW1150" s="36"/>
      <c r="AUX1150" s="36"/>
      <c r="AUY1150" s="36"/>
      <c r="AUZ1150" s="36"/>
      <c r="AVA1150" s="36"/>
      <c r="AVB1150" s="36"/>
      <c r="AVC1150" s="36"/>
      <c r="AVD1150" s="36"/>
      <c r="AVE1150" s="36"/>
      <c r="AVF1150" s="36"/>
      <c r="AVG1150" s="36"/>
      <c r="AVH1150" s="36"/>
      <c r="AVI1150" s="36"/>
      <c r="AVJ1150" s="36"/>
      <c r="AVK1150" s="36"/>
      <c r="AVL1150" s="36"/>
      <c r="AVM1150" s="36"/>
      <c r="AVN1150" s="36"/>
      <c r="AVO1150" s="36"/>
      <c r="AVP1150" s="36"/>
      <c r="AVQ1150" s="36"/>
      <c r="AVR1150" s="36"/>
      <c r="AVS1150" s="36"/>
      <c r="AVT1150" s="36"/>
      <c r="AVU1150" s="36"/>
      <c r="AVV1150" s="36"/>
      <c r="AVW1150" s="36"/>
      <c r="AVX1150" s="36"/>
      <c r="AVY1150" s="36"/>
      <c r="AVZ1150" s="36"/>
      <c r="AWA1150" s="36"/>
      <c r="AWB1150" s="36"/>
      <c r="AWC1150" s="36"/>
      <c r="AWD1150" s="36"/>
      <c r="AWE1150" s="36"/>
      <c r="AWF1150" s="36"/>
      <c r="AWG1150" s="36"/>
      <c r="AWH1150" s="36"/>
      <c r="AWI1150" s="36"/>
      <c r="AWJ1150" s="36"/>
      <c r="AWK1150" s="36"/>
      <c r="AWL1150" s="36"/>
      <c r="AWM1150" s="36"/>
      <c r="AWN1150" s="36"/>
      <c r="AWO1150" s="36"/>
      <c r="AWP1150" s="36"/>
      <c r="AWQ1150" s="36"/>
      <c r="AWR1150" s="36"/>
      <c r="AWS1150" s="36"/>
      <c r="AWT1150" s="36"/>
      <c r="AWU1150" s="36"/>
      <c r="AWV1150" s="36"/>
      <c r="AWW1150" s="36"/>
      <c r="AWX1150" s="36"/>
      <c r="AWY1150" s="36"/>
      <c r="AWZ1150" s="36"/>
      <c r="AXA1150" s="36"/>
      <c r="AXB1150" s="36"/>
      <c r="AXC1150" s="36"/>
      <c r="AXD1150" s="36"/>
      <c r="AXE1150" s="36"/>
      <c r="AXF1150" s="36"/>
      <c r="AXG1150" s="36"/>
      <c r="AXH1150" s="36"/>
      <c r="AXI1150" s="36"/>
      <c r="AXJ1150" s="36"/>
      <c r="AXK1150" s="36"/>
      <c r="AXL1150" s="36"/>
      <c r="AXM1150" s="36"/>
      <c r="AXN1150" s="36"/>
      <c r="AXO1150" s="36"/>
      <c r="AXP1150" s="36"/>
      <c r="AXQ1150" s="36"/>
      <c r="AXR1150" s="36"/>
      <c r="AXS1150" s="36"/>
      <c r="AXT1150" s="36"/>
      <c r="AXU1150" s="36"/>
      <c r="AXV1150" s="36"/>
      <c r="AXW1150" s="36"/>
      <c r="AXX1150" s="36"/>
      <c r="AXY1150" s="36"/>
      <c r="AXZ1150" s="36"/>
      <c r="AYA1150" s="36"/>
      <c r="AYB1150" s="36"/>
      <c r="AYC1150" s="36"/>
      <c r="AYD1150" s="36"/>
      <c r="AYE1150" s="36"/>
      <c r="AYF1150" s="36"/>
      <c r="AYG1150" s="36"/>
      <c r="AYH1150" s="36"/>
      <c r="AYI1150" s="36"/>
      <c r="AYJ1150" s="36"/>
      <c r="AYK1150" s="36"/>
      <c r="AYL1150" s="36"/>
      <c r="AYM1150" s="36"/>
      <c r="AYN1150" s="36"/>
      <c r="AYO1150" s="36"/>
      <c r="AYP1150" s="36"/>
      <c r="AYQ1150" s="36"/>
      <c r="AYR1150" s="36"/>
      <c r="AYS1150" s="36"/>
      <c r="AYT1150" s="36"/>
      <c r="AYU1150" s="36"/>
      <c r="AYV1150" s="36"/>
      <c r="AYW1150" s="36"/>
      <c r="AYX1150" s="36"/>
      <c r="AYY1150" s="36"/>
      <c r="AYZ1150" s="36"/>
      <c r="AZA1150" s="36"/>
      <c r="AZB1150" s="36"/>
      <c r="AZC1150" s="36"/>
      <c r="AZD1150" s="36"/>
      <c r="AZE1150" s="36"/>
      <c r="AZF1150" s="36"/>
      <c r="AZG1150" s="36"/>
      <c r="AZH1150" s="36"/>
      <c r="AZI1150" s="36"/>
      <c r="AZJ1150" s="36"/>
      <c r="AZK1150" s="36"/>
      <c r="AZL1150" s="36"/>
      <c r="AZM1150" s="36"/>
      <c r="AZN1150" s="36"/>
      <c r="AZO1150" s="36"/>
      <c r="AZP1150" s="36"/>
      <c r="AZQ1150" s="36"/>
      <c r="AZR1150" s="36"/>
      <c r="AZS1150" s="36"/>
      <c r="AZT1150" s="36"/>
      <c r="AZU1150" s="36"/>
      <c r="AZV1150" s="36"/>
      <c r="AZW1150" s="36"/>
      <c r="AZX1150" s="36"/>
      <c r="AZY1150" s="36"/>
      <c r="AZZ1150" s="36"/>
      <c r="BAA1150" s="36"/>
      <c r="BAB1150" s="36"/>
      <c r="BAC1150" s="36"/>
      <c r="BAD1150" s="36"/>
      <c r="BAE1150" s="36"/>
      <c r="BAF1150" s="36"/>
      <c r="BAG1150" s="36"/>
      <c r="BAH1150" s="36"/>
      <c r="BAI1150" s="36"/>
      <c r="BAJ1150" s="36"/>
      <c r="BAK1150" s="36"/>
      <c r="BAL1150" s="36"/>
      <c r="BAM1150" s="36"/>
      <c r="BAN1150" s="36"/>
      <c r="BAO1150" s="36"/>
      <c r="BAP1150" s="36"/>
      <c r="BAQ1150" s="36"/>
      <c r="BAR1150" s="36"/>
      <c r="BAS1150" s="36"/>
      <c r="BAT1150" s="36"/>
      <c r="BAU1150" s="36"/>
      <c r="BAV1150" s="36"/>
      <c r="BAW1150" s="36"/>
      <c r="BAX1150" s="36"/>
      <c r="BAY1150" s="36"/>
      <c r="BAZ1150" s="36"/>
      <c r="BBA1150" s="36"/>
      <c r="BBB1150" s="36"/>
      <c r="BBC1150" s="36"/>
      <c r="BBD1150" s="36"/>
      <c r="BBE1150" s="36"/>
      <c r="BBF1150" s="36"/>
      <c r="BBG1150" s="36"/>
      <c r="BBH1150" s="36"/>
      <c r="BBI1150" s="36"/>
      <c r="BBJ1150" s="36"/>
      <c r="BBK1150" s="36"/>
      <c r="BBL1150" s="36"/>
      <c r="BBM1150" s="36"/>
      <c r="BBN1150" s="36"/>
      <c r="BBO1150" s="36"/>
      <c r="BBP1150" s="36"/>
      <c r="BBQ1150" s="36"/>
      <c r="BBR1150" s="36"/>
      <c r="BBS1150" s="36"/>
      <c r="BBT1150" s="36"/>
      <c r="BBU1150" s="36"/>
      <c r="BBV1150" s="36"/>
      <c r="BBW1150" s="36"/>
      <c r="BBX1150" s="36"/>
      <c r="BBY1150" s="36"/>
      <c r="BBZ1150" s="36"/>
      <c r="BCA1150" s="36"/>
      <c r="BCB1150" s="36"/>
      <c r="BCC1150" s="36"/>
      <c r="BCD1150" s="36"/>
      <c r="BCE1150" s="36"/>
      <c r="BCF1150" s="36"/>
      <c r="BCG1150" s="36"/>
      <c r="BCH1150" s="36"/>
      <c r="BCI1150" s="36"/>
      <c r="BCJ1150" s="36"/>
      <c r="BCK1150" s="36"/>
      <c r="BCL1150" s="36"/>
      <c r="BCM1150" s="36"/>
      <c r="BCN1150" s="36"/>
      <c r="BCO1150" s="36"/>
      <c r="BCP1150" s="36"/>
      <c r="BCQ1150" s="36"/>
      <c r="BCR1150" s="36"/>
      <c r="BCS1150" s="36"/>
      <c r="BCT1150" s="36"/>
      <c r="BCU1150" s="36"/>
      <c r="BCV1150" s="36"/>
      <c r="BCW1150" s="36"/>
      <c r="BCX1150" s="36"/>
      <c r="BCY1150" s="36"/>
      <c r="BCZ1150" s="36"/>
      <c r="BDA1150" s="36"/>
      <c r="BDB1150" s="36"/>
      <c r="BDC1150" s="36"/>
      <c r="BDD1150" s="36"/>
      <c r="BDE1150" s="36"/>
      <c r="BDF1150" s="36"/>
      <c r="BDG1150" s="36"/>
      <c r="BDH1150" s="36"/>
      <c r="BDI1150" s="36"/>
      <c r="BDJ1150" s="36"/>
      <c r="BDK1150" s="36"/>
      <c r="BDL1150" s="36"/>
      <c r="BDM1150" s="36"/>
      <c r="BDN1150" s="36"/>
      <c r="BDO1150" s="36"/>
      <c r="BDP1150" s="36"/>
      <c r="BDQ1150" s="36"/>
      <c r="BDR1150" s="36"/>
      <c r="BDS1150" s="36"/>
      <c r="BDT1150" s="36"/>
      <c r="BDU1150" s="36"/>
      <c r="BDV1150" s="36"/>
      <c r="BDW1150" s="36"/>
      <c r="BDX1150" s="36"/>
      <c r="BDY1150" s="36"/>
      <c r="BDZ1150" s="36"/>
      <c r="BEA1150" s="36"/>
      <c r="BEB1150" s="36"/>
      <c r="BEC1150" s="36"/>
      <c r="BED1150" s="36"/>
      <c r="BEE1150" s="36"/>
      <c r="BEF1150" s="36"/>
      <c r="BEG1150" s="36"/>
      <c r="BEH1150" s="36"/>
      <c r="BEI1150" s="36"/>
      <c r="BEJ1150" s="36"/>
      <c r="BEK1150" s="36"/>
      <c r="BEL1150" s="36"/>
      <c r="BEM1150" s="36"/>
      <c r="BEN1150" s="36"/>
      <c r="BEO1150" s="36"/>
      <c r="BEP1150" s="36"/>
      <c r="BEQ1150" s="36"/>
      <c r="BER1150" s="36"/>
      <c r="BES1150" s="36"/>
      <c r="BET1150" s="36"/>
      <c r="BEU1150" s="36"/>
      <c r="BEV1150" s="36"/>
      <c r="BEW1150" s="36"/>
      <c r="BEX1150" s="36"/>
      <c r="BEY1150" s="36"/>
      <c r="BEZ1150" s="36"/>
      <c r="BFA1150" s="36"/>
      <c r="BFB1150" s="36"/>
      <c r="BFC1150" s="36"/>
      <c r="BFD1150" s="36"/>
      <c r="BFE1150" s="36"/>
      <c r="BFF1150" s="36"/>
      <c r="BFG1150" s="36"/>
      <c r="BFH1150" s="36"/>
      <c r="BFI1150" s="36"/>
      <c r="BFJ1150" s="36"/>
      <c r="BFK1150" s="36"/>
      <c r="BFL1150" s="36"/>
      <c r="BFM1150" s="36"/>
      <c r="BFN1150" s="36"/>
      <c r="BFO1150" s="36"/>
      <c r="BFP1150" s="36"/>
      <c r="BFQ1150" s="36"/>
      <c r="BFR1150" s="36"/>
      <c r="BFS1150" s="36"/>
      <c r="BFT1150" s="36"/>
      <c r="BFU1150" s="36"/>
      <c r="BFV1150" s="36"/>
      <c r="BFW1150" s="36"/>
      <c r="BFX1150" s="36"/>
      <c r="BFY1150" s="36"/>
      <c r="BFZ1150" s="36"/>
      <c r="BGA1150" s="36"/>
      <c r="BGB1150" s="36"/>
      <c r="BGC1150" s="36"/>
      <c r="BGD1150" s="36"/>
      <c r="BGE1150" s="36"/>
      <c r="BGF1150" s="36"/>
      <c r="BGG1150" s="36"/>
      <c r="BGH1150" s="36"/>
      <c r="BGI1150" s="36"/>
      <c r="BGJ1150" s="36"/>
      <c r="BGK1150" s="36"/>
      <c r="BGL1150" s="36"/>
      <c r="BGM1150" s="36"/>
      <c r="BGN1150" s="36"/>
      <c r="BGO1150" s="36"/>
      <c r="BGP1150" s="36"/>
      <c r="BGQ1150" s="36"/>
      <c r="BGR1150" s="36"/>
      <c r="BGS1150" s="36"/>
      <c r="BGT1150" s="36"/>
      <c r="BGU1150" s="36"/>
      <c r="BGV1150" s="36"/>
      <c r="BGW1150" s="36"/>
      <c r="BGX1150" s="36"/>
      <c r="BGY1150" s="36"/>
      <c r="BGZ1150" s="36"/>
      <c r="BHA1150" s="36"/>
      <c r="BHB1150" s="36"/>
      <c r="BHC1150" s="36"/>
      <c r="BHD1150" s="36"/>
      <c r="BHE1150" s="36"/>
      <c r="BHF1150" s="36"/>
      <c r="BHG1150" s="36"/>
      <c r="BHH1150" s="36"/>
      <c r="BHI1150" s="36"/>
      <c r="BHJ1150" s="36"/>
      <c r="BHK1150" s="36"/>
      <c r="BHL1150" s="36"/>
      <c r="BHM1150" s="36"/>
      <c r="BHN1150" s="36"/>
      <c r="BHO1150" s="36"/>
      <c r="BHP1150" s="36"/>
      <c r="BHQ1150" s="36"/>
      <c r="BHR1150" s="36"/>
      <c r="BHS1150" s="36"/>
      <c r="BHT1150" s="36"/>
      <c r="BHU1150" s="36"/>
      <c r="BHV1150" s="36"/>
      <c r="BHW1150" s="36"/>
      <c r="BHX1150" s="36"/>
      <c r="BHY1150" s="36"/>
      <c r="BHZ1150" s="36"/>
      <c r="BIA1150" s="36"/>
      <c r="BIB1150" s="36"/>
      <c r="BIC1150" s="36"/>
      <c r="BID1150" s="36"/>
      <c r="BIE1150" s="36"/>
      <c r="BIF1150" s="36"/>
      <c r="BIG1150" s="36"/>
      <c r="BIH1150" s="36"/>
      <c r="BII1150" s="36"/>
      <c r="BIJ1150" s="36"/>
      <c r="BIK1150" s="36"/>
      <c r="BIL1150" s="36"/>
      <c r="BIM1150" s="36"/>
      <c r="BIN1150" s="36"/>
      <c r="BIO1150" s="36"/>
      <c r="BIP1150" s="36"/>
      <c r="BIQ1150" s="36"/>
      <c r="BIR1150" s="36"/>
      <c r="BIS1150" s="36"/>
      <c r="BIT1150" s="36"/>
      <c r="BIU1150" s="36"/>
      <c r="BIV1150" s="36"/>
      <c r="BIW1150" s="36"/>
      <c r="BIX1150" s="36"/>
      <c r="BIY1150" s="36"/>
      <c r="BIZ1150" s="36"/>
      <c r="BJA1150" s="36"/>
      <c r="BJB1150" s="36"/>
      <c r="BJC1150" s="36"/>
      <c r="BJD1150" s="36"/>
      <c r="BJE1150" s="36"/>
      <c r="BJF1150" s="36"/>
      <c r="BJG1150" s="36"/>
      <c r="BJH1150" s="36"/>
      <c r="BJI1150" s="36"/>
      <c r="BJJ1150" s="36"/>
      <c r="BJK1150" s="36"/>
      <c r="BJL1150" s="36"/>
      <c r="BJM1150" s="36"/>
      <c r="BJN1150" s="36"/>
      <c r="BJO1150" s="36"/>
      <c r="BJP1150" s="36"/>
      <c r="BJQ1150" s="36"/>
      <c r="BJR1150" s="36"/>
      <c r="BJS1150" s="36"/>
      <c r="BJT1150" s="36"/>
      <c r="BJU1150" s="36"/>
      <c r="BJV1150" s="36"/>
      <c r="BJW1150" s="36"/>
      <c r="BJX1150" s="36"/>
      <c r="BJY1150" s="36"/>
      <c r="BJZ1150" s="36"/>
      <c r="BKA1150" s="36"/>
      <c r="BKB1150" s="36"/>
      <c r="BKC1150" s="36"/>
      <c r="BKD1150" s="36"/>
      <c r="BKE1150" s="36"/>
      <c r="BKF1150" s="36"/>
      <c r="BKG1150" s="36"/>
      <c r="BKH1150" s="36"/>
      <c r="BKI1150" s="36"/>
      <c r="BKJ1150" s="36"/>
      <c r="BKK1150" s="36"/>
      <c r="BKL1150" s="36"/>
      <c r="BKM1150" s="36"/>
      <c r="BKN1150" s="36"/>
      <c r="BKO1150" s="36"/>
      <c r="BKP1150" s="36"/>
      <c r="BKQ1150" s="36"/>
      <c r="BKR1150" s="36"/>
      <c r="BKS1150" s="36"/>
      <c r="BKT1150" s="36"/>
      <c r="BKU1150" s="36"/>
      <c r="BKV1150" s="36"/>
      <c r="BKW1150" s="36"/>
      <c r="BKX1150" s="36"/>
      <c r="BKY1150" s="36"/>
      <c r="BKZ1150" s="36"/>
      <c r="BLA1150" s="36"/>
      <c r="BLB1150" s="36"/>
      <c r="BLC1150" s="36"/>
      <c r="BLD1150" s="36"/>
      <c r="BLE1150" s="36"/>
      <c r="BLF1150" s="36"/>
      <c r="BLG1150" s="36"/>
      <c r="BLH1150" s="36"/>
      <c r="BLI1150" s="36"/>
      <c r="BLJ1150" s="36"/>
      <c r="BLK1150" s="36"/>
      <c r="BLL1150" s="36"/>
      <c r="BLM1150" s="36"/>
      <c r="BLN1150" s="36"/>
      <c r="BLO1150" s="36"/>
      <c r="BLP1150" s="36"/>
      <c r="BLQ1150" s="36"/>
      <c r="BLR1150" s="36"/>
      <c r="BLS1150" s="36"/>
      <c r="BLT1150" s="36"/>
      <c r="BLU1150" s="36"/>
      <c r="BLV1150" s="36"/>
      <c r="BLW1150" s="36"/>
      <c r="BLX1150" s="36"/>
      <c r="BLY1150" s="36"/>
      <c r="BLZ1150" s="36"/>
      <c r="BMA1150" s="36"/>
      <c r="BMB1150" s="36"/>
      <c r="BMC1150" s="36"/>
      <c r="BMD1150" s="36"/>
      <c r="BME1150" s="36"/>
      <c r="BMF1150" s="36"/>
      <c r="BMG1150" s="36"/>
      <c r="BMH1150" s="36"/>
      <c r="BMI1150" s="36"/>
      <c r="BMJ1150" s="36"/>
      <c r="BMK1150" s="36"/>
      <c r="BML1150" s="36"/>
      <c r="BMM1150" s="36"/>
      <c r="BMN1150" s="36"/>
      <c r="BMO1150" s="36"/>
      <c r="BMP1150" s="36"/>
      <c r="BMQ1150" s="36"/>
      <c r="BMR1150" s="36"/>
      <c r="BMS1150" s="36"/>
      <c r="BMT1150" s="36"/>
      <c r="BMU1150" s="36"/>
      <c r="BMV1150" s="36"/>
      <c r="BMW1150" s="36"/>
      <c r="BMX1150" s="36"/>
      <c r="BMY1150" s="36"/>
      <c r="BMZ1150" s="36"/>
      <c r="BNA1150" s="36"/>
      <c r="BNB1150" s="36"/>
      <c r="BNC1150" s="36"/>
      <c r="BND1150" s="36"/>
      <c r="BNE1150" s="36"/>
      <c r="BNF1150" s="36"/>
      <c r="BNG1150" s="36"/>
      <c r="BNH1150" s="36"/>
      <c r="BNI1150" s="36"/>
      <c r="BNJ1150" s="36"/>
      <c r="BNK1150" s="36"/>
      <c r="BNL1150" s="36"/>
      <c r="BNM1150" s="36"/>
      <c r="BNN1150" s="36"/>
      <c r="BNO1150" s="36"/>
      <c r="BNP1150" s="36"/>
      <c r="BNQ1150" s="36"/>
      <c r="BNR1150" s="36"/>
      <c r="BNS1150" s="36"/>
      <c r="BNT1150" s="36"/>
      <c r="BNU1150" s="36"/>
      <c r="BNV1150" s="36"/>
      <c r="BNW1150" s="36"/>
      <c r="BNX1150" s="36"/>
      <c r="BNY1150" s="36"/>
      <c r="BNZ1150" s="36"/>
      <c r="BOA1150" s="36"/>
      <c r="BOB1150" s="36"/>
      <c r="BOC1150" s="36"/>
      <c r="BOD1150" s="36"/>
      <c r="BOE1150" s="36"/>
      <c r="BOF1150" s="36"/>
      <c r="BOG1150" s="36"/>
      <c r="BOH1150" s="36"/>
      <c r="BOI1150" s="36"/>
      <c r="BOJ1150" s="36"/>
      <c r="BOK1150" s="36"/>
      <c r="BOL1150" s="36"/>
      <c r="BOM1150" s="36"/>
      <c r="BON1150" s="36"/>
      <c r="BOO1150" s="36"/>
      <c r="BOP1150" s="36"/>
      <c r="BOQ1150" s="36"/>
      <c r="BOR1150" s="36"/>
      <c r="BOS1150" s="36"/>
      <c r="BOT1150" s="36"/>
      <c r="BOU1150" s="36"/>
      <c r="BOV1150" s="36"/>
      <c r="BOW1150" s="36"/>
      <c r="BOX1150" s="36"/>
      <c r="BOY1150" s="36"/>
      <c r="BOZ1150" s="36"/>
      <c r="BPA1150" s="36"/>
      <c r="BPB1150" s="36"/>
      <c r="BPC1150" s="36"/>
      <c r="BPD1150" s="36"/>
      <c r="BPE1150" s="36"/>
      <c r="BPF1150" s="36"/>
      <c r="BPG1150" s="36"/>
      <c r="BPH1150" s="36"/>
      <c r="BPI1150" s="36"/>
      <c r="BPJ1150" s="36"/>
      <c r="BPK1150" s="36"/>
      <c r="BPL1150" s="36"/>
      <c r="BPM1150" s="36"/>
      <c r="BPN1150" s="36"/>
      <c r="BPO1150" s="36"/>
      <c r="BPP1150" s="36"/>
      <c r="BPQ1150" s="36"/>
      <c r="BPR1150" s="36"/>
      <c r="BPS1150" s="36"/>
      <c r="BPT1150" s="36"/>
      <c r="BPU1150" s="36"/>
      <c r="BPV1150" s="36"/>
      <c r="BPW1150" s="36"/>
      <c r="BPX1150" s="36"/>
      <c r="BPY1150" s="36"/>
      <c r="BPZ1150" s="36"/>
      <c r="BQA1150" s="36"/>
      <c r="BQB1150" s="36"/>
      <c r="BQC1150" s="36"/>
      <c r="BQD1150" s="36"/>
      <c r="BQE1150" s="36"/>
      <c r="BQF1150" s="36"/>
      <c r="BQG1150" s="36"/>
      <c r="BQH1150" s="36"/>
      <c r="BQI1150" s="36"/>
      <c r="BQJ1150" s="36"/>
      <c r="BQK1150" s="36"/>
      <c r="BQL1150" s="36"/>
      <c r="BQM1150" s="36"/>
      <c r="BQN1150" s="36"/>
      <c r="BQO1150" s="36"/>
      <c r="BQP1150" s="36"/>
      <c r="BQQ1150" s="36"/>
      <c r="BQR1150" s="36"/>
      <c r="BQS1150" s="36"/>
      <c r="BQT1150" s="36"/>
      <c r="BQU1150" s="36"/>
      <c r="BQV1150" s="36"/>
      <c r="BQW1150" s="36"/>
      <c r="BQX1150" s="36"/>
      <c r="BQY1150" s="36"/>
      <c r="BQZ1150" s="36"/>
      <c r="BRA1150" s="36"/>
      <c r="BRB1150" s="36"/>
      <c r="BRC1150" s="36"/>
      <c r="BRD1150" s="36"/>
      <c r="BRE1150" s="36"/>
      <c r="BRF1150" s="36"/>
      <c r="BRG1150" s="36"/>
      <c r="BRH1150" s="36"/>
      <c r="BRI1150" s="36"/>
      <c r="BRJ1150" s="36"/>
      <c r="BRK1150" s="36"/>
      <c r="BRL1150" s="36"/>
      <c r="BRM1150" s="36"/>
      <c r="BRN1150" s="36"/>
      <c r="BRO1150" s="36"/>
      <c r="BRP1150" s="36"/>
      <c r="BRQ1150" s="36"/>
      <c r="BRR1150" s="36"/>
      <c r="BRS1150" s="36"/>
      <c r="BRT1150" s="36"/>
      <c r="BRU1150" s="36"/>
      <c r="BRV1150" s="36"/>
      <c r="BRW1150" s="36"/>
      <c r="BRX1150" s="36"/>
      <c r="BRY1150" s="36"/>
      <c r="BRZ1150" s="36"/>
      <c r="BSA1150" s="36"/>
      <c r="BSB1150" s="36"/>
      <c r="BSC1150" s="36"/>
      <c r="BSD1150" s="36"/>
      <c r="BSE1150" s="36"/>
      <c r="BSF1150" s="36"/>
      <c r="BSG1150" s="36"/>
      <c r="BSH1150" s="36"/>
      <c r="BSI1150" s="36"/>
      <c r="BSJ1150" s="36"/>
      <c r="BSK1150" s="36"/>
      <c r="BSL1150" s="36"/>
      <c r="BSM1150" s="36"/>
      <c r="BSN1150" s="36"/>
      <c r="BSO1150" s="36"/>
      <c r="BSP1150" s="36"/>
      <c r="BSQ1150" s="36"/>
      <c r="BSR1150" s="36"/>
      <c r="BSS1150" s="36"/>
      <c r="BST1150" s="36"/>
      <c r="BSU1150" s="36"/>
      <c r="BSV1150" s="36"/>
      <c r="BSW1150" s="36"/>
      <c r="BSX1150" s="36"/>
      <c r="BSY1150" s="36"/>
      <c r="BSZ1150" s="36"/>
      <c r="BTA1150" s="36"/>
      <c r="BTB1150" s="36"/>
      <c r="BTC1150" s="36"/>
      <c r="BTD1150" s="36"/>
      <c r="BTE1150" s="36"/>
      <c r="BTF1150" s="36"/>
      <c r="BTG1150" s="36"/>
      <c r="BTH1150" s="36"/>
      <c r="BTI1150" s="36"/>
      <c r="BTJ1150" s="36"/>
      <c r="BTK1150" s="36"/>
      <c r="BTL1150" s="36"/>
      <c r="BTM1150" s="36"/>
      <c r="BTN1150" s="36"/>
      <c r="BTO1150" s="36"/>
      <c r="BTP1150" s="36"/>
      <c r="BTQ1150" s="36"/>
      <c r="BTR1150" s="36"/>
      <c r="BTS1150" s="36"/>
      <c r="BTT1150" s="36"/>
      <c r="BTU1150" s="36"/>
      <c r="BTV1150" s="36"/>
      <c r="BTW1150" s="36"/>
      <c r="BTX1150" s="36"/>
      <c r="BTY1150" s="36"/>
      <c r="BTZ1150" s="36"/>
      <c r="BUA1150" s="36"/>
      <c r="BUB1150" s="36"/>
      <c r="BUC1150" s="36"/>
      <c r="BUD1150" s="36"/>
      <c r="BUE1150" s="36"/>
      <c r="BUF1150" s="36"/>
      <c r="BUG1150" s="36"/>
      <c r="BUH1150" s="36"/>
      <c r="BUI1150" s="36"/>
      <c r="BUJ1150" s="36"/>
      <c r="BUK1150" s="36"/>
      <c r="BUL1150" s="36"/>
      <c r="BUM1150" s="36"/>
      <c r="BUN1150" s="36"/>
      <c r="BUO1150" s="36"/>
      <c r="BUP1150" s="36"/>
      <c r="BUQ1150" s="36"/>
      <c r="BUR1150" s="36"/>
      <c r="BUS1150" s="36"/>
      <c r="BUT1150" s="36"/>
      <c r="BUU1150" s="36"/>
      <c r="BUV1150" s="36"/>
      <c r="BUW1150" s="36"/>
      <c r="BUX1150" s="36"/>
      <c r="BUY1150" s="36"/>
      <c r="BUZ1150" s="36"/>
      <c r="BVA1150" s="36"/>
      <c r="BVB1150" s="36"/>
      <c r="BVC1150" s="36"/>
      <c r="BVD1150" s="36"/>
      <c r="BVE1150" s="36"/>
      <c r="BVF1150" s="36"/>
      <c r="BVG1150" s="36"/>
      <c r="BVH1150" s="36"/>
      <c r="BVI1150" s="36"/>
      <c r="BVJ1150" s="36"/>
      <c r="BVK1150" s="36"/>
      <c r="BVL1150" s="36"/>
      <c r="BVM1150" s="36"/>
      <c r="BVN1150" s="36"/>
      <c r="BVO1150" s="36"/>
      <c r="BVP1150" s="36"/>
      <c r="BVQ1150" s="36"/>
      <c r="BVR1150" s="36"/>
      <c r="BVS1150" s="36"/>
      <c r="BVT1150" s="36"/>
      <c r="BVU1150" s="36"/>
      <c r="BVV1150" s="36"/>
      <c r="BVW1150" s="36"/>
      <c r="BVX1150" s="36"/>
      <c r="BVY1150" s="36"/>
      <c r="BVZ1150" s="36"/>
      <c r="BWA1150" s="36"/>
      <c r="BWB1150" s="36"/>
      <c r="BWC1150" s="36"/>
      <c r="BWD1150" s="36"/>
      <c r="BWE1150" s="36"/>
      <c r="BWF1150" s="36"/>
      <c r="BWG1150" s="36"/>
      <c r="BWH1150" s="36"/>
      <c r="BWI1150" s="36"/>
      <c r="BWJ1150" s="36"/>
      <c r="BWK1150" s="36"/>
      <c r="BWL1150" s="36"/>
      <c r="BWM1150" s="36"/>
      <c r="BWN1150" s="36"/>
      <c r="BWO1150" s="36"/>
      <c r="BWP1150" s="36"/>
      <c r="BWQ1150" s="36"/>
      <c r="BWR1150" s="36"/>
      <c r="BWS1150" s="36"/>
      <c r="BWT1150" s="36"/>
      <c r="BWU1150" s="36"/>
      <c r="BWV1150" s="36"/>
      <c r="BWW1150" s="36"/>
      <c r="BWX1150" s="36"/>
      <c r="BWY1150" s="36"/>
      <c r="BWZ1150" s="36"/>
      <c r="BXA1150" s="36"/>
      <c r="BXB1150" s="36"/>
      <c r="BXC1150" s="36"/>
      <c r="BXD1150" s="36"/>
      <c r="BXE1150" s="36"/>
      <c r="BXF1150" s="36"/>
      <c r="BXG1150" s="36"/>
      <c r="BXH1150" s="36"/>
      <c r="BXI1150" s="36"/>
      <c r="BXJ1150" s="36"/>
      <c r="BXK1150" s="36"/>
      <c r="BXL1150" s="36"/>
      <c r="BXM1150" s="36"/>
      <c r="BXN1150" s="36"/>
      <c r="BXO1150" s="36"/>
      <c r="BXP1150" s="36"/>
      <c r="BXQ1150" s="36"/>
      <c r="BXR1150" s="36"/>
      <c r="BXS1150" s="36"/>
      <c r="BXT1150" s="36"/>
      <c r="BXU1150" s="36"/>
      <c r="BXV1150" s="36"/>
      <c r="BXW1150" s="36"/>
      <c r="BXX1150" s="36"/>
      <c r="BXY1150" s="36"/>
      <c r="BXZ1150" s="36"/>
      <c r="BYA1150" s="36"/>
      <c r="BYB1150" s="36"/>
      <c r="BYC1150" s="36"/>
      <c r="BYD1150" s="36"/>
      <c r="BYE1150" s="36"/>
      <c r="BYF1150" s="36"/>
      <c r="BYG1150" s="36"/>
      <c r="BYH1150" s="36"/>
      <c r="BYI1150" s="36"/>
      <c r="BYJ1150" s="36"/>
      <c r="BYK1150" s="36"/>
      <c r="BYL1150" s="36"/>
      <c r="BYM1150" s="36"/>
      <c r="BYN1150" s="36"/>
      <c r="BYO1150" s="36"/>
      <c r="BYP1150" s="36"/>
      <c r="BYQ1150" s="36"/>
      <c r="BYR1150" s="36"/>
      <c r="BYS1150" s="36"/>
      <c r="BYT1150" s="36"/>
      <c r="BYU1150" s="36"/>
      <c r="BYV1150" s="36"/>
      <c r="BYW1150" s="36"/>
      <c r="BYX1150" s="36"/>
      <c r="BYY1150" s="36"/>
      <c r="BYZ1150" s="36"/>
      <c r="BZA1150" s="36"/>
      <c r="BZB1150" s="36"/>
      <c r="BZC1150" s="36"/>
      <c r="BZD1150" s="36"/>
      <c r="BZE1150" s="36"/>
      <c r="BZF1150" s="36"/>
      <c r="BZG1150" s="36"/>
      <c r="BZH1150" s="36"/>
      <c r="BZI1150" s="36"/>
      <c r="BZJ1150" s="36"/>
      <c r="BZK1150" s="36"/>
      <c r="BZL1150" s="36"/>
      <c r="BZM1150" s="36"/>
      <c r="BZN1150" s="36"/>
      <c r="BZO1150" s="36"/>
      <c r="BZP1150" s="36"/>
      <c r="BZQ1150" s="36"/>
      <c r="BZR1150" s="36"/>
      <c r="BZS1150" s="36"/>
      <c r="BZT1150" s="36"/>
      <c r="BZU1150" s="36"/>
      <c r="BZV1150" s="36"/>
      <c r="BZW1150" s="36"/>
      <c r="BZX1150" s="36"/>
      <c r="BZY1150" s="36"/>
      <c r="BZZ1150" s="36"/>
      <c r="CAA1150" s="36"/>
      <c r="CAB1150" s="36"/>
      <c r="CAC1150" s="36"/>
      <c r="CAD1150" s="36"/>
      <c r="CAE1150" s="36"/>
      <c r="CAF1150" s="36"/>
      <c r="CAG1150" s="36"/>
      <c r="CAH1150" s="36"/>
      <c r="CAI1150" s="36"/>
      <c r="CAJ1150" s="36"/>
      <c r="CAK1150" s="36"/>
      <c r="CAL1150" s="36"/>
      <c r="CAM1150" s="36"/>
      <c r="CAN1150" s="36"/>
      <c r="CAO1150" s="36"/>
      <c r="CAP1150" s="36"/>
      <c r="CAQ1150" s="36"/>
      <c r="CAR1150" s="36"/>
      <c r="CAS1150" s="36"/>
      <c r="CAT1150" s="36"/>
      <c r="CAU1150" s="36"/>
      <c r="CAV1150" s="36"/>
      <c r="CAW1150" s="36"/>
      <c r="CAX1150" s="36"/>
      <c r="CAY1150" s="36"/>
      <c r="CAZ1150" s="36"/>
      <c r="CBA1150" s="36"/>
      <c r="CBB1150" s="36"/>
      <c r="CBC1150" s="36"/>
      <c r="CBD1150" s="36"/>
      <c r="CBE1150" s="36"/>
      <c r="CBF1150" s="36"/>
      <c r="CBG1150" s="36"/>
      <c r="CBH1150" s="36"/>
      <c r="CBI1150" s="36"/>
      <c r="CBJ1150" s="36"/>
      <c r="CBK1150" s="36"/>
      <c r="CBL1150" s="36"/>
      <c r="CBM1150" s="36"/>
      <c r="CBN1150" s="36"/>
      <c r="CBO1150" s="36"/>
      <c r="CBP1150" s="36"/>
      <c r="CBQ1150" s="36"/>
      <c r="CBR1150" s="36"/>
      <c r="CBS1150" s="36"/>
      <c r="CBT1150" s="36"/>
      <c r="CBU1150" s="36"/>
      <c r="CBV1150" s="36"/>
      <c r="CBW1150" s="36"/>
      <c r="CBX1150" s="36"/>
      <c r="CBY1150" s="36"/>
      <c r="CBZ1150" s="36"/>
      <c r="CCA1150" s="36"/>
      <c r="CCB1150" s="36"/>
      <c r="CCC1150" s="36"/>
      <c r="CCD1150" s="36"/>
      <c r="CCE1150" s="36"/>
      <c r="CCF1150" s="36"/>
      <c r="CCG1150" s="36"/>
      <c r="CCH1150" s="36"/>
      <c r="CCI1150" s="36"/>
      <c r="CCJ1150" s="36"/>
      <c r="CCK1150" s="36"/>
      <c r="CCL1150" s="36"/>
      <c r="CCM1150" s="36"/>
      <c r="CCN1150" s="36"/>
      <c r="CCO1150" s="36"/>
      <c r="CCP1150" s="36"/>
      <c r="CCQ1150" s="36"/>
      <c r="CCR1150" s="36"/>
      <c r="CCS1150" s="36"/>
      <c r="CCT1150" s="36"/>
      <c r="CCU1150" s="36"/>
      <c r="CCV1150" s="36"/>
      <c r="CCW1150" s="36"/>
      <c r="CCX1150" s="36"/>
      <c r="CCY1150" s="36"/>
      <c r="CCZ1150" s="36"/>
      <c r="CDA1150" s="36"/>
      <c r="CDB1150" s="36"/>
      <c r="CDC1150" s="36"/>
      <c r="CDD1150" s="36"/>
      <c r="CDE1150" s="36"/>
      <c r="CDF1150" s="36"/>
      <c r="CDG1150" s="36"/>
      <c r="CDH1150" s="36"/>
      <c r="CDI1150" s="36"/>
      <c r="CDJ1150" s="36"/>
      <c r="CDK1150" s="36"/>
      <c r="CDL1150" s="36"/>
      <c r="CDM1150" s="36"/>
      <c r="CDN1150" s="36"/>
      <c r="CDO1150" s="36"/>
      <c r="CDP1150" s="36"/>
      <c r="CDQ1150" s="36"/>
      <c r="CDR1150" s="36"/>
      <c r="CDS1150" s="36"/>
      <c r="CDT1150" s="36"/>
      <c r="CDU1150" s="36"/>
      <c r="CDV1150" s="36"/>
      <c r="CDW1150" s="36"/>
      <c r="CDX1150" s="36"/>
      <c r="CDY1150" s="36"/>
      <c r="CDZ1150" s="36"/>
      <c r="CEA1150" s="36"/>
      <c r="CEB1150" s="36"/>
      <c r="CEC1150" s="36"/>
      <c r="CED1150" s="36"/>
      <c r="CEE1150" s="36"/>
      <c r="CEF1150" s="36"/>
      <c r="CEG1150" s="36"/>
      <c r="CEH1150" s="36"/>
      <c r="CEI1150" s="36"/>
      <c r="CEJ1150" s="36"/>
      <c r="CEK1150" s="36"/>
      <c r="CEL1150" s="36"/>
      <c r="CEM1150" s="36"/>
      <c r="CEN1150" s="36"/>
      <c r="CEO1150" s="36"/>
      <c r="CEP1150" s="36"/>
      <c r="CEQ1150" s="36"/>
      <c r="CER1150" s="36"/>
      <c r="CES1150" s="36"/>
      <c r="CET1150" s="36"/>
      <c r="CEU1150" s="36"/>
      <c r="CEV1150" s="36"/>
      <c r="CEW1150" s="36"/>
      <c r="CEX1150" s="36"/>
      <c r="CEY1150" s="36"/>
      <c r="CEZ1150" s="36"/>
      <c r="CFA1150" s="36"/>
      <c r="CFB1150" s="36"/>
      <c r="CFC1150" s="36"/>
      <c r="CFD1150" s="36"/>
      <c r="CFE1150" s="36"/>
      <c r="CFF1150" s="36"/>
      <c r="CFG1150" s="36"/>
      <c r="CFH1150" s="36"/>
      <c r="CFI1150" s="36"/>
      <c r="CFJ1150" s="36"/>
      <c r="CFK1150" s="36"/>
      <c r="CFL1150" s="36"/>
      <c r="CFM1150" s="36"/>
      <c r="CFN1150" s="36"/>
      <c r="CFO1150" s="36"/>
      <c r="CFP1150" s="36"/>
      <c r="CFQ1150" s="36"/>
      <c r="CFR1150" s="36"/>
      <c r="CFS1150" s="36"/>
      <c r="CFT1150" s="36"/>
      <c r="CFU1150" s="36"/>
      <c r="CFV1150" s="36"/>
      <c r="CFW1150" s="36"/>
      <c r="CFX1150" s="36"/>
      <c r="CFY1150" s="36"/>
      <c r="CFZ1150" s="36"/>
      <c r="CGA1150" s="36"/>
      <c r="CGB1150" s="36"/>
      <c r="CGC1150" s="36"/>
      <c r="CGD1150" s="36"/>
      <c r="CGE1150" s="36"/>
      <c r="CGF1150" s="36"/>
      <c r="CGG1150" s="36"/>
      <c r="CGH1150" s="36"/>
      <c r="CGI1150" s="36"/>
      <c r="CGJ1150" s="36"/>
      <c r="CGK1150" s="36"/>
      <c r="CGL1150" s="36"/>
      <c r="CGM1150" s="36"/>
      <c r="CGN1150" s="36"/>
      <c r="CGO1150" s="36"/>
      <c r="CGP1150" s="36"/>
      <c r="CGQ1150" s="36"/>
      <c r="CGR1150" s="36"/>
      <c r="CGS1150" s="36"/>
      <c r="CGT1150" s="36"/>
      <c r="CGU1150" s="36"/>
      <c r="CGV1150" s="36"/>
      <c r="CGW1150" s="36"/>
      <c r="CGX1150" s="36"/>
      <c r="CGY1150" s="36"/>
      <c r="CGZ1150" s="36"/>
      <c r="CHA1150" s="36"/>
      <c r="CHB1150" s="36"/>
      <c r="CHC1150" s="36"/>
      <c r="CHD1150" s="36"/>
      <c r="CHE1150" s="36"/>
      <c r="CHF1150" s="36"/>
      <c r="CHG1150" s="36"/>
      <c r="CHH1150" s="36"/>
      <c r="CHI1150" s="36"/>
      <c r="CHJ1150" s="36"/>
      <c r="CHK1150" s="36"/>
      <c r="CHL1150" s="36"/>
      <c r="CHM1150" s="36"/>
      <c r="CHN1150" s="36"/>
      <c r="CHO1150" s="36"/>
      <c r="CHP1150" s="36"/>
      <c r="CHQ1150" s="36"/>
      <c r="CHR1150" s="36"/>
      <c r="CHS1150" s="36"/>
      <c r="CHT1150" s="36"/>
      <c r="CHU1150" s="36"/>
      <c r="CHV1150" s="36"/>
      <c r="CHW1150" s="36"/>
      <c r="CHX1150" s="36"/>
      <c r="CHY1150" s="36"/>
      <c r="CHZ1150" s="36"/>
      <c r="CIA1150" s="36"/>
      <c r="CIB1150" s="36"/>
      <c r="CIC1150" s="36"/>
      <c r="CID1150" s="36"/>
      <c r="CIE1150" s="36"/>
      <c r="CIF1150" s="36"/>
      <c r="CIG1150" s="36"/>
      <c r="CIH1150" s="36"/>
      <c r="CII1150" s="36"/>
      <c r="CIJ1150" s="36"/>
      <c r="CIK1150" s="36"/>
      <c r="CIL1150" s="36"/>
      <c r="CIM1150" s="36"/>
      <c r="CIN1150" s="36"/>
      <c r="CIO1150" s="36"/>
      <c r="CIP1150" s="36"/>
      <c r="CIQ1150" s="36"/>
      <c r="CIR1150" s="36"/>
      <c r="CIS1150" s="36"/>
      <c r="CIT1150" s="36"/>
      <c r="CIU1150" s="36"/>
      <c r="CIV1150" s="36"/>
      <c r="CIW1150" s="36"/>
      <c r="CIX1150" s="36"/>
      <c r="CIY1150" s="36"/>
      <c r="CIZ1150" s="36"/>
      <c r="CJA1150" s="36"/>
      <c r="CJB1150" s="36"/>
      <c r="CJC1150" s="36"/>
      <c r="CJD1150" s="36"/>
      <c r="CJE1150" s="36"/>
      <c r="CJF1150" s="36"/>
      <c r="CJG1150" s="36"/>
      <c r="CJH1150" s="36"/>
      <c r="CJI1150" s="36"/>
      <c r="CJJ1150" s="36"/>
      <c r="CJK1150" s="36"/>
      <c r="CJL1150" s="36"/>
      <c r="CJM1150" s="36"/>
      <c r="CJN1150" s="36"/>
      <c r="CJO1150" s="36"/>
      <c r="CJP1150" s="36"/>
      <c r="CJQ1150" s="36"/>
      <c r="CJR1150" s="36"/>
      <c r="CJS1150" s="36"/>
      <c r="CJT1150" s="36"/>
      <c r="CJU1150" s="36"/>
      <c r="CJV1150" s="36"/>
      <c r="CJW1150" s="36"/>
      <c r="CJX1150" s="36"/>
      <c r="CJY1150" s="36"/>
      <c r="CJZ1150" s="36"/>
      <c r="CKA1150" s="36"/>
      <c r="CKB1150" s="36"/>
      <c r="CKC1150" s="36"/>
      <c r="CKD1150" s="36"/>
      <c r="CKE1150" s="36"/>
      <c r="CKF1150" s="36"/>
      <c r="CKG1150" s="36"/>
      <c r="CKH1150" s="36"/>
      <c r="CKI1150" s="36"/>
      <c r="CKJ1150" s="36"/>
      <c r="CKK1150" s="36"/>
      <c r="CKL1150" s="36"/>
      <c r="CKM1150" s="36"/>
      <c r="CKN1150" s="36"/>
      <c r="CKO1150" s="36"/>
      <c r="CKP1150" s="36"/>
      <c r="CKQ1150" s="36"/>
      <c r="CKR1150" s="36"/>
      <c r="CKS1150" s="36"/>
      <c r="CKT1150" s="36"/>
      <c r="CKU1150" s="36"/>
      <c r="CKV1150" s="36"/>
      <c r="CKW1150" s="36"/>
      <c r="CKX1150" s="36"/>
      <c r="CKY1150" s="36"/>
      <c r="CKZ1150" s="36"/>
      <c r="CLA1150" s="36"/>
      <c r="CLB1150" s="36"/>
      <c r="CLC1150" s="36"/>
      <c r="CLD1150" s="36"/>
      <c r="CLE1150" s="36"/>
      <c r="CLF1150" s="36"/>
      <c r="CLG1150" s="36"/>
      <c r="CLH1150" s="36"/>
      <c r="CLI1150" s="36"/>
      <c r="CLJ1150" s="36"/>
      <c r="CLK1150" s="36"/>
      <c r="CLL1150" s="36"/>
      <c r="CLM1150" s="36"/>
      <c r="CLN1150" s="36"/>
      <c r="CLO1150" s="36"/>
      <c r="CLP1150" s="36"/>
      <c r="CLQ1150" s="36"/>
      <c r="CLR1150" s="36"/>
      <c r="CLS1150" s="36"/>
      <c r="CLT1150" s="36"/>
      <c r="CLU1150" s="36"/>
      <c r="CLV1150" s="36"/>
      <c r="CLW1150" s="36"/>
      <c r="CLX1150" s="36"/>
      <c r="CLY1150" s="36"/>
      <c r="CLZ1150" s="36"/>
      <c r="CMA1150" s="36"/>
      <c r="CMB1150" s="36"/>
      <c r="CMC1150" s="36"/>
      <c r="CMD1150" s="36"/>
      <c r="CME1150" s="36"/>
      <c r="CMF1150" s="36"/>
      <c r="CMG1150" s="36"/>
      <c r="CMH1150" s="36"/>
      <c r="CMI1150" s="36"/>
      <c r="CMJ1150" s="36"/>
      <c r="CMK1150" s="36"/>
      <c r="CML1150" s="36"/>
      <c r="CMM1150" s="36"/>
      <c r="CMN1150" s="36"/>
      <c r="CMO1150" s="36"/>
      <c r="CMP1150" s="36"/>
      <c r="CMQ1150" s="36"/>
      <c r="CMR1150" s="36"/>
      <c r="CMS1150" s="36"/>
      <c r="CMT1150" s="36"/>
      <c r="CMU1150" s="36"/>
      <c r="CMV1150" s="36"/>
      <c r="CMW1150" s="36"/>
      <c r="CMX1150" s="36"/>
      <c r="CMY1150" s="36"/>
      <c r="CMZ1150" s="36"/>
      <c r="CNA1150" s="36"/>
      <c r="CNB1150" s="36"/>
      <c r="CNC1150" s="36"/>
      <c r="CND1150" s="36"/>
      <c r="CNE1150" s="36"/>
      <c r="CNF1150" s="36"/>
      <c r="CNG1150" s="36"/>
      <c r="CNH1150" s="36"/>
      <c r="CNI1150" s="36"/>
      <c r="CNJ1150" s="36"/>
      <c r="CNK1150" s="36"/>
      <c r="CNL1150" s="36"/>
      <c r="CNM1150" s="36"/>
      <c r="CNN1150" s="36"/>
      <c r="CNO1150" s="36"/>
      <c r="CNP1150" s="36"/>
      <c r="CNQ1150" s="36"/>
      <c r="CNR1150" s="36"/>
      <c r="CNS1150" s="36"/>
      <c r="CNT1150" s="36"/>
      <c r="CNU1150" s="36"/>
      <c r="CNV1150" s="36"/>
      <c r="CNW1150" s="36"/>
      <c r="CNX1150" s="36"/>
      <c r="CNY1150" s="36"/>
      <c r="CNZ1150" s="36"/>
      <c r="COA1150" s="36"/>
      <c r="COB1150" s="36"/>
      <c r="COC1150" s="36"/>
      <c r="COD1150" s="36"/>
      <c r="COE1150" s="36"/>
      <c r="COF1150" s="36"/>
      <c r="COG1150" s="36"/>
      <c r="COH1150" s="36"/>
      <c r="COI1150" s="36"/>
      <c r="COJ1150" s="36"/>
      <c r="COK1150" s="36"/>
      <c r="COL1150" s="36"/>
      <c r="COM1150" s="36"/>
      <c r="CON1150" s="36"/>
      <c r="COO1150" s="36"/>
      <c r="COP1150" s="36"/>
      <c r="COQ1150" s="36"/>
      <c r="COR1150" s="36"/>
      <c r="COS1150" s="36"/>
      <c r="COT1150" s="36"/>
      <c r="COU1150" s="36"/>
      <c r="COV1150" s="36"/>
      <c r="COW1150" s="36"/>
      <c r="COX1150" s="36"/>
      <c r="COY1150" s="36"/>
      <c r="COZ1150" s="36"/>
      <c r="CPA1150" s="36"/>
      <c r="CPB1150" s="36"/>
      <c r="CPC1150" s="36"/>
      <c r="CPD1150" s="36"/>
      <c r="CPE1150" s="36"/>
      <c r="CPF1150" s="36"/>
      <c r="CPG1150" s="36"/>
      <c r="CPH1150" s="36"/>
      <c r="CPI1150" s="36"/>
      <c r="CPJ1150" s="36"/>
      <c r="CPK1150" s="36"/>
      <c r="CPL1150" s="36"/>
      <c r="CPM1150" s="36"/>
      <c r="CPN1150" s="36"/>
      <c r="CPO1150" s="36"/>
      <c r="CPP1150" s="36"/>
      <c r="CPQ1150" s="36"/>
      <c r="CPR1150" s="36"/>
      <c r="CPS1150" s="36"/>
      <c r="CPT1150" s="36"/>
      <c r="CPU1150" s="36"/>
      <c r="CPV1150" s="36"/>
      <c r="CPW1150" s="36"/>
      <c r="CPX1150" s="36"/>
      <c r="CPY1150" s="36"/>
      <c r="CPZ1150" s="36"/>
      <c r="CQA1150" s="36"/>
      <c r="CQB1150" s="36"/>
      <c r="CQC1150" s="36"/>
      <c r="CQD1150" s="36"/>
      <c r="CQE1150" s="36"/>
      <c r="CQF1150" s="36"/>
      <c r="CQG1150" s="36"/>
      <c r="CQH1150" s="36"/>
      <c r="CQI1150" s="36"/>
      <c r="CQJ1150" s="36"/>
      <c r="CQK1150" s="36"/>
      <c r="CQL1150" s="36"/>
      <c r="CQM1150" s="36"/>
      <c r="CQN1150" s="36"/>
      <c r="CQO1150" s="36"/>
      <c r="CQP1150" s="36"/>
      <c r="CQQ1150" s="36"/>
      <c r="CQR1150" s="36"/>
      <c r="CQS1150" s="36"/>
      <c r="CQT1150" s="36"/>
      <c r="CQU1150" s="36"/>
      <c r="CQV1150" s="36"/>
      <c r="CQW1150" s="36"/>
      <c r="CQX1150" s="36"/>
      <c r="CQY1150" s="36"/>
      <c r="CQZ1150" s="36"/>
      <c r="CRA1150" s="36"/>
      <c r="CRB1150" s="36"/>
      <c r="CRC1150" s="36"/>
      <c r="CRD1150" s="36"/>
      <c r="CRE1150" s="36"/>
      <c r="CRF1150" s="36"/>
      <c r="CRG1150" s="36"/>
      <c r="CRH1150" s="36"/>
      <c r="CRI1150" s="36"/>
      <c r="CRJ1150" s="36"/>
      <c r="CRK1150" s="36"/>
      <c r="CRL1150" s="36"/>
      <c r="CRM1150" s="36"/>
      <c r="CRN1150" s="36"/>
      <c r="CRO1150" s="36"/>
      <c r="CRP1150" s="36"/>
      <c r="CRQ1150" s="36"/>
      <c r="CRR1150" s="36"/>
      <c r="CRS1150" s="36"/>
      <c r="CRT1150" s="36"/>
      <c r="CRU1150" s="36"/>
      <c r="CRV1150" s="36"/>
      <c r="CRW1150" s="36"/>
      <c r="CRX1150" s="36"/>
      <c r="CRY1150" s="36"/>
      <c r="CRZ1150" s="36"/>
      <c r="CSA1150" s="36"/>
      <c r="CSB1150" s="36"/>
      <c r="CSC1150" s="36"/>
      <c r="CSD1150" s="36"/>
      <c r="CSE1150" s="36"/>
      <c r="CSF1150" s="36"/>
      <c r="CSG1150" s="36"/>
      <c r="CSH1150" s="36"/>
      <c r="CSI1150" s="36"/>
      <c r="CSJ1150" s="36"/>
      <c r="CSK1150" s="36"/>
      <c r="CSL1150" s="36"/>
      <c r="CSM1150" s="36"/>
      <c r="CSN1150" s="36"/>
      <c r="CSO1150" s="36"/>
      <c r="CSP1150" s="36"/>
      <c r="CSQ1150" s="36"/>
      <c r="CSR1150" s="36"/>
      <c r="CSS1150" s="36"/>
      <c r="CST1150" s="36"/>
      <c r="CSU1150" s="36"/>
      <c r="CSV1150" s="36"/>
      <c r="CSW1150" s="36"/>
      <c r="CSX1150" s="36"/>
      <c r="CSY1150" s="36"/>
      <c r="CSZ1150" s="36"/>
      <c r="CTA1150" s="36"/>
      <c r="CTB1150" s="36"/>
      <c r="CTC1150" s="36"/>
      <c r="CTD1150" s="36"/>
      <c r="CTE1150" s="36"/>
      <c r="CTF1150" s="36"/>
      <c r="CTG1150" s="36"/>
      <c r="CTH1150" s="36"/>
      <c r="CTI1150" s="36"/>
      <c r="CTJ1150" s="36"/>
      <c r="CTK1150" s="36"/>
      <c r="CTL1150" s="36"/>
      <c r="CTM1150" s="36"/>
      <c r="CTN1150" s="36"/>
      <c r="CTO1150" s="36"/>
      <c r="CTP1150" s="36"/>
      <c r="CTQ1150" s="36"/>
      <c r="CTR1150" s="36"/>
      <c r="CTS1150" s="36"/>
      <c r="CTT1150" s="36"/>
      <c r="CTU1150" s="36"/>
      <c r="CTV1150" s="36"/>
      <c r="CTW1150" s="36"/>
      <c r="CTX1150" s="36"/>
      <c r="CTY1150" s="36"/>
      <c r="CTZ1150" s="36"/>
      <c r="CUA1150" s="36"/>
      <c r="CUB1150" s="36"/>
      <c r="CUC1150" s="36"/>
      <c r="CUD1150" s="36"/>
      <c r="CUE1150" s="36"/>
      <c r="CUF1150" s="36"/>
      <c r="CUG1150" s="36"/>
      <c r="CUH1150" s="36"/>
      <c r="CUI1150" s="36"/>
      <c r="CUJ1150" s="36"/>
      <c r="CUK1150" s="36"/>
      <c r="CUL1150" s="36"/>
      <c r="CUM1150" s="36"/>
      <c r="CUN1150" s="36"/>
      <c r="CUO1150" s="36"/>
      <c r="CUP1150" s="36"/>
      <c r="CUQ1150" s="36"/>
      <c r="CUR1150" s="36"/>
      <c r="CUS1150" s="36"/>
      <c r="CUT1150" s="36"/>
      <c r="CUU1150" s="36"/>
      <c r="CUV1150" s="36"/>
      <c r="CUW1150" s="36"/>
      <c r="CUX1150" s="36"/>
      <c r="CUY1150" s="36"/>
      <c r="CUZ1150" s="36"/>
      <c r="CVA1150" s="36"/>
      <c r="CVB1150" s="36"/>
      <c r="CVC1150" s="36"/>
      <c r="CVD1150" s="36"/>
      <c r="CVE1150" s="36"/>
      <c r="CVF1150" s="36"/>
      <c r="CVG1150" s="36"/>
      <c r="CVH1150" s="36"/>
      <c r="CVI1150" s="36"/>
      <c r="CVJ1150" s="36"/>
      <c r="CVK1150" s="36"/>
      <c r="CVL1150" s="36"/>
      <c r="CVM1150" s="36"/>
      <c r="CVN1150" s="36"/>
      <c r="CVO1150" s="36"/>
      <c r="CVP1150" s="36"/>
      <c r="CVQ1150" s="36"/>
      <c r="CVR1150" s="36"/>
      <c r="CVS1150" s="36"/>
      <c r="CVT1150" s="36"/>
      <c r="CVU1150" s="36"/>
      <c r="CVV1150" s="36"/>
      <c r="CVW1150" s="36"/>
      <c r="CVX1150" s="36"/>
      <c r="CVY1150" s="36"/>
      <c r="CVZ1150" s="36"/>
      <c r="CWA1150" s="36"/>
      <c r="CWB1150" s="36"/>
      <c r="CWC1150" s="36"/>
      <c r="CWD1150" s="36"/>
      <c r="CWE1150" s="36"/>
      <c r="CWF1150" s="36"/>
      <c r="CWG1150" s="36"/>
      <c r="CWH1150" s="36"/>
      <c r="CWI1150" s="36"/>
      <c r="CWJ1150" s="36"/>
      <c r="CWK1150" s="36"/>
      <c r="CWL1150" s="36"/>
      <c r="CWM1150" s="36"/>
      <c r="CWN1150" s="36"/>
      <c r="CWO1150" s="36"/>
      <c r="CWP1150" s="36"/>
      <c r="CWQ1150" s="36"/>
      <c r="CWR1150" s="36"/>
      <c r="CWS1150" s="36"/>
      <c r="CWT1150" s="36"/>
      <c r="CWU1150" s="36"/>
      <c r="CWV1150" s="36"/>
      <c r="CWW1150" s="36"/>
      <c r="CWX1150" s="36"/>
      <c r="CWY1150" s="36"/>
      <c r="CWZ1150" s="36"/>
      <c r="CXA1150" s="36"/>
      <c r="CXB1150" s="36"/>
      <c r="CXC1150" s="36"/>
      <c r="CXD1150" s="36"/>
      <c r="CXE1150" s="36"/>
      <c r="CXF1150" s="36"/>
      <c r="CXG1150" s="36"/>
      <c r="CXH1150" s="36"/>
      <c r="CXI1150" s="36"/>
      <c r="CXJ1150" s="36"/>
      <c r="CXK1150" s="36"/>
      <c r="CXL1150" s="36"/>
      <c r="CXM1150" s="36"/>
      <c r="CXN1150" s="36"/>
      <c r="CXO1150" s="36"/>
      <c r="CXP1150" s="36"/>
      <c r="CXQ1150" s="36"/>
      <c r="CXR1150" s="36"/>
      <c r="CXS1150" s="36"/>
      <c r="CXT1150" s="36"/>
      <c r="CXU1150" s="36"/>
      <c r="CXV1150" s="36"/>
      <c r="CXW1150" s="36"/>
      <c r="CXX1150" s="36"/>
      <c r="CXY1150" s="36"/>
      <c r="CXZ1150" s="36"/>
      <c r="CYA1150" s="36"/>
      <c r="CYB1150" s="36"/>
      <c r="CYC1150" s="36"/>
      <c r="CYD1150" s="36"/>
      <c r="CYE1150" s="36"/>
      <c r="CYF1150" s="36"/>
      <c r="CYG1150" s="36"/>
      <c r="CYH1150" s="36"/>
      <c r="CYI1150" s="36"/>
      <c r="CYJ1150" s="36"/>
      <c r="CYK1150" s="36"/>
      <c r="CYL1150" s="36"/>
      <c r="CYM1150" s="36"/>
      <c r="CYN1150" s="36"/>
      <c r="CYO1150" s="36"/>
      <c r="CYP1150" s="36"/>
      <c r="CYQ1150" s="36"/>
      <c r="CYR1150" s="36"/>
      <c r="CYS1150" s="36"/>
      <c r="CYT1150" s="36"/>
      <c r="CYU1150" s="36"/>
      <c r="CYV1150" s="36"/>
      <c r="CYW1150" s="36"/>
      <c r="CYX1150" s="36"/>
      <c r="CYY1150" s="36"/>
      <c r="CYZ1150" s="36"/>
      <c r="CZA1150" s="36"/>
      <c r="CZB1150" s="36"/>
      <c r="CZC1150" s="36"/>
      <c r="CZD1150" s="36"/>
      <c r="CZE1150" s="36"/>
      <c r="CZF1150" s="36"/>
      <c r="CZG1150" s="36"/>
      <c r="CZH1150" s="36"/>
      <c r="CZI1150" s="36"/>
      <c r="CZJ1150" s="36"/>
      <c r="CZK1150" s="36"/>
      <c r="CZL1150" s="36"/>
      <c r="CZM1150" s="36"/>
      <c r="CZN1150" s="36"/>
      <c r="CZO1150" s="36"/>
      <c r="CZP1150" s="36"/>
      <c r="CZQ1150" s="36"/>
      <c r="CZR1150" s="36"/>
      <c r="CZS1150" s="36"/>
      <c r="CZT1150" s="36"/>
      <c r="CZU1150" s="36"/>
      <c r="CZV1150" s="36"/>
      <c r="CZW1150" s="36"/>
      <c r="CZX1150" s="36"/>
      <c r="CZY1150" s="36"/>
      <c r="CZZ1150" s="36"/>
      <c r="DAA1150" s="36"/>
      <c r="DAB1150" s="36"/>
      <c r="DAC1150" s="36"/>
      <c r="DAD1150" s="36"/>
      <c r="DAE1150" s="36"/>
      <c r="DAF1150" s="36"/>
      <c r="DAG1150" s="36"/>
      <c r="DAH1150" s="36"/>
      <c r="DAI1150" s="36"/>
      <c r="DAJ1150" s="36"/>
      <c r="DAK1150" s="36"/>
      <c r="DAL1150" s="36"/>
      <c r="DAM1150" s="36"/>
      <c r="DAN1150" s="36"/>
      <c r="DAO1150" s="36"/>
      <c r="DAP1150" s="36"/>
      <c r="DAQ1150" s="36"/>
      <c r="DAR1150" s="36"/>
      <c r="DAS1150" s="36"/>
      <c r="DAT1150" s="36"/>
      <c r="DAU1150" s="36"/>
      <c r="DAV1150" s="36"/>
      <c r="DAW1150" s="36"/>
      <c r="DAX1150" s="36"/>
      <c r="DAY1150" s="36"/>
      <c r="DAZ1150" s="36"/>
      <c r="DBA1150" s="36"/>
      <c r="DBB1150" s="36"/>
      <c r="DBC1150" s="36"/>
      <c r="DBD1150" s="36"/>
      <c r="DBE1150" s="36"/>
      <c r="DBF1150" s="36"/>
      <c r="DBG1150" s="36"/>
      <c r="DBH1150" s="36"/>
      <c r="DBI1150" s="36"/>
      <c r="DBJ1150" s="36"/>
      <c r="DBK1150" s="36"/>
      <c r="DBL1150" s="36"/>
      <c r="DBM1150" s="36"/>
      <c r="DBN1150" s="36"/>
      <c r="DBO1150" s="36"/>
      <c r="DBP1150" s="36"/>
      <c r="DBQ1150" s="36"/>
      <c r="DBR1150" s="36"/>
      <c r="DBS1150" s="36"/>
      <c r="DBT1150" s="36"/>
      <c r="DBU1150" s="36"/>
      <c r="DBV1150" s="36"/>
      <c r="DBW1150" s="36"/>
      <c r="DBX1150" s="36"/>
      <c r="DBY1150" s="36"/>
      <c r="DBZ1150" s="36"/>
      <c r="DCA1150" s="36"/>
      <c r="DCB1150" s="36"/>
      <c r="DCC1150" s="36"/>
      <c r="DCD1150" s="36"/>
      <c r="DCE1150" s="36"/>
      <c r="DCF1150" s="36"/>
      <c r="DCG1150" s="36"/>
      <c r="DCH1150" s="36"/>
      <c r="DCI1150" s="36"/>
      <c r="DCJ1150" s="36"/>
      <c r="DCK1150" s="36"/>
      <c r="DCL1150" s="36"/>
      <c r="DCM1150" s="36"/>
      <c r="DCN1150" s="36"/>
      <c r="DCO1150" s="36"/>
      <c r="DCP1150" s="36"/>
      <c r="DCQ1150" s="36"/>
      <c r="DCR1150" s="36"/>
      <c r="DCS1150" s="36"/>
      <c r="DCT1150" s="36"/>
      <c r="DCU1150" s="36"/>
      <c r="DCV1150" s="36"/>
      <c r="DCW1150" s="36"/>
      <c r="DCX1150" s="36"/>
      <c r="DCY1150" s="36"/>
      <c r="DCZ1150" s="36"/>
      <c r="DDA1150" s="36"/>
      <c r="DDB1150" s="36"/>
      <c r="DDC1150" s="36"/>
      <c r="DDD1150" s="36"/>
      <c r="DDE1150" s="36"/>
      <c r="DDF1150" s="36"/>
      <c r="DDG1150" s="36"/>
      <c r="DDH1150" s="36"/>
      <c r="DDI1150" s="36"/>
      <c r="DDJ1150" s="36"/>
      <c r="DDK1150" s="36"/>
      <c r="DDL1150" s="36"/>
      <c r="DDM1150" s="36"/>
      <c r="DDN1150" s="36"/>
      <c r="DDO1150" s="36"/>
      <c r="DDP1150" s="36"/>
      <c r="DDQ1150" s="36"/>
      <c r="DDR1150" s="36"/>
      <c r="DDS1150" s="36"/>
      <c r="DDT1150" s="36"/>
      <c r="DDU1150" s="36"/>
      <c r="DDV1150" s="36"/>
      <c r="DDW1150" s="36"/>
      <c r="DDX1150" s="36"/>
      <c r="DDY1150" s="36"/>
      <c r="DDZ1150" s="36"/>
      <c r="DEA1150" s="36"/>
      <c r="DEB1150" s="36"/>
      <c r="DEC1150" s="36"/>
      <c r="DED1150" s="36"/>
      <c r="DEE1150" s="36"/>
      <c r="DEF1150" s="36"/>
      <c r="DEG1150" s="36"/>
      <c r="DEH1150" s="36"/>
      <c r="DEI1150" s="36"/>
      <c r="DEJ1150" s="36"/>
      <c r="DEK1150" s="36"/>
      <c r="DEL1150" s="36"/>
      <c r="DEM1150" s="36"/>
      <c r="DEN1150" s="36"/>
      <c r="DEO1150" s="36"/>
      <c r="DEP1150" s="36"/>
      <c r="DEQ1150" s="36"/>
      <c r="DER1150" s="36"/>
      <c r="DES1150" s="36"/>
      <c r="DET1150" s="36"/>
      <c r="DEU1150" s="36"/>
      <c r="DEV1150" s="36"/>
      <c r="DEW1150" s="36"/>
      <c r="DEX1150" s="36"/>
      <c r="DEY1150" s="36"/>
      <c r="DEZ1150" s="36"/>
      <c r="DFA1150" s="36"/>
      <c r="DFB1150" s="36"/>
      <c r="DFC1150" s="36"/>
      <c r="DFD1150" s="36"/>
      <c r="DFE1150" s="36"/>
      <c r="DFF1150" s="36"/>
      <c r="DFG1150" s="36"/>
      <c r="DFH1150" s="36"/>
      <c r="DFI1150" s="36"/>
      <c r="DFJ1150" s="36"/>
      <c r="DFK1150" s="36"/>
      <c r="DFL1150" s="36"/>
      <c r="DFM1150" s="36"/>
      <c r="DFN1150" s="36"/>
      <c r="DFO1150" s="36"/>
      <c r="DFP1150" s="36"/>
      <c r="DFQ1150" s="36"/>
      <c r="DFR1150" s="36"/>
      <c r="DFS1150" s="36"/>
      <c r="DFT1150" s="36"/>
      <c r="DFU1150" s="36"/>
      <c r="DFV1150" s="36"/>
      <c r="DFW1150" s="36"/>
      <c r="DFX1150" s="36"/>
      <c r="DFY1150" s="36"/>
      <c r="DFZ1150" s="36"/>
      <c r="DGA1150" s="36"/>
      <c r="DGB1150" s="36"/>
      <c r="DGC1150" s="36"/>
      <c r="DGD1150" s="36"/>
      <c r="DGE1150" s="36"/>
      <c r="DGF1150" s="36"/>
      <c r="DGG1150" s="36"/>
      <c r="DGH1150" s="36"/>
      <c r="DGI1150" s="36"/>
      <c r="DGJ1150" s="36"/>
      <c r="DGK1150" s="36"/>
      <c r="DGL1150" s="36"/>
      <c r="DGM1150" s="36"/>
      <c r="DGN1150" s="36"/>
      <c r="DGO1150" s="36"/>
      <c r="DGP1150" s="36"/>
      <c r="DGQ1150" s="36"/>
      <c r="DGR1150" s="36"/>
      <c r="DGS1150" s="36"/>
      <c r="DGT1150" s="36"/>
      <c r="DGU1150" s="36"/>
      <c r="DGV1150" s="36"/>
      <c r="DGW1150" s="36"/>
      <c r="DGX1150" s="36"/>
      <c r="DGY1150" s="36"/>
      <c r="DGZ1150" s="36"/>
      <c r="DHA1150" s="36"/>
      <c r="DHB1150" s="36"/>
      <c r="DHC1150" s="36"/>
      <c r="DHD1150" s="36"/>
      <c r="DHE1150" s="36"/>
      <c r="DHF1150" s="36"/>
      <c r="DHG1150" s="36"/>
      <c r="DHH1150" s="36"/>
      <c r="DHI1150" s="36"/>
      <c r="DHJ1150" s="36"/>
      <c r="DHK1150" s="36"/>
      <c r="DHL1150" s="36"/>
      <c r="DHM1150" s="36"/>
      <c r="DHN1150" s="36"/>
      <c r="DHO1150" s="36"/>
      <c r="DHP1150" s="36"/>
      <c r="DHQ1150" s="36"/>
      <c r="DHR1150" s="36"/>
      <c r="DHS1150" s="36"/>
      <c r="DHT1150" s="36"/>
      <c r="DHU1150" s="36"/>
      <c r="DHV1150" s="36"/>
      <c r="DHW1150" s="36"/>
      <c r="DHX1150" s="36"/>
      <c r="DHY1150" s="36"/>
      <c r="DHZ1150" s="36"/>
      <c r="DIA1150" s="36"/>
      <c r="DIB1150" s="36"/>
      <c r="DIC1150" s="36"/>
      <c r="DID1150" s="36"/>
      <c r="DIE1150" s="36"/>
      <c r="DIF1150" s="36"/>
      <c r="DIG1150" s="36"/>
      <c r="DIH1150" s="36"/>
      <c r="DII1150" s="36"/>
      <c r="DIJ1150" s="36"/>
      <c r="DIK1150" s="36"/>
      <c r="DIL1150" s="36"/>
      <c r="DIM1150" s="36"/>
      <c r="DIN1150" s="36"/>
      <c r="DIO1150" s="36"/>
      <c r="DIP1150" s="36"/>
      <c r="DIQ1150" s="36"/>
      <c r="DIR1150" s="36"/>
      <c r="DIS1150" s="36"/>
      <c r="DIT1150" s="36"/>
      <c r="DIU1150" s="36"/>
      <c r="DIV1150" s="36"/>
      <c r="DIW1150" s="36"/>
      <c r="DIX1150" s="36"/>
      <c r="DIY1150" s="36"/>
      <c r="DIZ1150" s="36"/>
      <c r="DJA1150" s="36"/>
      <c r="DJB1150" s="36"/>
      <c r="DJC1150" s="36"/>
      <c r="DJD1150" s="36"/>
      <c r="DJE1150" s="36"/>
      <c r="DJF1150" s="36"/>
      <c r="DJG1150" s="36"/>
      <c r="DJH1150" s="36"/>
      <c r="DJI1150" s="36"/>
      <c r="DJJ1150" s="36"/>
      <c r="DJK1150" s="36"/>
      <c r="DJL1150" s="36"/>
      <c r="DJM1150" s="36"/>
      <c r="DJN1150" s="36"/>
      <c r="DJO1150" s="36"/>
      <c r="DJP1150" s="36"/>
      <c r="DJQ1150" s="36"/>
      <c r="DJR1150" s="36"/>
      <c r="DJS1150" s="36"/>
      <c r="DJT1150" s="36"/>
      <c r="DJU1150" s="36"/>
      <c r="DJV1150" s="36"/>
      <c r="DJW1150" s="36"/>
      <c r="DJX1150" s="36"/>
      <c r="DJY1150" s="36"/>
      <c r="DJZ1150" s="36"/>
      <c r="DKA1150" s="36"/>
      <c r="DKB1150" s="36"/>
      <c r="DKC1150" s="36"/>
      <c r="DKD1150" s="36"/>
      <c r="DKE1150" s="36"/>
      <c r="DKF1150" s="36"/>
      <c r="DKG1150" s="36"/>
      <c r="DKH1150" s="36"/>
      <c r="DKI1150" s="36"/>
      <c r="DKJ1150" s="36"/>
      <c r="DKK1150" s="36"/>
      <c r="DKL1150" s="36"/>
      <c r="DKM1150" s="36"/>
      <c r="DKN1150" s="36"/>
      <c r="DKO1150" s="36"/>
      <c r="DKP1150" s="36"/>
      <c r="DKQ1150" s="36"/>
      <c r="DKR1150" s="36"/>
      <c r="DKS1150" s="36"/>
      <c r="DKT1150" s="36"/>
      <c r="DKU1150" s="36"/>
      <c r="DKV1150" s="36"/>
      <c r="DKW1150" s="36"/>
      <c r="DKX1150" s="36"/>
      <c r="DKY1150" s="36"/>
      <c r="DKZ1150" s="36"/>
      <c r="DLA1150" s="36"/>
      <c r="DLB1150" s="36"/>
      <c r="DLC1150" s="36"/>
      <c r="DLD1150" s="36"/>
      <c r="DLE1150" s="36"/>
      <c r="DLF1150" s="36"/>
      <c r="DLG1150" s="36"/>
      <c r="DLH1150" s="36"/>
      <c r="DLI1150" s="36"/>
      <c r="DLJ1150" s="36"/>
      <c r="DLK1150" s="36"/>
      <c r="DLL1150" s="36"/>
      <c r="DLM1150" s="36"/>
      <c r="DLN1150" s="36"/>
      <c r="DLO1150" s="36"/>
      <c r="DLP1150" s="36"/>
      <c r="DLQ1150" s="36"/>
      <c r="DLR1150" s="36"/>
      <c r="DLS1150" s="36"/>
      <c r="DLT1150" s="36"/>
      <c r="DLU1150" s="36"/>
      <c r="DLV1150" s="36"/>
      <c r="DLW1150" s="36"/>
      <c r="DLX1150" s="36"/>
      <c r="DLY1150" s="36"/>
      <c r="DLZ1150" s="36"/>
      <c r="DMA1150" s="36"/>
      <c r="DMB1150" s="36"/>
      <c r="DMC1150" s="36"/>
      <c r="DMD1150" s="36"/>
      <c r="DME1150" s="36"/>
      <c r="DMF1150" s="36"/>
      <c r="DMG1150" s="36"/>
      <c r="DMH1150" s="36"/>
      <c r="DMI1150" s="36"/>
      <c r="DMJ1150" s="36"/>
      <c r="DMK1150" s="36"/>
      <c r="DML1150" s="36"/>
      <c r="DMM1150" s="36"/>
      <c r="DMN1150" s="36"/>
      <c r="DMO1150" s="36"/>
      <c r="DMP1150" s="36"/>
      <c r="DMQ1150" s="36"/>
      <c r="DMR1150" s="36"/>
      <c r="DMS1150" s="36"/>
      <c r="DMT1150" s="36"/>
      <c r="DMU1150" s="36"/>
      <c r="DMV1150" s="36"/>
      <c r="DMW1150" s="36"/>
      <c r="DMX1150" s="36"/>
      <c r="DMY1150" s="36"/>
      <c r="DMZ1150" s="36"/>
      <c r="DNA1150" s="36"/>
      <c r="DNB1150" s="36"/>
      <c r="DNC1150" s="36"/>
      <c r="DND1150" s="36"/>
      <c r="DNE1150" s="36"/>
      <c r="DNF1150" s="36"/>
      <c r="DNG1150" s="36"/>
      <c r="DNH1150" s="36"/>
      <c r="DNI1150" s="36"/>
      <c r="DNJ1150" s="36"/>
      <c r="DNK1150" s="36"/>
      <c r="DNL1150" s="36"/>
      <c r="DNM1150" s="36"/>
      <c r="DNN1150" s="36"/>
      <c r="DNO1150" s="36"/>
      <c r="DNP1150" s="36"/>
      <c r="DNQ1150" s="36"/>
      <c r="DNR1150" s="36"/>
      <c r="DNS1150" s="36"/>
      <c r="DNT1150" s="36"/>
      <c r="DNU1150" s="36"/>
      <c r="DNV1150" s="36"/>
      <c r="DNW1150" s="36"/>
      <c r="DNX1150" s="36"/>
      <c r="DNY1150" s="36"/>
      <c r="DNZ1150" s="36"/>
      <c r="DOA1150" s="36"/>
      <c r="DOB1150" s="36"/>
      <c r="DOC1150" s="36"/>
      <c r="DOD1150" s="36"/>
      <c r="DOE1150" s="36"/>
      <c r="DOF1150" s="36"/>
      <c r="DOG1150" s="36"/>
      <c r="DOH1150" s="36"/>
      <c r="DOI1150" s="36"/>
      <c r="DOJ1150" s="36"/>
      <c r="DOK1150" s="36"/>
      <c r="DOL1150" s="36"/>
      <c r="DOM1150" s="36"/>
      <c r="DON1150" s="36"/>
      <c r="DOO1150" s="36"/>
      <c r="DOP1150" s="36"/>
      <c r="DOQ1150" s="36"/>
      <c r="DOR1150" s="36"/>
      <c r="DOS1150" s="36"/>
      <c r="DOT1150" s="36"/>
      <c r="DOU1150" s="36"/>
      <c r="DOV1150" s="36"/>
      <c r="DOW1150" s="36"/>
      <c r="DOX1150" s="36"/>
      <c r="DOY1150" s="36"/>
      <c r="DOZ1150" s="36"/>
      <c r="DPA1150" s="36"/>
      <c r="DPB1150" s="36"/>
      <c r="DPC1150" s="36"/>
      <c r="DPD1150" s="36"/>
      <c r="DPE1150" s="36"/>
      <c r="DPF1150" s="36"/>
      <c r="DPG1150" s="36"/>
      <c r="DPH1150" s="36"/>
      <c r="DPI1150" s="36"/>
      <c r="DPJ1150" s="36"/>
      <c r="DPK1150" s="36"/>
      <c r="DPL1150" s="36"/>
      <c r="DPM1150" s="36"/>
      <c r="DPN1150" s="36"/>
      <c r="DPO1150" s="36"/>
      <c r="DPP1150" s="36"/>
      <c r="DPQ1150" s="36"/>
      <c r="DPR1150" s="36"/>
      <c r="DPS1150" s="36"/>
      <c r="DPT1150" s="36"/>
      <c r="DPU1150" s="36"/>
      <c r="DPV1150" s="36"/>
      <c r="DPW1150" s="36"/>
      <c r="DPX1150" s="36"/>
      <c r="DPY1150" s="36"/>
      <c r="DPZ1150" s="36"/>
      <c r="DQA1150" s="36"/>
      <c r="DQB1150" s="36"/>
      <c r="DQC1150" s="36"/>
      <c r="DQD1150" s="36"/>
      <c r="DQE1150" s="36"/>
      <c r="DQF1150" s="36"/>
      <c r="DQG1150" s="36"/>
      <c r="DQH1150" s="36"/>
      <c r="DQI1150" s="36"/>
      <c r="DQJ1150" s="36"/>
      <c r="DQK1150" s="36"/>
      <c r="DQL1150" s="36"/>
      <c r="DQM1150" s="36"/>
      <c r="DQN1150" s="36"/>
      <c r="DQO1150" s="36"/>
      <c r="DQP1150" s="36"/>
      <c r="DQQ1150" s="36"/>
      <c r="DQR1150" s="36"/>
      <c r="DQS1150" s="36"/>
      <c r="DQT1150" s="36"/>
      <c r="DQU1150" s="36"/>
      <c r="DQV1150" s="36"/>
      <c r="DQW1150" s="36"/>
      <c r="DQX1150" s="36"/>
      <c r="DQY1150" s="36"/>
      <c r="DQZ1150" s="36"/>
      <c r="DRA1150" s="36"/>
      <c r="DRB1150" s="36"/>
      <c r="DRC1150" s="36"/>
      <c r="DRD1150" s="36"/>
      <c r="DRE1150" s="36"/>
      <c r="DRF1150" s="36"/>
      <c r="DRG1150" s="36"/>
      <c r="DRH1150" s="36"/>
      <c r="DRI1150" s="36"/>
      <c r="DRJ1150" s="36"/>
      <c r="DRK1150" s="36"/>
      <c r="DRL1150" s="36"/>
      <c r="DRM1150" s="36"/>
      <c r="DRN1150" s="36"/>
      <c r="DRO1150" s="36"/>
      <c r="DRP1150" s="36"/>
      <c r="DRQ1150" s="36"/>
      <c r="DRR1150" s="36"/>
      <c r="DRS1150" s="36"/>
      <c r="DRT1150" s="36"/>
      <c r="DRU1150" s="36"/>
      <c r="DRV1150" s="36"/>
      <c r="DRW1150" s="36"/>
      <c r="DRX1150" s="36"/>
      <c r="DRY1150" s="36"/>
      <c r="DRZ1150" s="36"/>
      <c r="DSA1150" s="36"/>
      <c r="DSB1150" s="36"/>
      <c r="DSC1150" s="36"/>
      <c r="DSD1150" s="36"/>
      <c r="DSE1150" s="36"/>
      <c r="DSF1150" s="36"/>
      <c r="DSG1150" s="36"/>
      <c r="DSH1150" s="36"/>
      <c r="DSI1150" s="36"/>
      <c r="DSJ1150" s="36"/>
      <c r="DSK1150" s="36"/>
      <c r="DSL1150" s="36"/>
      <c r="DSM1150" s="36"/>
      <c r="DSN1150" s="36"/>
      <c r="DSO1150" s="36"/>
      <c r="DSP1150" s="36"/>
      <c r="DSQ1150" s="36"/>
      <c r="DSR1150" s="36"/>
      <c r="DSS1150" s="36"/>
      <c r="DST1150" s="36"/>
      <c r="DSU1150" s="36"/>
      <c r="DSV1150" s="36"/>
      <c r="DSW1150" s="36"/>
      <c r="DSX1150" s="36"/>
      <c r="DSY1150" s="36"/>
      <c r="DSZ1150" s="36"/>
      <c r="DTA1150" s="36"/>
      <c r="DTB1150" s="36"/>
      <c r="DTC1150" s="36"/>
      <c r="DTD1150" s="36"/>
      <c r="DTE1150" s="36"/>
      <c r="DTF1150" s="36"/>
      <c r="DTG1150" s="36"/>
      <c r="DTH1150" s="36"/>
      <c r="DTI1150" s="36"/>
      <c r="DTJ1150" s="36"/>
      <c r="DTK1150" s="36"/>
      <c r="DTL1150" s="36"/>
      <c r="DTM1150" s="36"/>
      <c r="DTN1150" s="36"/>
      <c r="DTO1150" s="36"/>
      <c r="DTP1150" s="36"/>
      <c r="DTQ1150" s="36"/>
      <c r="DTR1150" s="36"/>
      <c r="DTS1150" s="36"/>
      <c r="DTT1150" s="36"/>
      <c r="DTU1150" s="36"/>
      <c r="DTV1150" s="36"/>
      <c r="DTW1150" s="36"/>
      <c r="DTX1150" s="36"/>
      <c r="DTY1150" s="36"/>
      <c r="DTZ1150" s="36"/>
      <c r="DUA1150" s="36"/>
      <c r="DUB1150" s="36"/>
      <c r="DUC1150" s="36"/>
      <c r="DUD1150" s="36"/>
      <c r="DUE1150" s="36"/>
      <c r="DUF1150" s="36"/>
      <c r="DUG1150" s="36"/>
      <c r="DUH1150" s="36"/>
      <c r="DUI1150" s="36"/>
      <c r="DUJ1150" s="36"/>
      <c r="DUK1150" s="36"/>
      <c r="DUL1150" s="36"/>
      <c r="DUM1150" s="36"/>
      <c r="DUN1150" s="36"/>
      <c r="DUO1150" s="36"/>
      <c r="DUP1150" s="36"/>
      <c r="DUQ1150" s="36"/>
      <c r="DUR1150" s="36"/>
      <c r="DUS1150" s="36"/>
      <c r="DUT1150" s="36"/>
      <c r="DUU1150" s="36"/>
      <c r="DUV1150" s="36"/>
      <c r="DUW1150" s="36"/>
      <c r="DUX1150" s="36"/>
      <c r="DUY1150" s="36"/>
      <c r="DUZ1150" s="36"/>
      <c r="DVA1150" s="36"/>
      <c r="DVB1150" s="36"/>
      <c r="DVC1150" s="36"/>
      <c r="DVD1150" s="36"/>
      <c r="DVE1150" s="36"/>
      <c r="DVF1150" s="36"/>
      <c r="DVG1150" s="36"/>
      <c r="DVH1150" s="36"/>
      <c r="DVI1150" s="36"/>
      <c r="DVJ1150" s="36"/>
      <c r="DVK1150" s="36"/>
      <c r="DVL1150" s="36"/>
      <c r="DVM1150" s="36"/>
      <c r="DVN1150" s="36"/>
      <c r="DVO1150" s="36"/>
      <c r="DVP1150" s="36"/>
      <c r="DVQ1150" s="36"/>
      <c r="DVR1150" s="36"/>
      <c r="DVS1150" s="36"/>
      <c r="DVT1150" s="36"/>
      <c r="DVU1150" s="36"/>
      <c r="DVV1150" s="36"/>
      <c r="DVW1150" s="36"/>
      <c r="DVX1150" s="36"/>
      <c r="DVY1150" s="36"/>
      <c r="DVZ1150" s="36"/>
      <c r="DWA1150" s="36"/>
      <c r="DWB1150" s="36"/>
      <c r="DWC1150" s="36"/>
      <c r="DWD1150" s="36"/>
      <c r="DWE1150" s="36"/>
      <c r="DWF1150" s="36"/>
      <c r="DWG1150" s="36"/>
      <c r="DWH1150" s="36"/>
      <c r="DWI1150" s="36"/>
      <c r="DWJ1150" s="36"/>
      <c r="DWK1150" s="36"/>
      <c r="DWL1150" s="36"/>
      <c r="DWM1150" s="36"/>
      <c r="DWN1150" s="36"/>
      <c r="DWO1150" s="36"/>
      <c r="DWP1150" s="36"/>
      <c r="DWQ1150" s="36"/>
      <c r="DWR1150" s="36"/>
      <c r="DWS1150" s="36"/>
      <c r="DWT1150" s="36"/>
      <c r="DWU1150" s="36"/>
      <c r="DWV1150" s="36"/>
      <c r="DWW1150" s="36"/>
      <c r="DWX1150" s="36"/>
      <c r="DWY1150" s="36"/>
      <c r="DWZ1150" s="36"/>
      <c r="DXA1150" s="36"/>
      <c r="DXB1150" s="36"/>
      <c r="DXC1150" s="36"/>
      <c r="DXD1150" s="36"/>
      <c r="DXE1150" s="36"/>
      <c r="DXF1150" s="36"/>
      <c r="DXG1150" s="36"/>
      <c r="DXH1150" s="36"/>
      <c r="DXI1150" s="36"/>
      <c r="DXJ1150" s="36"/>
      <c r="DXK1150" s="36"/>
      <c r="DXL1150" s="36"/>
      <c r="DXM1150" s="36"/>
      <c r="DXN1150" s="36"/>
      <c r="DXO1150" s="36"/>
      <c r="DXP1150" s="36"/>
      <c r="DXQ1150" s="36"/>
      <c r="DXR1150" s="36"/>
      <c r="DXS1150" s="36"/>
      <c r="DXT1150" s="36"/>
      <c r="DXU1150" s="36"/>
      <c r="DXV1150" s="36"/>
      <c r="DXW1150" s="36"/>
      <c r="DXX1150" s="36"/>
      <c r="DXY1150" s="36"/>
      <c r="DXZ1150" s="36"/>
      <c r="DYA1150" s="36"/>
      <c r="DYB1150" s="36"/>
      <c r="DYC1150" s="36"/>
      <c r="DYD1150" s="36"/>
      <c r="DYE1150" s="36"/>
      <c r="DYF1150" s="36"/>
      <c r="DYG1150" s="36"/>
      <c r="DYH1150" s="36"/>
      <c r="DYI1150" s="36"/>
      <c r="DYJ1150" s="36"/>
      <c r="DYK1150" s="36"/>
      <c r="DYL1150" s="36"/>
      <c r="DYM1150" s="36"/>
      <c r="DYN1150" s="36"/>
      <c r="DYO1150" s="36"/>
      <c r="DYP1150" s="36"/>
      <c r="DYQ1150" s="36"/>
      <c r="DYR1150" s="36"/>
      <c r="DYS1150" s="36"/>
      <c r="DYT1150" s="36"/>
      <c r="DYU1150" s="36"/>
      <c r="DYV1150" s="36"/>
      <c r="DYW1150" s="36"/>
      <c r="DYX1150" s="36"/>
      <c r="DYY1150" s="36"/>
      <c r="DYZ1150" s="36"/>
      <c r="DZA1150" s="36"/>
      <c r="DZB1150" s="36"/>
      <c r="DZC1150" s="36"/>
      <c r="DZD1150" s="36"/>
      <c r="DZE1150" s="36"/>
      <c r="DZF1150" s="36"/>
      <c r="DZG1150" s="36"/>
      <c r="DZH1150" s="36"/>
      <c r="DZI1150" s="36"/>
      <c r="DZJ1150" s="36"/>
      <c r="DZK1150" s="36"/>
      <c r="DZL1150" s="36"/>
      <c r="DZM1150" s="36"/>
      <c r="DZN1150" s="36"/>
      <c r="DZO1150" s="36"/>
      <c r="DZP1150" s="36"/>
      <c r="DZQ1150" s="36"/>
      <c r="DZR1150" s="36"/>
      <c r="DZS1150" s="36"/>
      <c r="DZT1150" s="36"/>
      <c r="DZU1150" s="36"/>
      <c r="DZV1150" s="36"/>
      <c r="DZW1150" s="36"/>
      <c r="DZX1150" s="36"/>
      <c r="DZY1150" s="36"/>
      <c r="DZZ1150" s="36"/>
      <c r="EAA1150" s="36"/>
      <c r="EAB1150" s="36"/>
      <c r="EAC1150" s="36"/>
      <c r="EAD1150" s="36"/>
      <c r="EAE1150" s="36"/>
      <c r="EAF1150" s="36"/>
      <c r="EAG1150" s="36"/>
      <c r="EAH1150" s="36"/>
      <c r="EAI1150" s="36"/>
      <c r="EAJ1150" s="36"/>
      <c r="EAK1150" s="36"/>
      <c r="EAL1150" s="36"/>
      <c r="EAM1150" s="36"/>
      <c r="EAN1150" s="36"/>
      <c r="EAO1150" s="36"/>
      <c r="EAP1150" s="36"/>
      <c r="EAQ1150" s="36"/>
      <c r="EAR1150" s="36"/>
      <c r="EAS1150" s="36"/>
      <c r="EAT1150" s="36"/>
      <c r="EAU1150" s="36"/>
      <c r="EAV1150" s="36"/>
      <c r="EAW1150" s="36"/>
      <c r="EAX1150" s="36"/>
      <c r="EAY1150" s="36"/>
      <c r="EAZ1150" s="36"/>
      <c r="EBA1150" s="36"/>
      <c r="EBB1150" s="36"/>
      <c r="EBC1150" s="36"/>
      <c r="EBD1150" s="36"/>
      <c r="EBE1150" s="36"/>
      <c r="EBF1150" s="36"/>
      <c r="EBG1150" s="36"/>
      <c r="EBH1150" s="36"/>
      <c r="EBI1150" s="36"/>
      <c r="EBJ1150" s="36"/>
      <c r="EBK1150" s="36"/>
      <c r="EBL1150" s="36"/>
      <c r="EBM1150" s="36"/>
      <c r="EBN1150" s="36"/>
      <c r="EBO1150" s="36"/>
      <c r="EBP1150" s="36"/>
      <c r="EBQ1150" s="36"/>
      <c r="EBR1150" s="36"/>
      <c r="EBS1150" s="36"/>
      <c r="EBT1150" s="36"/>
      <c r="EBU1150" s="36"/>
      <c r="EBV1150" s="36"/>
      <c r="EBW1150" s="36"/>
      <c r="EBX1150" s="36"/>
      <c r="EBY1150" s="36"/>
      <c r="EBZ1150" s="36"/>
      <c r="ECA1150" s="36"/>
      <c r="ECB1150" s="36"/>
      <c r="ECC1150" s="36"/>
      <c r="ECD1150" s="36"/>
      <c r="ECE1150" s="36"/>
      <c r="ECF1150" s="36"/>
      <c r="ECG1150" s="36"/>
      <c r="ECH1150" s="36"/>
      <c r="ECI1150" s="36"/>
      <c r="ECJ1150" s="36"/>
      <c r="ECK1150" s="36"/>
      <c r="ECL1150" s="36"/>
      <c r="ECM1150" s="36"/>
      <c r="ECN1150" s="36"/>
      <c r="ECO1150" s="36"/>
      <c r="ECP1150" s="36"/>
      <c r="ECQ1150" s="36"/>
      <c r="ECR1150" s="36"/>
      <c r="ECS1150" s="36"/>
      <c r="ECT1150" s="36"/>
      <c r="ECU1150" s="36"/>
      <c r="ECV1150" s="36"/>
      <c r="ECW1150" s="36"/>
      <c r="ECX1150" s="36"/>
      <c r="ECY1150" s="36"/>
      <c r="ECZ1150" s="36"/>
      <c r="EDA1150" s="36"/>
      <c r="EDB1150" s="36"/>
      <c r="EDC1150" s="36"/>
      <c r="EDD1150" s="36"/>
      <c r="EDE1150" s="36"/>
      <c r="EDF1150" s="36"/>
      <c r="EDG1150" s="36"/>
      <c r="EDH1150" s="36"/>
      <c r="EDI1150" s="36"/>
      <c r="EDJ1150" s="36"/>
      <c r="EDK1150" s="36"/>
      <c r="EDL1150" s="36"/>
      <c r="EDM1150" s="36"/>
      <c r="EDN1150" s="36"/>
      <c r="EDO1150" s="36"/>
      <c r="EDP1150" s="36"/>
      <c r="EDQ1150" s="36"/>
      <c r="EDR1150" s="36"/>
      <c r="EDS1150" s="36"/>
      <c r="EDT1150" s="36"/>
      <c r="EDU1150" s="36"/>
      <c r="EDV1150" s="36"/>
      <c r="EDW1150" s="36"/>
      <c r="EDX1150" s="36"/>
      <c r="EDY1150" s="36"/>
      <c r="EDZ1150" s="36"/>
      <c r="EEA1150" s="36"/>
      <c r="EEB1150" s="36"/>
      <c r="EEC1150" s="36"/>
      <c r="EED1150" s="36"/>
      <c r="EEE1150" s="36"/>
      <c r="EEF1150" s="36"/>
      <c r="EEG1150" s="36"/>
      <c r="EEH1150" s="36"/>
      <c r="EEI1150" s="36"/>
      <c r="EEJ1150" s="36"/>
      <c r="EEK1150" s="36"/>
      <c r="EEL1150" s="36"/>
      <c r="EEM1150" s="36"/>
      <c r="EEN1150" s="36"/>
      <c r="EEO1150" s="36"/>
      <c r="EEP1150" s="36"/>
      <c r="EEQ1150" s="36"/>
      <c r="EER1150" s="36"/>
      <c r="EES1150" s="36"/>
      <c r="EET1150" s="36"/>
      <c r="EEU1150" s="36"/>
      <c r="EEV1150" s="36"/>
      <c r="EEW1150" s="36"/>
      <c r="EEX1150" s="36"/>
      <c r="EEY1150" s="36"/>
      <c r="EEZ1150" s="36"/>
      <c r="EFA1150" s="36"/>
      <c r="EFB1150" s="36"/>
      <c r="EFC1150" s="36"/>
      <c r="EFD1150" s="36"/>
      <c r="EFE1150" s="36"/>
      <c r="EFF1150" s="36"/>
      <c r="EFG1150" s="36"/>
      <c r="EFH1150" s="36"/>
      <c r="EFI1150" s="36"/>
      <c r="EFJ1150" s="36"/>
      <c r="EFK1150" s="36"/>
      <c r="EFL1150" s="36"/>
      <c r="EFM1150" s="36"/>
      <c r="EFN1150" s="36"/>
      <c r="EFO1150" s="36"/>
      <c r="EFP1150" s="36"/>
      <c r="EFQ1150" s="36"/>
      <c r="EFR1150" s="36"/>
      <c r="EFS1150" s="36"/>
      <c r="EFT1150" s="36"/>
      <c r="EFU1150" s="36"/>
      <c r="EFV1150" s="36"/>
      <c r="EFW1150" s="36"/>
      <c r="EFX1150" s="36"/>
      <c r="EFY1150" s="36"/>
      <c r="EFZ1150" s="36"/>
      <c r="EGA1150" s="36"/>
      <c r="EGB1150" s="36"/>
      <c r="EGC1150" s="36"/>
      <c r="EGD1150" s="36"/>
      <c r="EGE1150" s="36"/>
      <c r="EGF1150" s="36"/>
      <c r="EGG1150" s="36"/>
      <c r="EGH1150" s="36"/>
      <c r="EGI1150" s="36"/>
      <c r="EGJ1150" s="36"/>
      <c r="EGK1150" s="36"/>
      <c r="EGL1150" s="36"/>
      <c r="EGM1150" s="36"/>
      <c r="EGN1150" s="36"/>
      <c r="EGO1150" s="36"/>
      <c r="EGP1150" s="36"/>
      <c r="EGQ1150" s="36"/>
      <c r="EGR1150" s="36"/>
      <c r="EGS1150" s="36"/>
      <c r="EGT1150" s="36"/>
      <c r="EGU1150" s="36"/>
      <c r="EGV1150" s="36"/>
      <c r="EGW1150" s="36"/>
      <c r="EGX1150" s="36"/>
      <c r="EGY1150" s="36"/>
      <c r="EGZ1150" s="36"/>
      <c r="EHA1150" s="36"/>
      <c r="EHB1150" s="36"/>
      <c r="EHC1150" s="36"/>
      <c r="EHD1150" s="36"/>
      <c r="EHE1150" s="36"/>
      <c r="EHF1150" s="36"/>
      <c r="EHG1150" s="36"/>
      <c r="EHH1150" s="36"/>
      <c r="EHI1150" s="36"/>
      <c r="EHJ1150" s="36"/>
      <c r="EHK1150" s="36"/>
      <c r="EHL1150" s="36"/>
      <c r="EHM1150" s="36"/>
      <c r="EHN1150" s="36"/>
      <c r="EHO1150" s="36"/>
      <c r="EHP1150" s="36"/>
      <c r="EHQ1150" s="36"/>
      <c r="EHR1150" s="36"/>
      <c r="EHS1150" s="36"/>
      <c r="EHT1150" s="36"/>
      <c r="EHU1150" s="36"/>
      <c r="EHV1150" s="36"/>
      <c r="EHW1150" s="36"/>
      <c r="EHX1150" s="36"/>
      <c r="EHY1150" s="36"/>
      <c r="EHZ1150" s="36"/>
      <c r="EIA1150" s="36"/>
      <c r="EIB1150" s="36"/>
      <c r="EIC1150" s="36"/>
      <c r="EID1150" s="36"/>
      <c r="EIE1150" s="36"/>
      <c r="EIF1150" s="36"/>
      <c r="EIG1150" s="36"/>
      <c r="EIH1150" s="36"/>
      <c r="EII1150" s="36"/>
      <c r="EIJ1150" s="36"/>
      <c r="EIK1150" s="36"/>
      <c r="EIL1150" s="36"/>
      <c r="EIM1150" s="36"/>
      <c r="EIN1150" s="36"/>
      <c r="EIO1150" s="36"/>
      <c r="EIP1150" s="36"/>
      <c r="EIQ1150" s="36"/>
      <c r="EIR1150" s="36"/>
      <c r="EIS1150" s="36"/>
      <c r="EIT1150" s="36"/>
      <c r="EIU1150" s="36"/>
      <c r="EIV1150" s="36"/>
      <c r="EIW1150" s="36"/>
      <c r="EIX1150" s="36"/>
      <c r="EIY1150" s="36"/>
      <c r="EIZ1150" s="36"/>
      <c r="EJA1150" s="36"/>
      <c r="EJB1150" s="36"/>
      <c r="EJC1150" s="36"/>
      <c r="EJD1150" s="36"/>
      <c r="EJE1150" s="36"/>
      <c r="EJF1150" s="36"/>
      <c r="EJG1150" s="36"/>
      <c r="EJH1150" s="36"/>
      <c r="EJI1150" s="36"/>
      <c r="EJJ1150" s="36"/>
      <c r="EJK1150" s="36"/>
      <c r="EJL1150" s="36"/>
      <c r="EJM1150" s="36"/>
      <c r="EJN1150" s="36"/>
      <c r="EJO1150" s="36"/>
      <c r="EJP1150" s="36"/>
      <c r="EJQ1150" s="36"/>
      <c r="EJR1150" s="36"/>
      <c r="EJS1150" s="36"/>
      <c r="EJT1150" s="36"/>
      <c r="EJU1150" s="36"/>
      <c r="EJV1150" s="36"/>
      <c r="EJW1150" s="36"/>
      <c r="EJX1150" s="36"/>
      <c r="EJY1150" s="36"/>
      <c r="EJZ1150" s="36"/>
      <c r="EKA1150" s="36"/>
      <c r="EKB1150" s="36"/>
      <c r="EKC1150" s="36"/>
      <c r="EKD1150" s="36"/>
      <c r="EKE1150" s="36"/>
      <c r="EKF1150" s="36"/>
      <c r="EKG1150" s="36"/>
      <c r="EKH1150" s="36"/>
      <c r="EKI1150" s="36"/>
      <c r="EKJ1150" s="36"/>
      <c r="EKK1150" s="36"/>
      <c r="EKL1150" s="36"/>
      <c r="EKM1150" s="36"/>
      <c r="EKN1150" s="36"/>
      <c r="EKO1150" s="36"/>
      <c r="EKP1150" s="36"/>
      <c r="EKQ1150" s="36"/>
      <c r="EKR1150" s="36"/>
      <c r="EKS1150" s="36"/>
      <c r="EKT1150" s="36"/>
      <c r="EKU1150" s="36"/>
      <c r="EKV1150" s="36"/>
      <c r="EKW1150" s="36"/>
      <c r="EKX1150" s="36"/>
      <c r="EKY1150" s="36"/>
      <c r="EKZ1150" s="36"/>
      <c r="ELA1150" s="36"/>
      <c r="ELB1150" s="36"/>
      <c r="ELC1150" s="36"/>
      <c r="ELD1150" s="36"/>
      <c r="ELE1150" s="36"/>
      <c r="ELF1150" s="36"/>
      <c r="ELG1150" s="36"/>
      <c r="ELH1150" s="36"/>
      <c r="ELI1150" s="36"/>
      <c r="ELJ1150" s="36"/>
      <c r="ELK1150" s="36"/>
      <c r="ELL1150" s="36"/>
      <c r="ELM1150" s="36"/>
      <c r="ELN1150" s="36"/>
      <c r="ELO1150" s="36"/>
      <c r="ELP1150" s="36"/>
      <c r="ELQ1150" s="36"/>
      <c r="ELR1150" s="36"/>
      <c r="ELS1150" s="36"/>
      <c r="ELT1150" s="36"/>
      <c r="ELU1150" s="36"/>
      <c r="ELV1150" s="36"/>
      <c r="ELW1150" s="36"/>
      <c r="ELX1150" s="36"/>
      <c r="ELY1150" s="36"/>
      <c r="ELZ1150" s="36"/>
      <c r="EMA1150" s="36"/>
      <c r="EMB1150" s="36"/>
      <c r="EMC1150" s="36"/>
      <c r="EMD1150" s="36"/>
      <c r="EME1150" s="36"/>
      <c r="EMF1150" s="36"/>
      <c r="EMG1150" s="36"/>
      <c r="EMH1150" s="36"/>
      <c r="EMI1150" s="36"/>
      <c r="EMJ1150" s="36"/>
      <c r="EMK1150" s="36"/>
      <c r="EML1150" s="36"/>
      <c r="EMM1150" s="36"/>
      <c r="EMN1150" s="36"/>
      <c r="EMO1150" s="36"/>
      <c r="EMP1150" s="36"/>
      <c r="EMQ1150" s="36"/>
      <c r="EMR1150" s="36"/>
      <c r="EMS1150" s="36"/>
      <c r="EMT1150" s="36"/>
      <c r="EMU1150" s="36"/>
      <c r="EMV1150" s="36"/>
      <c r="EMW1150" s="36"/>
      <c r="EMX1150" s="36"/>
      <c r="EMY1150" s="36"/>
      <c r="EMZ1150" s="36"/>
      <c r="ENA1150" s="36"/>
      <c r="ENB1150" s="36"/>
      <c r="ENC1150" s="36"/>
      <c r="END1150" s="36"/>
      <c r="ENE1150" s="36"/>
      <c r="ENF1150" s="36"/>
      <c r="ENG1150" s="36"/>
      <c r="ENH1150" s="36"/>
      <c r="ENI1150" s="36"/>
      <c r="ENJ1150" s="36"/>
      <c r="ENK1150" s="36"/>
      <c r="ENL1150" s="36"/>
      <c r="ENM1150" s="36"/>
      <c r="ENN1150" s="36"/>
      <c r="ENO1150" s="36"/>
      <c r="ENP1150" s="36"/>
      <c r="ENQ1150" s="36"/>
      <c r="ENR1150" s="36"/>
      <c r="ENS1150" s="36"/>
      <c r="ENT1150" s="36"/>
      <c r="ENU1150" s="36"/>
      <c r="ENV1150" s="36"/>
      <c r="ENW1150" s="36"/>
      <c r="ENX1150" s="36"/>
      <c r="ENY1150" s="36"/>
      <c r="ENZ1150" s="36"/>
      <c r="EOA1150" s="36"/>
      <c r="EOB1150" s="36"/>
      <c r="EOC1150" s="36"/>
      <c r="EOD1150" s="36"/>
      <c r="EOE1150" s="36"/>
      <c r="EOF1150" s="36"/>
      <c r="EOG1150" s="36"/>
      <c r="EOH1150" s="36"/>
      <c r="EOI1150" s="36"/>
      <c r="EOJ1150" s="36"/>
      <c r="EOK1150" s="36"/>
      <c r="EOL1150" s="36"/>
      <c r="EOM1150" s="36"/>
      <c r="EON1150" s="36"/>
      <c r="EOO1150" s="36"/>
      <c r="EOP1150" s="36"/>
      <c r="EOQ1150" s="36"/>
      <c r="EOR1150" s="36"/>
      <c r="EOS1150" s="36"/>
      <c r="EOT1150" s="36"/>
      <c r="EOU1150" s="36"/>
      <c r="EOV1150" s="36"/>
      <c r="EOW1150" s="36"/>
      <c r="EOX1150" s="36"/>
      <c r="EOY1150" s="36"/>
      <c r="EOZ1150" s="36"/>
      <c r="EPA1150" s="36"/>
      <c r="EPB1150" s="36"/>
      <c r="EPC1150" s="36"/>
      <c r="EPD1150" s="36"/>
      <c r="EPE1150" s="36"/>
      <c r="EPF1150" s="36"/>
      <c r="EPG1150" s="36"/>
      <c r="EPH1150" s="36"/>
      <c r="EPI1150" s="36"/>
      <c r="EPJ1150" s="36"/>
      <c r="EPK1150" s="36"/>
      <c r="EPL1150" s="36"/>
      <c r="EPM1150" s="36"/>
      <c r="EPN1150" s="36"/>
      <c r="EPO1150" s="36"/>
      <c r="EPP1150" s="36"/>
      <c r="EPQ1150" s="36"/>
      <c r="EPR1150" s="36"/>
      <c r="EPS1150" s="36"/>
      <c r="EPT1150" s="36"/>
      <c r="EPU1150" s="36"/>
      <c r="EPV1150" s="36"/>
      <c r="EPW1150" s="36"/>
      <c r="EPX1150" s="36"/>
      <c r="EPY1150" s="36"/>
      <c r="EPZ1150" s="36"/>
      <c r="EQA1150" s="36"/>
      <c r="EQB1150" s="36"/>
      <c r="EQC1150" s="36"/>
      <c r="EQD1150" s="36"/>
      <c r="EQE1150" s="36"/>
      <c r="EQF1150" s="36"/>
      <c r="EQG1150" s="36"/>
      <c r="EQH1150" s="36"/>
      <c r="EQI1150" s="36"/>
      <c r="EQJ1150" s="36"/>
      <c r="EQK1150" s="36"/>
      <c r="EQL1150" s="36"/>
      <c r="EQM1150" s="36"/>
      <c r="EQN1150" s="36"/>
      <c r="EQO1150" s="36"/>
      <c r="EQP1150" s="36"/>
      <c r="EQQ1150" s="36"/>
      <c r="EQR1150" s="36"/>
      <c r="EQS1150" s="36"/>
      <c r="EQT1150" s="36"/>
      <c r="EQU1150" s="36"/>
      <c r="EQV1150" s="36"/>
      <c r="EQW1150" s="36"/>
      <c r="EQX1150" s="36"/>
      <c r="EQY1150" s="36"/>
      <c r="EQZ1150" s="36"/>
      <c r="ERA1150" s="36"/>
      <c r="ERB1150" s="36"/>
      <c r="ERC1150" s="36"/>
      <c r="ERD1150" s="36"/>
      <c r="ERE1150" s="36"/>
      <c r="ERF1150" s="36"/>
      <c r="ERG1150" s="36"/>
      <c r="ERH1150" s="36"/>
      <c r="ERI1150" s="36"/>
      <c r="ERJ1150" s="36"/>
      <c r="ERK1150" s="36"/>
      <c r="ERL1150" s="36"/>
      <c r="ERM1150" s="36"/>
      <c r="ERN1150" s="36"/>
      <c r="ERO1150" s="36"/>
      <c r="ERP1150" s="36"/>
      <c r="ERQ1150" s="36"/>
      <c r="ERR1150" s="36"/>
      <c r="ERS1150" s="36"/>
      <c r="ERT1150" s="36"/>
      <c r="ERU1150" s="36"/>
      <c r="ERV1150" s="36"/>
      <c r="ERW1150" s="36"/>
      <c r="ERX1150" s="36"/>
      <c r="ERY1150" s="36"/>
      <c r="ERZ1150" s="36"/>
      <c r="ESA1150" s="36"/>
      <c r="ESB1150" s="36"/>
      <c r="ESC1150" s="36"/>
      <c r="ESD1150" s="36"/>
      <c r="ESE1150" s="36"/>
      <c r="ESF1150" s="36"/>
      <c r="ESG1150" s="36"/>
      <c r="ESH1150" s="36"/>
      <c r="ESI1150" s="36"/>
      <c r="ESJ1150" s="36"/>
      <c r="ESK1150" s="36"/>
      <c r="ESL1150" s="36"/>
      <c r="ESM1150" s="36"/>
      <c r="ESN1150" s="36"/>
      <c r="ESO1150" s="36"/>
      <c r="ESP1150" s="36"/>
      <c r="ESQ1150" s="36"/>
      <c r="ESR1150" s="36"/>
      <c r="ESS1150" s="36"/>
      <c r="EST1150" s="36"/>
      <c r="ESU1150" s="36"/>
      <c r="ESV1150" s="36"/>
      <c r="ESW1150" s="36"/>
      <c r="ESX1150" s="36"/>
      <c r="ESY1150" s="36"/>
      <c r="ESZ1150" s="36"/>
      <c r="ETA1150" s="36"/>
      <c r="ETB1150" s="36"/>
      <c r="ETC1150" s="36"/>
      <c r="ETD1150" s="36"/>
      <c r="ETE1150" s="36"/>
      <c r="ETF1150" s="36"/>
      <c r="ETG1150" s="36"/>
      <c r="ETH1150" s="36"/>
      <c r="ETI1150" s="36"/>
      <c r="ETJ1150" s="36"/>
      <c r="ETK1150" s="36"/>
      <c r="ETL1150" s="36"/>
      <c r="ETM1150" s="36"/>
      <c r="ETN1150" s="36"/>
      <c r="ETO1150" s="36"/>
      <c r="ETP1150" s="36"/>
      <c r="ETQ1150" s="36"/>
      <c r="ETR1150" s="36"/>
      <c r="ETS1150" s="36"/>
      <c r="ETT1150" s="36"/>
      <c r="ETU1150" s="36"/>
      <c r="ETV1150" s="36"/>
      <c r="ETW1150" s="36"/>
      <c r="ETX1150" s="36"/>
      <c r="ETY1150" s="36"/>
      <c r="ETZ1150" s="36"/>
      <c r="EUA1150" s="36"/>
      <c r="EUB1150" s="36"/>
      <c r="EUC1150" s="36"/>
      <c r="EUD1150" s="36"/>
      <c r="EUE1150" s="36"/>
      <c r="EUF1150" s="36"/>
      <c r="EUG1150" s="36"/>
      <c r="EUH1150" s="36"/>
      <c r="EUI1150" s="36"/>
      <c r="EUJ1150" s="36"/>
      <c r="EUK1150" s="36"/>
      <c r="EUL1150" s="36"/>
      <c r="EUM1150" s="36"/>
      <c r="EUN1150" s="36"/>
      <c r="EUO1150" s="36"/>
      <c r="EUP1150" s="36"/>
      <c r="EUQ1150" s="36"/>
      <c r="EUR1150" s="36"/>
      <c r="EUS1150" s="36"/>
      <c r="EUT1150" s="36"/>
      <c r="EUU1150" s="36"/>
      <c r="EUV1150" s="36"/>
      <c r="EUW1150" s="36"/>
      <c r="EUX1150" s="36"/>
      <c r="EUY1150" s="36"/>
      <c r="EUZ1150" s="36"/>
      <c r="EVA1150" s="36"/>
      <c r="EVB1150" s="36"/>
      <c r="EVC1150" s="36"/>
      <c r="EVD1150" s="36"/>
      <c r="EVE1150" s="36"/>
      <c r="EVF1150" s="36"/>
      <c r="EVG1150" s="36"/>
      <c r="EVH1150" s="36"/>
      <c r="EVI1150" s="36"/>
      <c r="EVJ1150" s="36"/>
      <c r="EVK1150" s="36"/>
      <c r="EVL1150" s="36"/>
      <c r="EVM1150" s="36"/>
      <c r="EVN1150" s="36"/>
      <c r="EVO1150" s="36"/>
      <c r="EVP1150" s="36"/>
      <c r="EVQ1150" s="36"/>
      <c r="EVR1150" s="36"/>
      <c r="EVS1150" s="36"/>
      <c r="EVT1150" s="36"/>
      <c r="EVU1150" s="36"/>
      <c r="EVV1150" s="36"/>
      <c r="EVW1150" s="36"/>
      <c r="EVX1150" s="36"/>
      <c r="EVY1150" s="36"/>
      <c r="EVZ1150" s="36"/>
      <c r="EWA1150" s="36"/>
      <c r="EWB1150" s="36"/>
      <c r="EWC1150" s="36"/>
      <c r="EWD1150" s="36"/>
      <c r="EWE1150" s="36"/>
      <c r="EWF1150" s="36"/>
      <c r="EWG1150" s="36"/>
      <c r="EWH1150" s="36"/>
      <c r="EWI1150" s="36"/>
      <c r="EWJ1150" s="36"/>
      <c r="EWK1150" s="36"/>
      <c r="EWL1150" s="36"/>
      <c r="EWM1150" s="36"/>
      <c r="EWN1150" s="36"/>
      <c r="EWO1150" s="36"/>
      <c r="EWP1150" s="36"/>
      <c r="EWQ1150" s="36"/>
      <c r="EWR1150" s="36"/>
      <c r="EWS1150" s="36"/>
      <c r="EWT1150" s="36"/>
      <c r="EWU1150" s="36"/>
      <c r="EWV1150" s="36"/>
      <c r="EWW1150" s="36"/>
      <c r="EWX1150" s="36"/>
      <c r="EWY1150" s="36"/>
      <c r="EWZ1150" s="36"/>
      <c r="EXA1150" s="36"/>
      <c r="EXB1150" s="36"/>
      <c r="EXC1150" s="36"/>
      <c r="EXD1150" s="36"/>
      <c r="EXE1150" s="36"/>
      <c r="EXF1150" s="36"/>
      <c r="EXG1150" s="36"/>
      <c r="EXH1150" s="36"/>
      <c r="EXI1150" s="36"/>
      <c r="EXJ1150" s="36"/>
      <c r="EXK1150" s="36"/>
      <c r="EXL1150" s="36"/>
      <c r="EXM1150" s="36"/>
      <c r="EXN1150" s="36"/>
      <c r="EXO1150" s="36"/>
      <c r="EXP1150" s="36"/>
      <c r="EXQ1150" s="36"/>
      <c r="EXR1150" s="36"/>
      <c r="EXS1150" s="36"/>
      <c r="EXT1150" s="36"/>
      <c r="EXU1150" s="36"/>
      <c r="EXV1150" s="36"/>
      <c r="EXW1150" s="36"/>
      <c r="EXX1150" s="36"/>
      <c r="EXY1150" s="36"/>
      <c r="EXZ1150" s="36"/>
      <c r="EYA1150" s="36"/>
      <c r="EYB1150" s="36"/>
      <c r="EYC1150" s="36"/>
      <c r="EYD1150" s="36"/>
      <c r="EYE1150" s="36"/>
      <c r="EYF1150" s="36"/>
      <c r="EYG1150" s="36"/>
      <c r="EYH1150" s="36"/>
      <c r="EYI1150" s="36"/>
      <c r="EYJ1150" s="36"/>
      <c r="EYK1150" s="36"/>
      <c r="EYL1150" s="36"/>
      <c r="EYM1150" s="36"/>
      <c r="EYN1150" s="36"/>
      <c r="EYO1150" s="36"/>
      <c r="EYP1150" s="36"/>
      <c r="EYQ1150" s="36"/>
      <c r="EYR1150" s="36"/>
      <c r="EYS1150" s="36"/>
      <c r="EYT1150" s="36"/>
      <c r="EYU1150" s="36"/>
      <c r="EYV1150" s="36"/>
      <c r="EYW1150" s="36"/>
      <c r="EYX1150" s="36"/>
      <c r="EYY1150" s="36"/>
      <c r="EYZ1150" s="36"/>
      <c r="EZA1150" s="36"/>
      <c r="EZB1150" s="36"/>
      <c r="EZC1150" s="36"/>
      <c r="EZD1150" s="36"/>
      <c r="EZE1150" s="36"/>
      <c r="EZF1150" s="36"/>
      <c r="EZG1150" s="36"/>
      <c r="EZH1150" s="36"/>
      <c r="EZI1150" s="36"/>
      <c r="EZJ1150" s="36"/>
      <c r="EZK1150" s="36"/>
      <c r="EZL1150" s="36"/>
      <c r="EZM1150" s="36"/>
      <c r="EZN1150" s="36"/>
      <c r="EZO1150" s="36"/>
      <c r="EZP1150" s="36"/>
      <c r="EZQ1150" s="36"/>
      <c r="EZR1150" s="36"/>
      <c r="EZS1150" s="36"/>
      <c r="EZT1150" s="36"/>
      <c r="EZU1150" s="36"/>
      <c r="EZV1150" s="36"/>
      <c r="EZW1150" s="36"/>
      <c r="EZX1150" s="36"/>
      <c r="EZY1150" s="36"/>
      <c r="EZZ1150" s="36"/>
      <c r="FAA1150" s="36"/>
      <c r="FAB1150" s="36"/>
      <c r="FAC1150" s="36"/>
      <c r="FAD1150" s="36"/>
      <c r="FAE1150" s="36"/>
      <c r="FAF1150" s="36"/>
      <c r="FAG1150" s="36"/>
      <c r="FAH1150" s="36"/>
      <c r="FAI1150" s="36"/>
      <c r="FAJ1150" s="36"/>
      <c r="FAK1150" s="36"/>
      <c r="FAL1150" s="36"/>
      <c r="FAM1150" s="36"/>
      <c r="FAN1150" s="36"/>
      <c r="FAO1150" s="36"/>
      <c r="FAP1150" s="36"/>
      <c r="FAQ1150" s="36"/>
      <c r="FAR1150" s="36"/>
      <c r="FAS1150" s="36"/>
      <c r="FAT1150" s="36"/>
      <c r="FAU1150" s="36"/>
      <c r="FAV1150" s="36"/>
      <c r="FAW1150" s="36"/>
      <c r="FAX1150" s="36"/>
      <c r="FAY1150" s="36"/>
      <c r="FAZ1150" s="36"/>
      <c r="FBA1150" s="36"/>
      <c r="FBB1150" s="36"/>
      <c r="FBC1150" s="36"/>
      <c r="FBD1150" s="36"/>
      <c r="FBE1150" s="36"/>
      <c r="FBF1150" s="36"/>
      <c r="FBG1150" s="36"/>
      <c r="FBH1150" s="36"/>
      <c r="FBI1150" s="36"/>
      <c r="FBJ1150" s="36"/>
      <c r="FBK1150" s="36"/>
      <c r="FBL1150" s="36"/>
      <c r="FBM1150" s="36"/>
      <c r="FBN1150" s="36"/>
      <c r="FBO1150" s="36"/>
      <c r="FBP1150" s="36"/>
      <c r="FBQ1150" s="36"/>
      <c r="FBR1150" s="36"/>
      <c r="FBS1150" s="36"/>
      <c r="FBT1150" s="36"/>
      <c r="FBU1150" s="36"/>
      <c r="FBV1150" s="36"/>
      <c r="FBW1150" s="36"/>
      <c r="FBX1150" s="36"/>
      <c r="FBY1150" s="36"/>
      <c r="FBZ1150" s="36"/>
      <c r="FCA1150" s="36"/>
      <c r="FCB1150" s="36"/>
      <c r="FCC1150" s="36"/>
      <c r="FCD1150" s="36"/>
      <c r="FCE1150" s="36"/>
      <c r="FCF1150" s="36"/>
      <c r="FCG1150" s="36"/>
      <c r="FCH1150" s="36"/>
      <c r="FCI1150" s="36"/>
      <c r="FCJ1150" s="36"/>
      <c r="FCK1150" s="36"/>
      <c r="FCL1150" s="36"/>
      <c r="FCM1150" s="36"/>
      <c r="FCN1150" s="36"/>
      <c r="FCO1150" s="36"/>
      <c r="FCP1150" s="36"/>
      <c r="FCQ1150" s="36"/>
      <c r="FCR1150" s="36"/>
      <c r="FCS1150" s="36"/>
      <c r="FCT1150" s="36"/>
      <c r="FCU1150" s="36"/>
      <c r="FCV1150" s="36"/>
      <c r="FCW1150" s="36"/>
      <c r="FCX1150" s="36"/>
      <c r="FCY1150" s="36"/>
      <c r="FCZ1150" s="36"/>
      <c r="FDA1150" s="36"/>
      <c r="FDB1150" s="36"/>
      <c r="FDC1150" s="36"/>
      <c r="FDD1150" s="36"/>
      <c r="FDE1150" s="36"/>
      <c r="FDF1150" s="36"/>
      <c r="FDG1150" s="36"/>
      <c r="FDH1150" s="36"/>
      <c r="FDI1150" s="36"/>
      <c r="FDJ1150" s="36"/>
      <c r="FDK1150" s="36"/>
      <c r="FDL1150" s="36"/>
      <c r="FDM1150" s="36"/>
      <c r="FDN1150" s="36"/>
      <c r="FDO1150" s="36"/>
      <c r="FDP1150" s="36"/>
      <c r="FDQ1150" s="36"/>
      <c r="FDR1150" s="36"/>
      <c r="FDS1150" s="36"/>
      <c r="FDT1150" s="36"/>
      <c r="FDU1150" s="36"/>
      <c r="FDV1150" s="36"/>
      <c r="FDW1150" s="36"/>
      <c r="FDX1150" s="36"/>
      <c r="FDY1150" s="36"/>
      <c r="FDZ1150" s="36"/>
      <c r="FEA1150" s="36"/>
      <c r="FEB1150" s="36"/>
      <c r="FEC1150" s="36"/>
      <c r="FED1150" s="36"/>
      <c r="FEE1150" s="36"/>
      <c r="FEF1150" s="36"/>
      <c r="FEG1150" s="36"/>
      <c r="FEH1150" s="36"/>
      <c r="FEI1150" s="36"/>
      <c r="FEJ1150" s="36"/>
      <c r="FEK1150" s="36"/>
      <c r="FEL1150" s="36"/>
      <c r="FEM1150" s="36"/>
      <c r="FEN1150" s="36"/>
      <c r="FEO1150" s="36"/>
      <c r="FEP1150" s="36"/>
      <c r="FEQ1150" s="36"/>
      <c r="FER1150" s="36"/>
      <c r="FES1150" s="36"/>
      <c r="FET1150" s="36"/>
      <c r="FEU1150" s="36"/>
      <c r="FEV1150" s="36"/>
      <c r="FEW1150" s="36"/>
      <c r="FEX1150" s="36"/>
      <c r="FEY1150" s="36"/>
      <c r="FEZ1150" s="36"/>
      <c r="FFA1150" s="36"/>
      <c r="FFB1150" s="36"/>
      <c r="FFC1150" s="36"/>
      <c r="FFD1150" s="36"/>
      <c r="FFE1150" s="36"/>
      <c r="FFF1150" s="36"/>
      <c r="FFG1150" s="36"/>
      <c r="FFH1150" s="36"/>
      <c r="FFI1150" s="36"/>
      <c r="FFJ1150" s="36"/>
      <c r="FFK1150" s="36"/>
      <c r="FFL1150" s="36"/>
      <c r="FFM1150" s="36"/>
      <c r="FFN1150" s="36"/>
      <c r="FFO1150" s="36"/>
      <c r="FFP1150" s="36"/>
      <c r="FFQ1150" s="36"/>
      <c r="FFR1150" s="36"/>
      <c r="FFS1150" s="36"/>
      <c r="FFT1150" s="36"/>
      <c r="FFU1150" s="36"/>
      <c r="FFV1150" s="36"/>
      <c r="FFW1150" s="36"/>
      <c r="FFX1150" s="36"/>
      <c r="FFY1150" s="36"/>
      <c r="FFZ1150" s="36"/>
      <c r="FGA1150" s="36"/>
      <c r="FGB1150" s="36"/>
      <c r="FGC1150" s="36"/>
      <c r="FGD1150" s="36"/>
      <c r="FGE1150" s="36"/>
      <c r="FGF1150" s="36"/>
      <c r="FGG1150" s="36"/>
      <c r="FGH1150" s="36"/>
      <c r="FGI1150" s="36"/>
      <c r="FGJ1150" s="36"/>
      <c r="FGK1150" s="36"/>
      <c r="FGL1150" s="36"/>
      <c r="FGM1150" s="36"/>
      <c r="FGN1150" s="36"/>
      <c r="FGO1150" s="36"/>
      <c r="FGP1150" s="36"/>
      <c r="FGQ1150" s="36"/>
      <c r="FGR1150" s="36"/>
      <c r="FGS1150" s="36"/>
      <c r="FGT1150" s="36"/>
      <c r="FGU1150" s="36"/>
      <c r="FGV1150" s="36"/>
      <c r="FGW1150" s="36"/>
      <c r="FGX1150" s="36"/>
      <c r="FGY1150" s="36"/>
      <c r="FGZ1150" s="36"/>
      <c r="FHA1150" s="36"/>
      <c r="FHB1150" s="36"/>
      <c r="FHC1150" s="36"/>
      <c r="FHD1150" s="36"/>
      <c r="FHE1150" s="36"/>
      <c r="FHF1150" s="36"/>
      <c r="FHG1150" s="36"/>
      <c r="FHH1150" s="36"/>
      <c r="FHI1150" s="36"/>
      <c r="FHJ1150" s="36"/>
      <c r="FHK1150" s="36"/>
      <c r="FHL1150" s="36"/>
      <c r="FHM1150" s="36"/>
      <c r="FHN1150" s="36"/>
      <c r="FHO1150" s="36"/>
      <c r="FHP1150" s="36"/>
      <c r="FHQ1150" s="36"/>
      <c r="FHR1150" s="36"/>
      <c r="FHS1150" s="36"/>
      <c r="FHT1150" s="36"/>
      <c r="FHU1150" s="36"/>
      <c r="FHV1150" s="36"/>
      <c r="FHW1150" s="36"/>
      <c r="FHX1150" s="36"/>
      <c r="FHY1150" s="36"/>
      <c r="FHZ1150" s="36"/>
      <c r="FIA1150" s="36"/>
      <c r="FIB1150" s="36"/>
      <c r="FIC1150" s="36"/>
      <c r="FID1150" s="36"/>
      <c r="FIE1150" s="36"/>
      <c r="FIF1150" s="36"/>
      <c r="FIG1150" s="36"/>
      <c r="FIH1150" s="36"/>
      <c r="FII1150" s="36"/>
      <c r="FIJ1150" s="36"/>
      <c r="FIK1150" s="36"/>
      <c r="FIL1150" s="36"/>
      <c r="FIM1150" s="36"/>
      <c r="FIN1150" s="36"/>
      <c r="FIO1150" s="36"/>
      <c r="FIP1150" s="36"/>
      <c r="FIQ1150" s="36"/>
      <c r="FIR1150" s="36"/>
      <c r="FIS1150" s="36"/>
      <c r="FIT1150" s="36"/>
      <c r="FIU1150" s="36"/>
      <c r="FIV1150" s="36"/>
      <c r="FIW1150" s="36"/>
      <c r="FIX1150" s="36"/>
      <c r="FIY1150" s="36"/>
      <c r="FIZ1150" s="36"/>
      <c r="FJA1150" s="36"/>
      <c r="FJB1150" s="36"/>
      <c r="FJC1150" s="36"/>
      <c r="FJD1150" s="36"/>
      <c r="FJE1150" s="36"/>
      <c r="FJF1150" s="36"/>
      <c r="FJG1150" s="36"/>
      <c r="FJH1150" s="36"/>
      <c r="FJI1150" s="36"/>
      <c r="FJJ1150" s="36"/>
      <c r="FJK1150" s="36"/>
      <c r="FJL1150" s="36"/>
      <c r="FJM1150" s="36"/>
      <c r="FJN1150" s="36"/>
      <c r="FJO1150" s="36"/>
      <c r="FJP1150" s="36"/>
      <c r="FJQ1150" s="36"/>
      <c r="FJR1150" s="36"/>
      <c r="FJS1150" s="36"/>
      <c r="FJT1150" s="36"/>
      <c r="FJU1150" s="36"/>
      <c r="FJV1150" s="36"/>
      <c r="FJW1150" s="36"/>
      <c r="FJX1150" s="36"/>
      <c r="FJY1150" s="36"/>
      <c r="FJZ1150" s="36"/>
      <c r="FKA1150" s="36"/>
      <c r="FKB1150" s="36"/>
      <c r="FKC1150" s="36"/>
      <c r="FKD1150" s="36"/>
      <c r="FKE1150" s="36"/>
      <c r="FKF1150" s="36"/>
      <c r="FKG1150" s="36"/>
      <c r="FKH1150" s="36"/>
      <c r="FKI1150" s="36"/>
      <c r="FKJ1150" s="36"/>
      <c r="FKK1150" s="36"/>
      <c r="FKL1150" s="36"/>
      <c r="FKM1150" s="36"/>
      <c r="FKN1150" s="36"/>
      <c r="FKO1150" s="36"/>
      <c r="FKP1150" s="36"/>
      <c r="FKQ1150" s="36"/>
      <c r="FKR1150" s="36"/>
      <c r="FKS1150" s="36"/>
      <c r="FKT1150" s="36"/>
      <c r="FKU1150" s="36"/>
      <c r="FKV1150" s="36"/>
      <c r="FKW1150" s="36"/>
      <c r="FKX1150" s="36"/>
      <c r="FKY1150" s="36"/>
      <c r="FKZ1150" s="36"/>
      <c r="FLA1150" s="36"/>
      <c r="FLB1150" s="36"/>
      <c r="FLC1150" s="36"/>
      <c r="FLD1150" s="36"/>
      <c r="FLE1150" s="36"/>
      <c r="FLF1150" s="36"/>
      <c r="FLG1150" s="36"/>
      <c r="FLH1150" s="36"/>
      <c r="FLI1150" s="36"/>
      <c r="FLJ1150" s="36"/>
      <c r="FLK1150" s="36"/>
      <c r="FLL1150" s="36"/>
      <c r="FLM1150" s="36"/>
      <c r="FLN1150" s="36"/>
      <c r="FLO1150" s="36"/>
      <c r="FLP1150" s="36"/>
      <c r="FLQ1150" s="36"/>
      <c r="FLR1150" s="36"/>
      <c r="FLS1150" s="36"/>
      <c r="FLT1150" s="36"/>
      <c r="FLU1150" s="36"/>
      <c r="FLV1150" s="36"/>
      <c r="FLW1150" s="36"/>
      <c r="FLX1150" s="36"/>
      <c r="FLY1150" s="36"/>
      <c r="FLZ1150" s="36"/>
      <c r="FMA1150" s="36"/>
      <c r="FMB1150" s="36"/>
      <c r="FMC1150" s="36"/>
      <c r="FMD1150" s="36"/>
      <c r="FME1150" s="36"/>
      <c r="FMF1150" s="36"/>
      <c r="FMG1150" s="36"/>
      <c r="FMH1150" s="36"/>
      <c r="FMI1150" s="36"/>
      <c r="FMJ1150" s="36"/>
      <c r="FMK1150" s="36"/>
      <c r="FML1150" s="36"/>
      <c r="FMM1150" s="36"/>
      <c r="FMN1150" s="36"/>
      <c r="FMO1150" s="36"/>
      <c r="FMP1150" s="36"/>
      <c r="FMQ1150" s="36"/>
      <c r="FMR1150" s="36"/>
      <c r="FMS1150" s="36"/>
      <c r="FMT1150" s="36"/>
      <c r="FMU1150" s="36"/>
      <c r="FMV1150" s="36"/>
      <c r="FMW1150" s="36"/>
      <c r="FMX1150" s="36"/>
      <c r="FMY1150" s="36"/>
      <c r="FMZ1150" s="36"/>
      <c r="FNA1150" s="36"/>
      <c r="FNB1150" s="36"/>
      <c r="FNC1150" s="36"/>
      <c r="FND1150" s="36"/>
      <c r="FNE1150" s="36"/>
      <c r="FNF1150" s="36"/>
      <c r="FNG1150" s="36"/>
      <c r="FNH1150" s="36"/>
      <c r="FNI1150" s="36"/>
      <c r="FNJ1150" s="36"/>
      <c r="FNK1150" s="36"/>
      <c r="FNL1150" s="36"/>
      <c r="FNM1150" s="36"/>
      <c r="FNN1150" s="36"/>
      <c r="FNO1150" s="36"/>
      <c r="FNP1150" s="36"/>
      <c r="FNQ1150" s="36"/>
      <c r="FNR1150" s="36"/>
      <c r="FNS1150" s="36"/>
      <c r="FNT1150" s="36"/>
      <c r="FNU1150" s="36"/>
      <c r="FNV1150" s="36"/>
      <c r="FNW1150" s="36"/>
      <c r="FNX1150" s="36"/>
      <c r="FNY1150" s="36"/>
      <c r="FNZ1150" s="36"/>
      <c r="FOA1150" s="36"/>
      <c r="FOB1150" s="36"/>
      <c r="FOC1150" s="36"/>
      <c r="FOD1150" s="36"/>
      <c r="FOE1150" s="36"/>
      <c r="FOF1150" s="36"/>
      <c r="FOG1150" s="36"/>
      <c r="FOH1150" s="36"/>
      <c r="FOI1150" s="36"/>
      <c r="FOJ1150" s="36"/>
      <c r="FOK1150" s="36"/>
      <c r="FOL1150" s="36"/>
      <c r="FOM1150" s="36"/>
      <c r="FON1150" s="36"/>
      <c r="FOO1150" s="36"/>
      <c r="FOP1150" s="36"/>
      <c r="FOQ1150" s="36"/>
      <c r="FOR1150" s="36"/>
      <c r="FOS1150" s="36"/>
      <c r="FOT1150" s="36"/>
      <c r="FOU1150" s="36"/>
      <c r="FOV1150" s="36"/>
      <c r="FOW1150" s="36"/>
      <c r="FOX1150" s="36"/>
      <c r="FOY1150" s="36"/>
      <c r="FOZ1150" s="36"/>
      <c r="FPA1150" s="36"/>
      <c r="FPB1150" s="36"/>
      <c r="FPC1150" s="36"/>
      <c r="FPD1150" s="36"/>
      <c r="FPE1150" s="36"/>
      <c r="FPF1150" s="36"/>
      <c r="FPG1150" s="36"/>
      <c r="FPH1150" s="36"/>
      <c r="FPI1150" s="36"/>
      <c r="FPJ1150" s="36"/>
      <c r="FPK1150" s="36"/>
      <c r="FPL1150" s="36"/>
      <c r="FPM1150" s="36"/>
      <c r="FPN1150" s="36"/>
      <c r="FPO1150" s="36"/>
      <c r="FPP1150" s="36"/>
      <c r="FPQ1150" s="36"/>
      <c r="FPR1150" s="36"/>
      <c r="FPS1150" s="36"/>
      <c r="FPT1150" s="36"/>
      <c r="FPU1150" s="36"/>
      <c r="FPV1150" s="36"/>
      <c r="FPW1150" s="36"/>
      <c r="FPX1150" s="36"/>
      <c r="FPY1150" s="36"/>
      <c r="FPZ1150" s="36"/>
      <c r="FQA1150" s="36"/>
      <c r="FQB1150" s="36"/>
      <c r="FQC1150" s="36"/>
      <c r="FQD1150" s="36"/>
      <c r="FQE1150" s="36"/>
      <c r="FQF1150" s="36"/>
      <c r="FQG1150" s="36"/>
      <c r="FQH1150" s="36"/>
      <c r="FQI1150" s="36"/>
      <c r="FQJ1150" s="36"/>
      <c r="FQK1150" s="36"/>
      <c r="FQL1150" s="36"/>
      <c r="FQM1150" s="36"/>
      <c r="FQN1150" s="36"/>
      <c r="FQO1150" s="36"/>
      <c r="FQP1150" s="36"/>
      <c r="FQQ1150" s="36"/>
      <c r="FQR1150" s="36"/>
      <c r="FQS1150" s="36"/>
      <c r="FQT1150" s="36"/>
      <c r="FQU1150" s="36"/>
      <c r="FQV1150" s="36"/>
      <c r="FQW1150" s="36"/>
      <c r="FQX1150" s="36"/>
      <c r="FQY1150" s="36"/>
      <c r="FQZ1150" s="36"/>
      <c r="FRA1150" s="36"/>
      <c r="FRB1150" s="36"/>
      <c r="FRC1150" s="36"/>
      <c r="FRD1150" s="36"/>
      <c r="FRE1150" s="36"/>
      <c r="FRF1150" s="36"/>
      <c r="FRG1150" s="36"/>
      <c r="FRH1150" s="36"/>
      <c r="FRI1150" s="36"/>
      <c r="FRJ1150" s="36"/>
      <c r="FRK1150" s="36"/>
      <c r="FRL1150" s="36"/>
      <c r="FRM1150" s="36"/>
      <c r="FRN1150" s="36"/>
      <c r="FRO1150" s="36"/>
      <c r="FRP1150" s="36"/>
      <c r="FRQ1150" s="36"/>
      <c r="FRR1150" s="36"/>
      <c r="FRS1150" s="36"/>
      <c r="FRT1150" s="36"/>
      <c r="FRU1150" s="36"/>
      <c r="FRV1150" s="36"/>
      <c r="FRW1150" s="36"/>
      <c r="FRX1150" s="36"/>
      <c r="FRY1150" s="36"/>
      <c r="FRZ1150" s="36"/>
      <c r="FSA1150" s="36"/>
      <c r="FSB1150" s="36"/>
      <c r="FSC1150" s="36"/>
      <c r="FSD1150" s="36"/>
      <c r="FSE1150" s="36"/>
      <c r="FSF1150" s="36"/>
      <c r="FSG1150" s="36"/>
      <c r="FSH1150" s="36"/>
      <c r="FSI1150" s="36"/>
      <c r="FSJ1150" s="36"/>
      <c r="FSK1150" s="36"/>
      <c r="FSL1150" s="36"/>
      <c r="FSM1150" s="36"/>
      <c r="FSN1150" s="36"/>
      <c r="FSO1150" s="36"/>
      <c r="FSP1150" s="36"/>
      <c r="FSQ1150" s="36"/>
      <c r="FSR1150" s="36"/>
      <c r="FSS1150" s="36"/>
      <c r="FST1150" s="36"/>
      <c r="FSU1150" s="36"/>
      <c r="FSV1150" s="36"/>
      <c r="FSW1150" s="36"/>
      <c r="FSX1150" s="36"/>
      <c r="FSY1150" s="36"/>
      <c r="FSZ1150" s="36"/>
      <c r="FTA1150" s="36"/>
      <c r="FTB1150" s="36"/>
      <c r="FTC1150" s="36"/>
      <c r="FTD1150" s="36"/>
      <c r="FTE1150" s="36"/>
      <c r="FTF1150" s="36"/>
      <c r="FTG1150" s="36"/>
      <c r="FTH1150" s="36"/>
      <c r="FTI1150" s="36"/>
      <c r="FTJ1150" s="36"/>
      <c r="FTK1150" s="36"/>
      <c r="FTL1150" s="36"/>
      <c r="FTM1150" s="36"/>
      <c r="FTN1150" s="36"/>
      <c r="FTO1150" s="36"/>
      <c r="FTP1150" s="36"/>
      <c r="FTQ1150" s="36"/>
      <c r="FTR1150" s="36"/>
      <c r="FTS1150" s="36"/>
      <c r="FTT1150" s="36"/>
      <c r="FTU1150" s="36"/>
      <c r="FTV1150" s="36"/>
      <c r="FTW1150" s="36"/>
      <c r="FTX1150" s="36"/>
      <c r="FTY1150" s="36"/>
      <c r="FTZ1150" s="36"/>
      <c r="FUA1150" s="36"/>
      <c r="FUB1150" s="36"/>
      <c r="FUC1150" s="36"/>
      <c r="FUD1150" s="36"/>
      <c r="FUE1150" s="36"/>
      <c r="FUF1150" s="36"/>
      <c r="FUG1150" s="36"/>
      <c r="FUH1150" s="36"/>
      <c r="FUI1150" s="36"/>
      <c r="FUJ1150" s="36"/>
      <c r="FUK1150" s="36"/>
      <c r="FUL1150" s="36"/>
      <c r="FUM1150" s="36"/>
      <c r="FUN1150" s="36"/>
      <c r="FUO1150" s="36"/>
      <c r="FUP1150" s="36"/>
      <c r="FUQ1150" s="36"/>
      <c r="FUR1150" s="36"/>
      <c r="FUS1150" s="36"/>
      <c r="FUT1150" s="36"/>
      <c r="FUU1150" s="36"/>
      <c r="FUV1150" s="36"/>
      <c r="FUW1150" s="36"/>
      <c r="FUX1150" s="36"/>
      <c r="FUY1150" s="36"/>
      <c r="FUZ1150" s="36"/>
      <c r="FVA1150" s="36"/>
      <c r="FVB1150" s="36"/>
      <c r="FVC1150" s="36"/>
      <c r="FVD1150" s="36"/>
      <c r="FVE1150" s="36"/>
      <c r="FVF1150" s="36"/>
      <c r="FVG1150" s="36"/>
      <c r="FVH1150" s="36"/>
      <c r="FVI1150" s="36"/>
      <c r="FVJ1150" s="36"/>
      <c r="FVK1150" s="36"/>
      <c r="FVL1150" s="36"/>
      <c r="FVM1150" s="36"/>
      <c r="FVN1150" s="36"/>
      <c r="FVO1150" s="36"/>
      <c r="FVP1150" s="36"/>
      <c r="FVQ1150" s="36"/>
      <c r="FVR1150" s="36"/>
      <c r="FVS1150" s="36"/>
      <c r="FVT1150" s="36"/>
      <c r="FVU1150" s="36"/>
      <c r="FVV1150" s="36"/>
      <c r="FVW1150" s="36"/>
      <c r="FVX1150" s="36"/>
      <c r="FVY1150" s="36"/>
      <c r="FVZ1150" s="36"/>
      <c r="FWA1150" s="36"/>
      <c r="FWB1150" s="36"/>
      <c r="FWC1150" s="36"/>
      <c r="FWD1150" s="36"/>
      <c r="FWE1150" s="36"/>
      <c r="FWF1150" s="36"/>
      <c r="FWG1150" s="36"/>
      <c r="FWH1150" s="36"/>
      <c r="FWI1150" s="36"/>
      <c r="FWJ1150" s="36"/>
      <c r="FWK1150" s="36"/>
      <c r="FWL1150" s="36"/>
      <c r="FWM1150" s="36"/>
      <c r="FWN1150" s="36"/>
      <c r="FWO1150" s="36"/>
      <c r="FWP1150" s="36"/>
      <c r="FWQ1150" s="36"/>
      <c r="FWR1150" s="36"/>
      <c r="FWS1150" s="36"/>
      <c r="FWT1150" s="36"/>
      <c r="FWU1150" s="36"/>
      <c r="FWV1150" s="36"/>
      <c r="FWW1150" s="36"/>
      <c r="FWX1150" s="36"/>
      <c r="FWY1150" s="36"/>
      <c r="FWZ1150" s="36"/>
      <c r="FXA1150" s="36"/>
      <c r="FXB1150" s="36"/>
      <c r="FXC1150" s="36"/>
      <c r="FXD1150" s="36"/>
      <c r="FXE1150" s="36"/>
      <c r="FXF1150" s="36"/>
      <c r="FXG1150" s="36"/>
      <c r="FXH1150" s="36"/>
      <c r="FXI1150" s="36"/>
      <c r="FXJ1150" s="36"/>
      <c r="FXK1150" s="36"/>
      <c r="FXL1150" s="36"/>
      <c r="FXM1150" s="36"/>
      <c r="FXN1150" s="36"/>
      <c r="FXO1150" s="36"/>
      <c r="FXP1150" s="36"/>
      <c r="FXQ1150" s="36"/>
      <c r="FXR1150" s="36"/>
      <c r="FXS1150" s="36"/>
      <c r="FXT1150" s="36"/>
      <c r="FXU1150" s="36"/>
      <c r="FXV1150" s="36"/>
      <c r="FXW1150" s="36"/>
      <c r="FXX1150" s="36"/>
      <c r="FXY1150" s="36"/>
      <c r="FXZ1150" s="36"/>
      <c r="FYA1150" s="36"/>
      <c r="FYB1150" s="36"/>
      <c r="FYC1150" s="36"/>
      <c r="FYD1150" s="36"/>
      <c r="FYE1150" s="36"/>
      <c r="FYF1150" s="36"/>
      <c r="FYG1150" s="36"/>
      <c r="FYH1150" s="36"/>
      <c r="FYI1150" s="36"/>
      <c r="FYJ1150" s="36"/>
      <c r="FYK1150" s="36"/>
      <c r="FYL1150" s="36"/>
      <c r="FYM1150" s="36"/>
      <c r="FYN1150" s="36"/>
      <c r="FYO1150" s="36"/>
      <c r="FYP1150" s="36"/>
      <c r="FYQ1150" s="36"/>
      <c r="FYR1150" s="36"/>
      <c r="FYS1150" s="36"/>
      <c r="FYT1150" s="36"/>
      <c r="FYU1150" s="36"/>
      <c r="FYV1150" s="36"/>
      <c r="FYW1150" s="36"/>
      <c r="FYX1150" s="36"/>
      <c r="FYY1150" s="36"/>
      <c r="FYZ1150" s="36"/>
      <c r="FZA1150" s="36"/>
      <c r="FZB1150" s="36"/>
      <c r="FZC1150" s="36"/>
      <c r="FZD1150" s="36"/>
      <c r="FZE1150" s="36"/>
      <c r="FZF1150" s="36"/>
      <c r="FZG1150" s="36"/>
      <c r="FZH1150" s="36"/>
      <c r="FZI1150" s="36"/>
      <c r="FZJ1150" s="36"/>
      <c r="FZK1150" s="36"/>
      <c r="FZL1150" s="36"/>
      <c r="FZM1150" s="36"/>
      <c r="FZN1150" s="36"/>
      <c r="FZO1150" s="36"/>
      <c r="FZP1150" s="36"/>
      <c r="FZQ1150" s="36"/>
      <c r="FZR1150" s="36"/>
      <c r="FZS1150" s="36"/>
      <c r="FZT1150" s="36"/>
      <c r="FZU1150" s="36"/>
      <c r="FZV1150" s="36"/>
      <c r="FZW1150" s="36"/>
      <c r="FZX1150" s="36"/>
      <c r="FZY1150" s="36"/>
      <c r="FZZ1150" s="36"/>
      <c r="GAA1150" s="36"/>
      <c r="GAB1150" s="36"/>
      <c r="GAC1150" s="36"/>
      <c r="GAD1150" s="36"/>
      <c r="GAE1150" s="36"/>
      <c r="GAF1150" s="36"/>
      <c r="GAG1150" s="36"/>
      <c r="GAH1150" s="36"/>
      <c r="GAI1150" s="36"/>
      <c r="GAJ1150" s="36"/>
      <c r="GAK1150" s="36"/>
      <c r="GAL1150" s="36"/>
      <c r="GAM1150" s="36"/>
      <c r="GAN1150" s="36"/>
      <c r="GAO1150" s="36"/>
      <c r="GAP1150" s="36"/>
      <c r="GAQ1150" s="36"/>
      <c r="GAR1150" s="36"/>
      <c r="GAS1150" s="36"/>
      <c r="GAT1150" s="36"/>
      <c r="GAU1150" s="36"/>
      <c r="GAV1150" s="36"/>
      <c r="GAW1150" s="36"/>
      <c r="GAX1150" s="36"/>
      <c r="GAY1150" s="36"/>
      <c r="GAZ1150" s="36"/>
      <c r="GBA1150" s="36"/>
      <c r="GBB1150" s="36"/>
      <c r="GBC1150" s="36"/>
      <c r="GBD1150" s="36"/>
      <c r="GBE1150" s="36"/>
      <c r="GBF1150" s="36"/>
      <c r="GBG1150" s="36"/>
      <c r="GBH1150" s="36"/>
      <c r="GBI1150" s="36"/>
      <c r="GBJ1150" s="36"/>
      <c r="GBK1150" s="36"/>
      <c r="GBL1150" s="36"/>
      <c r="GBM1150" s="36"/>
      <c r="GBN1150" s="36"/>
      <c r="GBO1150" s="36"/>
      <c r="GBP1150" s="36"/>
      <c r="GBQ1150" s="36"/>
      <c r="GBR1150" s="36"/>
      <c r="GBS1150" s="36"/>
      <c r="GBT1150" s="36"/>
      <c r="GBU1150" s="36"/>
      <c r="GBV1150" s="36"/>
      <c r="GBW1150" s="36"/>
      <c r="GBX1150" s="36"/>
      <c r="GBY1150" s="36"/>
      <c r="GBZ1150" s="36"/>
      <c r="GCA1150" s="36"/>
      <c r="GCB1150" s="36"/>
      <c r="GCC1150" s="36"/>
      <c r="GCD1150" s="36"/>
      <c r="GCE1150" s="36"/>
      <c r="GCF1150" s="36"/>
      <c r="GCG1150" s="36"/>
      <c r="GCH1150" s="36"/>
      <c r="GCI1150" s="36"/>
      <c r="GCJ1150" s="36"/>
      <c r="GCK1150" s="36"/>
      <c r="GCL1150" s="36"/>
      <c r="GCM1150" s="36"/>
      <c r="GCN1150" s="36"/>
      <c r="GCO1150" s="36"/>
      <c r="GCP1150" s="36"/>
      <c r="GCQ1150" s="36"/>
      <c r="GCR1150" s="36"/>
      <c r="GCS1150" s="36"/>
      <c r="GCT1150" s="36"/>
      <c r="GCU1150" s="36"/>
      <c r="GCV1150" s="36"/>
      <c r="GCW1150" s="36"/>
      <c r="GCX1150" s="36"/>
      <c r="GCY1150" s="36"/>
      <c r="GCZ1150" s="36"/>
      <c r="GDA1150" s="36"/>
      <c r="GDB1150" s="36"/>
      <c r="GDC1150" s="36"/>
      <c r="GDD1150" s="36"/>
      <c r="GDE1150" s="36"/>
      <c r="GDF1150" s="36"/>
      <c r="GDG1150" s="36"/>
      <c r="GDH1150" s="36"/>
      <c r="GDI1150" s="36"/>
      <c r="GDJ1150" s="36"/>
      <c r="GDK1150" s="36"/>
      <c r="GDL1150" s="36"/>
      <c r="GDM1150" s="36"/>
      <c r="GDN1150" s="36"/>
      <c r="GDO1150" s="36"/>
      <c r="GDP1150" s="36"/>
      <c r="GDQ1150" s="36"/>
      <c r="GDR1150" s="36"/>
      <c r="GDS1150" s="36"/>
      <c r="GDT1150" s="36"/>
      <c r="GDU1150" s="36"/>
      <c r="GDV1150" s="36"/>
      <c r="GDW1150" s="36"/>
      <c r="GDX1150" s="36"/>
      <c r="GDY1150" s="36"/>
      <c r="GDZ1150" s="36"/>
      <c r="GEA1150" s="36"/>
      <c r="GEB1150" s="36"/>
      <c r="GEC1150" s="36"/>
      <c r="GED1150" s="36"/>
      <c r="GEE1150" s="36"/>
      <c r="GEF1150" s="36"/>
      <c r="GEG1150" s="36"/>
      <c r="GEH1150" s="36"/>
      <c r="GEI1150" s="36"/>
      <c r="GEJ1150" s="36"/>
      <c r="GEK1150" s="36"/>
      <c r="GEL1150" s="36"/>
      <c r="GEM1150" s="36"/>
      <c r="GEN1150" s="36"/>
      <c r="GEO1150" s="36"/>
      <c r="GEP1150" s="36"/>
      <c r="GEQ1150" s="36"/>
      <c r="GER1150" s="36"/>
      <c r="GES1150" s="36"/>
      <c r="GET1150" s="36"/>
      <c r="GEU1150" s="36"/>
      <c r="GEV1150" s="36"/>
      <c r="GEW1150" s="36"/>
      <c r="GEX1150" s="36"/>
      <c r="GEY1150" s="36"/>
      <c r="GEZ1150" s="36"/>
      <c r="GFA1150" s="36"/>
      <c r="GFB1150" s="36"/>
      <c r="GFC1150" s="36"/>
      <c r="GFD1150" s="36"/>
      <c r="GFE1150" s="36"/>
      <c r="GFF1150" s="36"/>
      <c r="GFG1150" s="36"/>
      <c r="GFH1150" s="36"/>
      <c r="GFI1150" s="36"/>
      <c r="GFJ1150" s="36"/>
      <c r="GFK1150" s="36"/>
      <c r="GFL1150" s="36"/>
      <c r="GFM1150" s="36"/>
      <c r="GFN1150" s="36"/>
      <c r="GFO1150" s="36"/>
      <c r="GFP1150" s="36"/>
      <c r="GFQ1150" s="36"/>
      <c r="GFR1150" s="36"/>
      <c r="GFS1150" s="36"/>
      <c r="GFT1150" s="36"/>
      <c r="GFU1150" s="36"/>
      <c r="GFV1150" s="36"/>
      <c r="GFW1150" s="36"/>
      <c r="GFX1150" s="36"/>
      <c r="GFY1150" s="36"/>
      <c r="GFZ1150" s="36"/>
      <c r="GGA1150" s="36"/>
      <c r="GGB1150" s="36"/>
      <c r="GGC1150" s="36"/>
      <c r="GGD1150" s="36"/>
      <c r="GGE1150" s="36"/>
      <c r="GGF1150" s="36"/>
      <c r="GGG1150" s="36"/>
      <c r="GGH1150" s="36"/>
      <c r="GGI1150" s="36"/>
      <c r="GGJ1150" s="36"/>
      <c r="GGK1150" s="36"/>
      <c r="GGL1150" s="36"/>
      <c r="GGM1150" s="36"/>
      <c r="GGN1150" s="36"/>
      <c r="GGO1150" s="36"/>
      <c r="GGP1150" s="36"/>
      <c r="GGQ1150" s="36"/>
      <c r="GGR1150" s="36"/>
      <c r="GGS1150" s="36"/>
      <c r="GGT1150" s="36"/>
      <c r="GGU1150" s="36"/>
      <c r="GGV1150" s="36"/>
      <c r="GGW1150" s="36"/>
      <c r="GGX1150" s="36"/>
      <c r="GGY1150" s="36"/>
      <c r="GGZ1150" s="36"/>
      <c r="GHA1150" s="36"/>
      <c r="GHB1150" s="36"/>
      <c r="GHC1150" s="36"/>
      <c r="GHD1150" s="36"/>
      <c r="GHE1150" s="36"/>
      <c r="GHF1150" s="36"/>
      <c r="GHG1150" s="36"/>
      <c r="GHH1150" s="36"/>
      <c r="GHI1150" s="36"/>
      <c r="GHJ1150" s="36"/>
      <c r="GHK1150" s="36"/>
      <c r="GHL1150" s="36"/>
      <c r="GHM1150" s="36"/>
      <c r="GHN1150" s="36"/>
      <c r="GHO1150" s="36"/>
      <c r="GHP1150" s="36"/>
      <c r="GHQ1150" s="36"/>
      <c r="GHR1150" s="36"/>
      <c r="GHS1150" s="36"/>
      <c r="GHT1150" s="36"/>
      <c r="GHU1150" s="36"/>
      <c r="GHV1150" s="36"/>
      <c r="GHW1150" s="36"/>
      <c r="GHX1150" s="36"/>
      <c r="GHY1150" s="36"/>
      <c r="GHZ1150" s="36"/>
      <c r="GIA1150" s="36"/>
      <c r="GIB1150" s="36"/>
      <c r="GIC1150" s="36"/>
      <c r="GID1150" s="36"/>
      <c r="GIE1150" s="36"/>
      <c r="GIF1150" s="36"/>
      <c r="GIG1150" s="36"/>
      <c r="GIH1150" s="36"/>
      <c r="GII1150" s="36"/>
      <c r="GIJ1150" s="36"/>
      <c r="GIK1150" s="36"/>
      <c r="GIL1150" s="36"/>
      <c r="GIM1150" s="36"/>
      <c r="GIN1150" s="36"/>
      <c r="GIO1150" s="36"/>
      <c r="GIP1150" s="36"/>
      <c r="GIQ1150" s="36"/>
      <c r="GIR1150" s="36"/>
      <c r="GIS1150" s="36"/>
      <c r="GIT1150" s="36"/>
      <c r="GIU1150" s="36"/>
      <c r="GIV1150" s="36"/>
      <c r="GIW1150" s="36"/>
      <c r="GIX1150" s="36"/>
      <c r="GIY1150" s="36"/>
      <c r="GIZ1150" s="36"/>
      <c r="GJA1150" s="36"/>
      <c r="GJB1150" s="36"/>
      <c r="GJC1150" s="36"/>
      <c r="GJD1150" s="36"/>
      <c r="GJE1150" s="36"/>
      <c r="GJF1150" s="36"/>
      <c r="GJG1150" s="36"/>
      <c r="GJH1150" s="36"/>
      <c r="GJI1150" s="36"/>
      <c r="GJJ1150" s="36"/>
      <c r="GJK1150" s="36"/>
      <c r="GJL1150" s="36"/>
      <c r="GJM1150" s="36"/>
      <c r="GJN1150" s="36"/>
      <c r="GJO1150" s="36"/>
      <c r="GJP1150" s="36"/>
      <c r="GJQ1150" s="36"/>
      <c r="GJR1150" s="36"/>
      <c r="GJS1150" s="36"/>
      <c r="GJT1150" s="36"/>
      <c r="GJU1150" s="36"/>
      <c r="GJV1150" s="36"/>
      <c r="GJW1150" s="36"/>
      <c r="GJX1150" s="36"/>
      <c r="GJY1150" s="36"/>
      <c r="GJZ1150" s="36"/>
      <c r="GKA1150" s="36"/>
      <c r="GKB1150" s="36"/>
      <c r="GKC1150" s="36"/>
      <c r="GKD1150" s="36"/>
      <c r="GKE1150" s="36"/>
      <c r="GKF1150" s="36"/>
      <c r="GKG1150" s="36"/>
      <c r="GKH1150" s="36"/>
      <c r="GKI1150" s="36"/>
      <c r="GKJ1150" s="36"/>
      <c r="GKK1150" s="36"/>
      <c r="GKL1150" s="36"/>
      <c r="GKM1150" s="36"/>
      <c r="GKN1150" s="36"/>
      <c r="GKO1150" s="36"/>
      <c r="GKP1150" s="36"/>
      <c r="GKQ1150" s="36"/>
      <c r="GKR1150" s="36"/>
      <c r="GKS1150" s="36"/>
      <c r="GKT1150" s="36"/>
      <c r="GKU1150" s="36"/>
      <c r="GKV1150" s="36"/>
      <c r="GKW1150" s="36"/>
      <c r="GKX1150" s="36"/>
      <c r="GKY1150" s="36"/>
      <c r="GKZ1150" s="36"/>
      <c r="GLA1150" s="36"/>
      <c r="GLB1150" s="36"/>
      <c r="GLC1150" s="36"/>
      <c r="GLD1150" s="36"/>
      <c r="GLE1150" s="36"/>
      <c r="GLF1150" s="36"/>
      <c r="GLG1150" s="36"/>
      <c r="GLH1150" s="36"/>
      <c r="GLI1150" s="36"/>
      <c r="GLJ1150" s="36"/>
      <c r="GLK1150" s="36"/>
      <c r="GLL1150" s="36"/>
      <c r="GLM1150" s="36"/>
      <c r="GLN1150" s="36"/>
      <c r="GLO1150" s="36"/>
      <c r="GLP1150" s="36"/>
      <c r="GLQ1150" s="36"/>
      <c r="GLR1150" s="36"/>
      <c r="GLS1150" s="36"/>
      <c r="GLT1150" s="36"/>
      <c r="GLU1150" s="36"/>
      <c r="GLV1150" s="36"/>
      <c r="GLW1150" s="36"/>
      <c r="GLX1150" s="36"/>
      <c r="GLY1150" s="36"/>
      <c r="GLZ1150" s="36"/>
      <c r="GMA1150" s="36"/>
      <c r="GMB1150" s="36"/>
      <c r="GMC1150" s="36"/>
      <c r="GMD1150" s="36"/>
      <c r="GME1150" s="36"/>
      <c r="GMF1150" s="36"/>
      <c r="GMG1150" s="36"/>
      <c r="GMH1150" s="36"/>
      <c r="GMI1150" s="36"/>
      <c r="GMJ1150" s="36"/>
      <c r="GMK1150" s="36"/>
      <c r="GML1150" s="36"/>
      <c r="GMM1150" s="36"/>
      <c r="GMN1150" s="36"/>
      <c r="GMO1150" s="36"/>
      <c r="GMP1150" s="36"/>
      <c r="GMQ1150" s="36"/>
      <c r="GMR1150" s="36"/>
      <c r="GMS1150" s="36"/>
      <c r="GMT1150" s="36"/>
      <c r="GMU1150" s="36"/>
      <c r="GMV1150" s="36"/>
      <c r="GMW1150" s="36"/>
      <c r="GMX1150" s="36"/>
      <c r="GMY1150" s="36"/>
      <c r="GMZ1150" s="36"/>
      <c r="GNA1150" s="36"/>
      <c r="GNB1150" s="36"/>
      <c r="GNC1150" s="36"/>
      <c r="GND1150" s="36"/>
      <c r="GNE1150" s="36"/>
      <c r="GNF1150" s="36"/>
      <c r="GNG1150" s="36"/>
      <c r="GNH1150" s="36"/>
      <c r="GNI1150" s="36"/>
      <c r="GNJ1150" s="36"/>
      <c r="GNK1150" s="36"/>
      <c r="GNL1150" s="36"/>
      <c r="GNM1150" s="36"/>
      <c r="GNN1150" s="36"/>
      <c r="GNO1150" s="36"/>
      <c r="GNP1150" s="36"/>
      <c r="GNQ1150" s="36"/>
      <c r="GNR1150" s="36"/>
      <c r="GNS1150" s="36"/>
      <c r="GNT1150" s="36"/>
      <c r="GNU1150" s="36"/>
      <c r="GNV1150" s="36"/>
      <c r="GNW1150" s="36"/>
      <c r="GNX1150" s="36"/>
      <c r="GNY1150" s="36"/>
      <c r="GNZ1150" s="36"/>
      <c r="GOA1150" s="36"/>
      <c r="GOB1150" s="36"/>
      <c r="GOC1150" s="36"/>
      <c r="GOD1150" s="36"/>
      <c r="GOE1150" s="36"/>
      <c r="GOF1150" s="36"/>
      <c r="GOG1150" s="36"/>
      <c r="GOH1150" s="36"/>
      <c r="GOI1150" s="36"/>
      <c r="GOJ1150" s="36"/>
      <c r="GOK1150" s="36"/>
      <c r="GOL1150" s="36"/>
      <c r="GOM1150" s="36"/>
      <c r="GON1150" s="36"/>
      <c r="GOO1150" s="36"/>
      <c r="GOP1150" s="36"/>
      <c r="GOQ1150" s="36"/>
      <c r="GOR1150" s="36"/>
      <c r="GOS1150" s="36"/>
      <c r="GOT1150" s="36"/>
      <c r="GOU1150" s="36"/>
      <c r="GOV1150" s="36"/>
      <c r="GOW1150" s="36"/>
      <c r="GOX1150" s="36"/>
      <c r="GOY1150" s="36"/>
      <c r="GOZ1150" s="36"/>
      <c r="GPA1150" s="36"/>
      <c r="GPB1150" s="36"/>
      <c r="GPC1150" s="36"/>
      <c r="GPD1150" s="36"/>
      <c r="GPE1150" s="36"/>
      <c r="GPF1150" s="36"/>
      <c r="GPG1150" s="36"/>
      <c r="GPH1150" s="36"/>
      <c r="GPI1150" s="36"/>
      <c r="GPJ1150" s="36"/>
      <c r="GPK1150" s="36"/>
      <c r="GPL1150" s="36"/>
      <c r="GPM1150" s="36"/>
      <c r="GPN1150" s="36"/>
      <c r="GPO1150" s="36"/>
      <c r="GPP1150" s="36"/>
      <c r="GPQ1150" s="36"/>
      <c r="GPR1150" s="36"/>
      <c r="GPS1150" s="36"/>
      <c r="GPT1150" s="36"/>
      <c r="GPU1150" s="36"/>
      <c r="GPV1150" s="36"/>
      <c r="GPW1150" s="36"/>
      <c r="GPX1150" s="36"/>
      <c r="GPY1150" s="36"/>
      <c r="GPZ1150" s="36"/>
      <c r="GQA1150" s="36"/>
      <c r="GQB1150" s="36"/>
      <c r="GQC1150" s="36"/>
      <c r="GQD1150" s="36"/>
      <c r="GQE1150" s="36"/>
      <c r="GQF1150" s="36"/>
      <c r="GQG1150" s="36"/>
      <c r="GQH1150" s="36"/>
      <c r="GQI1150" s="36"/>
      <c r="GQJ1150" s="36"/>
      <c r="GQK1150" s="36"/>
      <c r="GQL1150" s="36"/>
      <c r="GQM1150" s="36"/>
      <c r="GQN1150" s="36"/>
      <c r="GQO1150" s="36"/>
      <c r="GQP1150" s="36"/>
      <c r="GQQ1150" s="36"/>
      <c r="GQR1150" s="36"/>
      <c r="GQS1150" s="36"/>
      <c r="GQT1150" s="36"/>
      <c r="GQU1150" s="36"/>
      <c r="GQV1150" s="36"/>
      <c r="GQW1150" s="36"/>
      <c r="GQX1150" s="36"/>
      <c r="GQY1150" s="36"/>
      <c r="GQZ1150" s="36"/>
      <c r="GRA1150" s="36"/>
      <c r="GRB1150" s="36"/>
      <c r="GRC1150" s="36"/>
      <c r="GRD1150" s="36"/>
      <c r="GRE1150" s="36"/>
      <c r="GRF1150" s="36"/>
      <c r="GRG1150" s="36"/>
      <c r="GRH1150" s="36"/>
      <c r="GRI1150" s="36"/>
      <c r="GRJ1150" s="36"/>
      <c r="GRK1150" s="36"/>
      <c r="GRL1150" s="36"/>
      <c r="GRM1150" s="36"/>
      <c r="GRN1150" s="36"/>
      <c r="GRO1150" s="36"/>
      <c r="GRP1150" s="36"/>
      <c r="GRQ1150" s="36"/>
      <c r="GRR1150" s="36"/>
      <c r="GRS1150" s="36"/>
      <c r="GRT1150" s="36"/>
      <c r="GRU1150" s="36"/>
      <c r="GRV1150" s="36"/>
      <c r="GRW1150" s="36"/>
      <c r="GRX1150" s="36"/>
      <c r="GRY1150" s="36"/>
      <c r="GRZ1150" s="36"/>
      <c r="GSA1150" s="36"/>
      <c r="GSB1150" s="36"/>
      <c r="GSC1150" s="36"/>
      <c r="GSD1150" s="36"/>
      <c r="GSE1150" s="36"/>
      <c r="GSF1150" s="36"/>
      <c r="GSG1150" s="36"/>
      <c r="GSH1150" s="36"/>
      <c r="GSI1150" s="36"/>
      <c r="GSJ1150" s="36"/>
      <c r="GSK1150" s="36"/>
      <c r="GSL1150" s="36"/>
      <c r="GSM1150" s="36"/>
      <c r="GSN1150" s="36"/>
      <c r="GSO1150" s="36"/>
      <c r="GSP1150" s="36"/>
      <c r="GSQ1150" s="36"/>
      <c r="GSR1150" s="36"/>
      <c r="GSS1150" s="36"/>
      <c r="GST1150" s="36"/>
      <c r="GSU1150" s="36"/>
      <c r="GSV1150" s="36"/>
      <c r="GSW1150" s="36"/>
      <c r="GSX1150" s="36"/>
      <c r="GSY1150" s="36"/>
      <c r="GSZ1150" s="36"/>
      <c r="GTA1150" s="36"/>
      <c r="GTB1150" s="36"/>
      <c r="GTC1150" s="36"/>
      <c r="GTD1150" s="36"/>
      <c r="GTE1150" s="36"/>
      <c r="GTF1150" s="36"/>
      <c r="GTG1150" s="36"/>
      <c r="GTH1150" s="36"/>
      <c r="GTI1150" s="36"/>
      <c r="GTJ1150" s="36"/>
      <c r="GTK1150" s="36"/>
      <c r="GTL1150" s="36"/>
      <c r="GTM1150" s="36"/>
      <c r="GTN1150" s="36"/>
      <c r="GTO1150" s="36"/>
      <c r="GTP1150" s="36"/>
      <c r="GTQ1150" s="36"/>
      <c r="GTR1150" s="36"/>
      <c r="GTS1150" s="36"/>
      <c r="GTT1150" s="36"/>
      <c r="GTU1150" s="36"/>
      <c r="GTV1150" s="36"/>
      <c r="GTW1150" s="36"/>
      <c r="GTX1150" s="36"/>
      <c r="GTY1150" s="36"/>
      <c r="GTZ1150" s="36"/>
      <c r="GUA1150" s="36"/>
      <c r="GUB1150" s="36"/>
      <c r="GUC1150" s="36"/>
      <c r="GUD1150" s="36"/>
      <c r="GUE1150" s="36"/>
      <c r="GUF1150" s="36"/>
      <c r="GUG1150" s="36"/>
      <c r="GUH1150" s="36"/>
      <c r="GUI1150" s="36"/>
      <c r="GUJ1150" s="36"/>
      <c r="GUK1150" s="36"/>
      <c r="GUL1150" s="36"/>
      <c r="GUM1150" s="36"/>
      <c r="GUN1150" s="36"/>
      <c r="GUO1150" s="36"/>
      <c r="GUP1150" s="36"/>
      <c r="GUQ1150" s="36"/>
      <c r="GUR1150" s="36"/>
      <c r="GUS1150" s="36"/>
      <c r="GUT1150" s="36"/>
      <c r="GUU1150" s="36"/>
      <c r="GUV1150" s="36"/>
      <c r="GUW1150" s="36"/>
      <c r="GUX1150" s="36"/>
      <c r="GUY1150" s="36"/>
      <c r="GUZ1150" s="36"/>
      <c r="GVA1150" s="36"/>
      <c r="GVB1150" s="36"/>
      <c r="GVC1150" s="36"/>
      <c r="GVD1150" s="36"/>
      <c r="GVE1150" s="36"/>
      <c r="GVF1150" s="36"/>
      <c r="GVG1150" s="36"/>
      <c r="GVH1150" s="36"/>
      <c r="GVI1150" s="36"/>
      <c r="GVJ1150" s="36"/>
      <c r="GVK1150" s="36"/>
      <c r="GVL1150" s="36"/>
      <c r="GVM1150" s="36"/>
      <c r="GVN1150" s="36"/>
      <c r="GVO1150" s="36"/>
      <c r="GVP1150" s="36"/>
      <c r="GVQ1150" s="36"/>
      <c r="GVR1150" s="36"/>
      <c r="GVS1150" s="36"/>
      <c r="GVT1150" s="36"/>
      <c r="GVU1150" s="36"/>
      <c r="GVV1150" s="36"/>
      <c r="GVW1150" s="36"/>
      <c r="GVX1150" s="36"/>
      <c r="GVY1150" s="36"/>
      <c r="GVZ1150" s="36"/>
      <c r="GWA1150" s="36"/>
      <c r="GWB1150" s="36"/>
      <c r="GWC1150" s="36"/>
      <c r="GWD1150" s="36"/>
      <c r="GWE1150" s="36"/>
      <c r="GWF1150" s="36"/>
      <c r="GWG1150" s="36"/>
      <c r="GWH1150" s="36"/>
      <c r="GWI1150" s="36"/>
      <c r="GWJ1150" s="36"/>
      <c r="GWK1150" s="36"/>
      <c r="GWL1150" s="36"/>
      <c r="GWM1150" s="36"/>
      <c r="GWN1150" s="36"/>
      <c r="GWO1150" s="36"/>
      <c r="GWP1150" s="36"/>
      <c r="GWQ1150" s="36"/>
      <c r="GWR1150" s="36"/>
      <c r="GWS1150" s="36"/>
      <c r="GWT1150" s="36"/>
      <c r="GWU1150" s="36"/>
      <c r="GWV1150" s="36"/>
      <c r="GWW1150" s="36"/>
      <c r="GWX1150" s="36"/>
      <c r="GWY1150" s="36"/>
      <c r="GWZ1150" s="36"/>
      <c r="GXA1150" s="36"/>
      <c r="GXB1150" s="36"/>
      <c r="GXC1150" s="36"/>
      <c r="GXD1150" s="36"/>
      <c r="GXE1150" s="36"/>
      <c r="GXF1150" s="36"/>
      <c r="GXG1150" s="36"/>
      <c r="GXH1150" s="36"/>
      <c r="GXI1150" s="36"/>
      <c r="GXJ1150" s="36"/>
      <c r="GXK1150" s="36"/>
      <c r="GXL1150" s="36"/>
      <c r="GXM1150" s="36"/>
      <c r="GXN1150" s="36"/>
      <c r="GXO1150" s="36"/>
      <c r="GXP1150" s="36"/>
      <c r="GXQ1150" s="36"/>
      <c r="GXR1150" s="36"/>
      <c r="GXS1150" s="36"/>
      <c r="GXT1150" s="36"/>
      <c r="GXU1150" s="36"/>
      <c r="GXV1150" s="36"/>
      <c r="GXW1150" s="36"/>
      <c r="GXX1150" s="36"/>
      <c r="GXY1150" s="36"/>
      <c r="GXZ1150" s="36"/>
      <c r="GYA1150" s="36"/>
      <c r="GYB1150" s="36"/>
      <c r="GYC1150" s="36"/>
      <c r="GYD1150" s="36"/>
      <c r="GYE1150" s="36"/>
      <c r="GYF1150" s="36"/>
      <c r="GYG1150" s="36"/>
      <c r="GYH1150" s="36"/>
      <c r="GYI1150" s="36"/>
      <c r="GYJ1150" s="36"/>
      <c r="GYK1150" s="36"/>
      <c r="GYL1150" s="36"/>
      <c r="GYM1150" s="36"/>
      <c r="GYN1150" s="36"/>
      <c r="GYO1150" s="36"/>
      <c r="GYP1150" s="36"/>
      <c r="GYQ1150" s="36"/>
      <c r="GYR1150" s="36"/>
      <c r="GYS1150" s="36"/>
      <c r="GYT1150" s="36"/>
      <c r="GYU1150" s="36"/>
      <c r="GYV1150" s="36"/>
      <c r="GYW1150" s="36"/>
      <c r="GYX1150" s="36"/>
      <c r="GYY1150" s="36"/>
      <c r="GYZ1150" s="36"/>
      <c r="GZA1150" s="36"/>
      <c r="GZB1150" s="36"/>
      <c r="GZC1150" s="36"/>
      <c r="GZD1150" s="36"/>
      <c r="GZE1150" s="36"/>
      <c r="GZF1150" s="36"/>
      <c r="GZG1150" s="36"/>
      <c r="GZH1150" s="36"/>
      <c r="GZI1150" s="36"/>
      <c r="GZJ1150" s="36"/>
      <c r="GZK1150" s="36"/>
      <c r="GZL1150" s="36"/>
      <c r="GZM1150" s="36"/>
      <c r="GZN1150" s="36"/>
      <c r="GZO1150" s="36"/>
      <c r="GZP1150" s="36"/>
      <c r="GZQ1150" s="36"/>
      <c r="GZR1150" s="36"/>
      <c r="GZS1150" s="36"/>
      <c r="GZT1150" s="36"/>
      <c r="GZU1150" s="36"/>
      <c r="GZV1150" s="36"/>
      <c r="GZW1150" s="36"/>
      <c r="GZX1150" s="36"/>
      <c r="GZY1150" s="36"/>
      <c r="GZZ1150" s="36"/>
      <c r="HAA1150" s="36"/>
      <c r="HAB1150" s="36"/>
      <c r="HAC1150" s="36"/>
      <c r="HAD1150" s="36"/>
      <c r="HAE1150" s="36"/>
      <c r="HAF1150" s="36"/>
      <c r="HAG1150" s="36"/>
      <c r="HAH1150" s="36"/>
      <c r="HAI1150" s="36"/>
      <c r="HAJ1150" s="36"/>
      <c r="HAK1150" s="36"/>
      <c r="HAL1150" s="36"/>
      <c r="HAM1150" s="36"/>
      <c r="HAN1150" s="36"/>
      <c r="HAO1150" s="36"/>
      <c r="HAP1150" s="36"/>
      <c r="HAQ1150" s="36"/>
      <c r="HAR1150" s="36"/>
      <c r="HAS1150" s="36"/>
      <c r="HAT1150" s="36"/>
      <c r="HAU1150" s="36"/>
      <c r="HAV1150" s="36"/>
      <c r="HAW1150" s="36"/>
      <c r="HAX1150" s="36"/>
      <c r="HAY1150" s="36"/>
      <c r="HAZ1150" s="36"/>
      <c r="HBA1150" s="36"/>
      <c r="HBB1150" s="36"/>
      <c r="HBC1150" s="36"/>
      <c r="HBD1150" s="36"/>
      <c r="HBE1150" s="36"/>
      <c r="HBF1150" s="36"/>
      <c r="HBG1150" s="36"/>
      <c r="HBH1150" s="36"/>
      <c r="HBI1150" s="36"/>
      <c r="HBJ1150" s="36"/>
      <c r="HBK1150" s="36"/>
      <c r="HBL1150" s="36"/>
      <c r="HBM1150" s="36"/>
      <c r="HBN1150" s="36"/>
      <c r="HBO1150" s="36"/>
      <c r="HBP1150" s="36"/>
      <c r="HBQ1150" s="36"/>
      <c r="HBR1150" s="36"/>
      <c r="HBS1150" s="36"/>
      <c r="HBT1150" s="36"/>
      <c r="HBU1150" s="36"/>
      <c r="HBV1150" s="36"/>
      <c r="HBW1150" s="36"/>
      <c r="HBX1150" s="36"/>
      <c r="HBY1150" s="36"/>
      <c r="HBZ1150" s="36"/>
      <c r="HCA1150" s="36"/>
      <c r="HCB1150" s="36"/>
      <c r="HCC1150" s="36"/>
      <c r="HCD1150" s="36"/>
      <c r="HCE1150" s="36"/>
      <c r="HCF1150" s="36"/>
      <c r="HCG1150" s="36"/>
      <c r="HCH1150" s="36"/>
      <c r="HCI1150" s="36"/>
      <c r="HCJ1150" s="36"/>
      <c r="HCK1150" s="36"/>
      <c r="HCL1150" s="36"/>
      <c r="HCM1150" s="36"/>
      <c r="HCN1150" s="36"/>
      <c r="HCO1150" s="36"/>
      <c r="HCP1150" s="36"/>
      <c r="HCQ1150" s="36"/>
      <c r="HCR1150" s="36"/>
      <c r="HCS1150" s="36"/>
      <c r="HCT1150" s="36"/>
      <c r="HCU1150" s="36"/>
      <c r="HCV1150" s="36"/>
      <c r="HCW1150" s="36"/>
      <c r="HCX1150" s="36"/>
      <c r="HCY1150" s="36"/>
      <c r="HCZ1150" s="36"/>
      <c r="HDA1150" s="36"/>
      <c r="HDB1150" s="36"/>
      <c r="HDC1150" s="36"/>
      <c r="HDD1150" s="36"/>
      <c r="HDE1150" s="36"/>
      <c r="HDF1150" s="36"/>
      <c r="HDG1150" s="36"/>
      <c r="HDH1150" s="36"/>
      <c r="HDI1150" s="36"/>
      <c r="HDJ1150" s="36"/>
      <c r="HDK1150" s="36"/>
      <c r="HDL1150" s="36"/>
      <c r="HDM1150" s="36"/>
      <c r="HDN1150" s="36"/>
      <c r="HDO1150" s="36"/>
      <c r="HDP1150" s="36"/>
      <c r="HDQ1150" s="36"/>
      <c r="HDR1150" s="36"/>
      <c r="HDS1150" s="36"/>
      <c r="HDT1150" s="36"/>
      <c r="HDU1150" s="36"/>
      <c r="HDV1150" s="36"/>
      <c r="HDW1150" s="36"/>
      <c r="HDX1150" s="36"/>
      <c r="HDY1150" s="36"/>
      <c r="HDZ1150" s="36"/>
      <c r="HEA1150" s="36"/>
      <c r="HEB1150" s="36"/>
      <c r="HEC1150" s="36"/>
      <c r="HED1150" s="36"/>
      <c r="HEE1150" s="36"/>
      <c r="HEF1150" s="36"/>
      <c r="HEG1150" s="36"/>
      <c r="HEH1150" s="36"/>
      <c r="HEI1150" s="36"/>
      <c r="HEJ1150" s="36"/>
      <c r="HEK1150" s="36"/>
      <c r="HEL1150" s="36"/>
      <c r="HEM1150" s="36"/>
      <c r="HEN1150" s="36"/>
      <c r="HEO1150" s="36"/>
      <c r="HEP1150" s="36"/>
      <c r="HEQ1150" s="36"/>
      <c r="HER1150" s="36"/>
      <c r="HES1150" s="36"/>
      <c r="HET1150" s="36"/>
      <c r="HEU1150" s="36"/>
      <c r="HEV1150" s="36"/>
      <c r="HEW1150" s="36"/>
      <c r="HEX1150" s="36"/>
      <c r="HEY1150" s="36"/>
      <c r="HEZ1150" s="36"/>
      <c r="HFA1150" s="36"/>
      <c r="HFB1150" s="36"/>
      <c r="HFC1150" s="36"/>
      <c r="HFD1150" s="36"/>
      <c r="HFE1150" s="36"/>
      <c r="HFF1150" s="36"/>
      <c r="HFG1150" s="36"/>
      <c r="HFH1150" s="36"/>
      <c r="HFI1150" s="36"/>
      <c r="HFJ1150" s="36"/>
      <c r="HFK1150" s="36"/>
      <c r="HFL1150" s="36"/>
      <c r="HFM1150" s="36"/>
      <c r="HFN1150" s="36"/>
      <c r="HFO1150" s="36"/>
      <c r="HFP1150" s="36"/>
      <c r="HFQ1150" s="36"/>
      <c r="HFR1150" s="36"/>
      <c r="HFS1150" s="36"/>
      <c r="HFT1150" s="36"/>
      <c r="HFU1150" s="36"/>
      <c r="HFV1150" s="36"/>
      <c r="HFW1150" s="36"/>
      <c r="HFX1150" s="36"/>
      <c r="HFY1150" s="36"/>
      <c r="HFZ1150" s="36"/>
      <c r="HGA1150" s="36"/>
      <c r="HGB1150" s="36"/>
      <c r="HGC1150" s="36"/>
      <c r="HGD1150" s="36"/>
      <c r="HGE1150" s="36"/>
      <c r="HGF1150" s="36"/>
      <c r="HGG1150" s="36"/>
      <c r="HGH1150" s="36"/>
      <c r="HGI1150" s="36"/>
      <c r="HGJ1150" s="36"/>
      <c r="HGK1150" s="36"/>
      <c r="HGL1150" s="36"/>
      <c r="HGM1150" s="36"/>
      <c r="HGN1150" s="36"/>
      <c r="HGO1150" s="36"/>
      <c r="HGP1150" s="36"/>
      <c r="HGQ1150" s="36"/>
      <c r="HGR1150" s="36"/>
      <c r="HGS1150" s="36"/>
      <c r="HGT1150" s="36"/>
      <c r="HGU1150" s="36"/>
      <c r="HGV1150" s="36"/>
      <c r="HGW1150" s="36"/>
      <c r="HGX1150" s="36"/>
      <c r="HGY1150" s="36"/>
      <c r="HGZ1150" s="36"/>
      <c r="HHA1150" s="36"/>
      <c r="HHB1150" s="36"/>
      <c r="HHC1150" s="36"/>
      <c r="HHD1150" s="36"/>
      <c r="HHE1150" s="36"/>
      <c r="HHF1150" s="36"/>
      <c r="HHG1150" s="36"/>
      <c r="HHH1150" s="36"/>
      <c r="HHI1150" s="36"/>
      <c r="HHJ1150" s="36"/>
      <c r="HHK1150" s="36"/>
      <c r="HHL1150" s="36"/>
      <c r="HHM1150" s="36"/>
      <c r="HHN1150" s="36"/>
      <c r="HHO1150" s="36"/>
      <c r="HHP1150" s="36"/>
      <c r="HHQ1150" s="36"/>
      <c r="HHR1150" s="36"/>
      <c r="HHS1150" s="36"/>
      <c r="HHT1150" s="36"/>
      <c r="HHU1150" s="36"/>
      <c r="HHV1150" s="36"/>
      <c r="HHW1150" s="36"/>
      <c r="HHX1150" s="36"/>
      <c r="HHY1150" s="36"/>
      <c r="HHZ1150" s="36"/>
      <c r="HIA1150" s="36"/>
      <c r="HIB1150" s="36"/>
      <c r="HIC1150" s="36"/>
      <c r="HID1150" s="36"/>
      <c r="HIE1150" s="36"/>
      <c r="HIF1150" s="36"/>
      <c r="HIG1150" s="36"/>
      <c r="HIH1150" s="36"/>
      <c r="HII1150" s="36"/>
      <c r="HIJ1150" s="36"/>
      <c r="HIK1150" s="36"/>
      <c r="HIL1150" s="36"/>
      <c r="HIM1150" s="36"/>
      <c r="HIN1150" s="36"/>
      <c r="HIO1150" s="36"/>
      <c r="HIP1150" s="36"/>
      <c r="HIQ1150" s="36"/>
      <c r="HIR1150" s="36"/>
      <c r="HIS1150" s="36"/>
      <c r="HIT1150" s="36"/>
      <c r="HIU1150" s="36"/>
      <c r="HIV1150" s="36"/>
      <c r="HIW1150" s="36"/>
      <c r="HIX1150" s="36"/>
      <c r="HIY1150" s="36"/>
      <c r="HIZ1150" s="36"/>
      <c r="HJA1150" s="36"/>
      <c r="HJB1150" s="36"/>
      <c r="HJC1150" s="36"/>
      <c r="HJD1150" s="36"/>
      <c r="HJE1150" s="36"/>
      <c r="HJF1150" s="36"/>
      <c r="HJG1150" s="36"/>
      <c r="HJH1150" s="36"/>
      <c r="HJI1150" s="36"/>
      <c r="HJJ1150" s="36"/>
      <c r="HJK1150" s="36"/>
      <c r="HJL1150" s="36"/>
      <c r="HJM1150" s="36"/>
      <c r="HJN1150" s="36"/>
      <c r="HJO1150" s="36"/>
      <c r="HJP1150" s="36"/>
      <c r="HJQ1150" s="36"/>
      <c r="HJR1150" s="36"/>
      <c r="HJS1150" s="36"/>
      <c r="HJT1150" s="36"/>
      <c r="HJU1150" s="36"/>
      <c r="HJV1150" s="36"/>
      <c r="HJW1150" s="36"/>
      <c r="HJX1150" s="36"/>
      <c r="HJY1150" s="36"/>
      <c r="HJZ1150" s="36"/>
      <c r="HKA1150" s="36"/>
      <c r="HKB1150" s="36"/>
      <c r="HKC1150" s="36"/>
      <c r="HKD1150" s="36"/>
      <c r="HKE1150" s="36"/>
      <c r="HKF1150" s="36"/>
      <c r="HKG1150" s="36"/>
      <c r="HKH1150" s="36"/>
      <c r="HKI1150" s="36"/>
      <c r="HKJ1150" s="36"/>
      <c r="HKK1150" s="36"/>
      <c r="HKL1150" s="36"/>
      <c r="HKM1150" s="36"/>
      <c r="HKN1150" s="36"/>
      <c r="HKO1150" s="36"/>
      <c r="HKP1150" s="36"/>
      <c r="HKQ1150" s="36"/>
      <c r="HKR1150" s="36"/>
      <c r="HKS1150" s="36"/>
      <c r="HKT1150" s="36"/>
      <c r="HKU1150" s="36"/>
      <c r="HKV1150" s="36"/>
      <c r="HKW1150" s="36"/>
      <c r="HKX1150" s="36"/>
      <c r="HKY1150" s="36"/>
      <c r="HKZ1150" s="36"/>
      <c r="HLA1150" s="36"/>
      <c r="HLB1150" s="36"/>
      <c r="HLC1150" s="36"/>
      <c r="HLD1150" s="36"/>
      <c r="HLE1150" s="36"/>
      <c r="HLF1150" s="36"/>
      <c r="HLG1150" s="36"/>
      <c r="HLH1150" s="36"/>
      <c r="HLI1150" s="36"/>
      <c r="HLJ1150" s="36"/>
      <c r="HLK1150" s="36"/>
      <c r="HLL1150" s="36"/>
      <c r="HLM1150" s="36"/>
      <c r="HLN1150" s="36"/>
      <c r="HLO1150" s="36"/>
      <c r="HLP1150" s="36"/>
      <c r="HLQ1150" s="36"/>
      <c r="HLR1150" s="36"/>
      <c r="HLS1150" s="36"/>
      <c r="HLT1150" s="36"/>
      <c r="HLU1150" s="36"/>
      <c r="HLV1150" s="36"/>
      <c r="HLW1150" s="36"/>
      <c r="HLX1150" s="36"/>
      <c r="HLY1150" s="36"/>
      <c r="HLZ1150" s="36"/>
      <c r="HMA1150" s="36"/>
      <c r="HMB1150" s="36"/>
      <c r="HMC1150" s="36"/>
      <c r="HMD1150" s="36"/>
      <c r="HME1150" s="36"/>
      <c r="HMF1150" s="36"/>
      <c r="HMG1150" s="36"/>
      <c r="HMH1150" s="36"/>
      <c r="HMI1150" s="36"/>
      <c r="HMJ1150" s="36"/>
      <c r="HMK1150" s="36"/>
      <c r="HML1150" s="36"/>
      <c r="HMM1150" s="36"/>
      <c r="HMN1150" s="36"/>
      <c r="HMO1150" s="36"/>
      <c r="HMP1150" s="36"/>
      <c r="HMQ1150" s="36"/>
      <c r="HMR1150" s="36"/>
      <c r="HMS1150" s="36"/>
      <c r="HMT1150" s="36"/>
      <c r="HMU1150" s="36"/>
      <c r="HMV1150" s="36"/>
      <c r="HMW1150" s="36"/>
      <c r="HMX1150" s="36"/>
      <c r="HMY1150" s="36"/>
      <c r="HMZ1150" s="36"/>
      <c r="HNA1150" s="36"/>
      <c r="HNB1150" s="36"/>
      <c r="HNC1150" s="36"/>
      <c r="HND1150" s="36"/>
      <c r="HNE1150" s="36"/>
      <c r="HNF1150" s="36"/>
      <c r="HNG1150" s="36"/>
      <c r="HNH1150" s="36"/>
      <c r="HNI1150" s="36"/>
      <c r="HNJ1150" s="36"/>
      <c r="HNK1150" s="36"/>
      <c r="HNL1150" s="36"/>
      <c r="HNM1150" s="36"/>
      <c r="HNN1150" s="36"/>
      <c r="HNO1150" s="36"/>
      <c r="HNP1150" s="36"/>
      <c r="HNQ1150" s="36"/>
      <c r="HNR1150" s="36"/>
      <c r="HNS1150" s="36"/>
      <c r="HNT1150" s="36"/>
      <c r="HNU1150" s="36"/>
      <c r="HNV1150" s="36"/>
      <c r="HNW1150" s="36"/>
      <c r="HNX1150" s="36"/>
      <c r="HNY1150" s="36"/>
      <c r="HNZ1150" s="36"/>
      <c r="HOA1150" s="36"/>
      <c r="HOB1150" s="36"/>
      <c r="HOC1150" s="36"/>
      <c r="HOD1150" s="36"/>
      <c r="HOE1150" s="36"/>
      <c r="HOF1150" s="36"/>
      <c r="HOG1150" s="36"/>
      <c r="HOH1150" s="36"/>
      <c r="HOI1150" s="36"/>
      <c r="HOJ1150" s="36"/>
      <c r="HOK1150" s="36"/>
      <c r="HOL1150" s="36"/>
      <c r="HOM1150" s="36"/>
      <c r="HON1150" s="36"/>
      <c r="HOO1150" s="36"/>
      <c r="HOP1150" s="36"/>
      <c r="HOQ1150" s="36"/>
      <c r="HOR1150" s="36"/>
      <c r="HOS1150" s="36"/>
      <c r="HOT1150" s="36"/>
      <c r="HOU1150" s="36"/>
      <c r="HOV1150" s="36"/>
      <c r="HOW1150" s="36"/>
      <c r="HOX1150" s="36"/>
      <c r="HOY1150" s="36"/>
      <c r="HOZ1150" s="36"/>
      <c r="HPA1150" s="36"/>
      <c r="HPB1150" s="36"/>
      <c r="HPC1150" s="36"/>
      <c r="HPD1150" s="36"/>
      <c r="HPE1150" s="36"/>
      <c r="HPF1150" s="36"/>
      <c r="HPG1150" s="36"/>
      <c r="HPH1150" s="36"/>
      <c r="HPI1150" s="36"/>
      <c r="HPJ1150" s="36"/>
      <c r="HPK1150" s="36"/>
      <c r="HPL1150" s="36"/>
      <c r="HPM1150" s="36"/>
      <c r="HPN1150" s="36"/>
      <c r="HPO1150" s="36"/>
      <c r="HPP1150" s="36"/>
      <c r="HPQ1150" s="36"/>
      <c r="HPR1150" s="36"/>
      <c r="HPS1150" s="36"/>
      <c r="HPT1150" s="36"/>
      <c r="HPU1150" s="36"/>
      <c r="HPV1150" s="36"/>
      <c r="HPW1150" s="36"/>
      <c r="HPX1150" s="36"/>
      <c r="HPY1150" s="36"/>
      <c r="HPZ1150" s="36"/>
      <c r="HQA1150" s="36"/>
      <c r="HQB1150" s="36"/>
      <c r="HQC1150" s="36"/>
      <c r="HQD1150" s="36"/>
      <c r="HQE1150" s="36"/>
      <c r="HQF1150" s="36"/>
      <c r="HQG1150" s="36"/>
      <c r="HQH1150" s="36"/>
      <c r="HQI1150" s="36"/>
      <c r="HQJ1150" s="36"/>
      <c r="HQK1150" s="36"/>
      <c r="HQL1150" s="36"/>
      <c r="HQM1150" s="36"/>
      <c r="HQN1150" s="36"/>
      <c r="HQO1150" s="36"/>
      <c r="HQP1150" s="36"/>
      <c r="HQQ1150" s="36"/>
      <c r="HQR1150" s="36"/>
      <c r="HQS1150" s="36"/>
      <c r="HQT1150" s="36"/>
      <c r="HQU1150" s="36"/>
      <c r="HQV1150" s="36"/>
      <c r="HQW1150" s="36"/>
      <c r="HQX1150" s="36"/>
      <c r="HQY1150" s="36"/>
      <c r="HQZ1150" s="36"/>
      <c r="HRA1150" s="36"/>
      <c r="HRB1150" s="36"/>
      <c r="HRC1150" s="36"/>
      <c r="HRD1150" s="36"/>
      <c r="HRE1150" s="36"/>
      <c r="HRF1150" s="36"/>
      <c r="HRG1150" s="36"/>
      <c r="HRH1150" s="36"/>
      <c r="HRI1150" s="36"/>
      <c r="HRJ1150" s="36"/>
      <c r="HRK1150" s="36"/>
      <c r="HRL1150" s="36"/>
      <c r="HRM1150" s="36"/>
      <c r="HRN1150" s="36"/>
      <c r="HRO1150" s="36"/>
      <c r="HRP1150" s="36"/>
      <c r="HRQ1150" s="36"/>
      <c r="HRR1150" s="36"/>
      <c r="HRS1150" s="36"/>
      <c r="HRT1150" s="36"/>
      <c r="HRU1150" s="36"/>
      <c r="HRV1150" s="36"/>
      <c r="HRW1150" s="36"/>
      <c r="HRX1150" s="36"/>
      <c r="HRY1150" s="36"/>
      <c r="HRZ1150" s="36"/>
      <c r="HSA1150" s="36"/>
      <c r="HSB1150" s="36"/>
      <c r="HSC1150" s="36"/>
      <c r="HSD1150" s="36"/>
      <c r="HSE1150" s="36"/>
      <c r="HSF1150" s="36"/>
      <c r="HSG1150" s="36"/>
      <c r="HSH1150" s="36"/>
      <c r="HSI1150" s="36"/>
      <c r="HSJ1150" s="36"/>
      <c r="HSK1150" s="36"/>
      <c r="HSL1150" s="36"/>
      <c r="HSM1150" s="36"/>
      <c r="HSN1150" s="36"/>
      <c r="HSO1150" s="36"/>
      <c r="HSP1150" s="36"/>
      <c r="HSQ1150" s="36"/>
      <c r="HSR1150" s="36"/>
      <c r="HSS1150" s="36"/>
      <c r="HST1150" s="36"/>
      <c r="HSU1150" s="36"/>
      <c r="HSV1150" s="36"/>
      <c r="HSW1150" s="36"/>
      <c r="HSX1150" s="36"/>
      <c r="HSY1150" s="36"/>
      <c r="HSZ1150" s="36"/>
      <c r="HTA1150" s="36"/>
      <c r="HTB1150" s="36"/>
      <c r="HTC1150" s="36"/>
      <c r="HTD1150" s="36"/>
      <c r="HTE1150" s="36"/>
      <c r="HTF1150" s="36"/>
      <c r="HTG1150" s="36"/>
      <c r="HTH1150" s="36"/>
      <c r="HTI1150" s="36"/>
      <c r="HTJ1150" s="36"/>
      <c r="HTK1150" s="36"/>
      <c r="HTL1150" s="36"/>
      <c r="HTM1150" s="36"/>
      <c r="HTN1150" s="36"/>
      <c r="HTO1150" s="36"/>
      <c r="HTP1150" s="36"/>
      <c r="HTQ1150" s="36"/>
      <c r="HTR1150" s="36"/>
      <c r="HTS1150" s="36"/>
      <c r="HTT1150" s="36"/>
      <c r="HTU1150" s="36"/>
      <c r="HTV1150" s="36"/>
      <c r="HTW1150" s="36"/>
      <c r="HTX1150" s="36"/>
      <c r="HTY1150" s="36"/>
      <c r="HTZ1150" s="36"/>
      <c r="HUA1150" s="36"/>
      <c r="HUB1150" s="36"/>
      <c r="HUC1150" s="36"/>
      <c r="HUD1150" s="36"/>
      <c r="HUE1150" s="36"/>
      <c r="HUF1150" s="36"/>
      <c r="HUG1150" s="36"/>
      <c r="HUH1150" s="36"/>
      <c r="HUI1150" s="36"/>
      <c r="HUJ1150" s="36"/>
      <c r="HUK1150" s="36"/>
      <c r="HUL1150" s="36"/>
      <c r="HUM1150" s="36"/>
      <c r="HUN1150" s="36"/>
      <c r="HUO1150" s="36"/>
      <c r="HUP1150" s="36"/>
      <c r="HUQ1150" s="36"/>
      <c r="HUR1150" s="36"/>
      <c r="HUS1150" s="36"/>
      <c r="HUT1150" s="36"/>
      <c r="HUU1150" s="36"/>
      <c r="HUV1150" s="36"/>
      <c r="HUW1150" s="36"/>
      <c r="HUX1150" s="36"/>
      <c r="HUY1150" s="36"/>
      <c r="HUZ1150" s="36"/>
      <c r="HVA1150" s="36"/>
      <c r="HVB1150" s="36"/>
      <c r="HVC1150" s="36"/>
      <c r="HVD1150" s="36"/>
      <c r="HVE1150" s="36"/>
      <c r="HVF1150" s="36"/>
      <c r="HVG1150" s="36"/>
      <c r="HVH1150" s="36"/>
      <c r="HVI1150" s="36"/>
      <c r="HVJ1150" s="36"/>
      <c r="HVK1150" s="36"/>
      <c r="HVL1150" s="36"/>
      <c r="HVM1150" s="36"/>
      <c r="HVN1150" s="36"/>
      <c r="HVO1150" s="36"/>
      <c r="HVP1150" s="36"/>
      <c r="HVQ1150" s="36"/>
      <c r="HVR1150" s="36"/>
      <c r="HVS1150" s="36"/>
      <c r="HVT1150" s="36"/>
      <c r="HVU1150" s="36"/>
      <c r="HVV1150" s="36"/>
      <c r="HVW1150" s="36"/>
      <c r="HVX1150" s="36"/>
      <c r="HVY1150" s="36"/>
      <c r="HVZ1150" s="36"/>
      <c r="HWA1150" s="36"/>
      <c r="HWB1150" s="36"/>
      <c r="HWC1150" s="36"/>
      <c r="HWD1150" s="36"/>
      <c r="HWE1150" s="36"/>
      <c r="HWF1150" s="36"/>
      <c r="HWG1150" s="36"/>
      <c r="HWH1150" s="36"/>
      <c r="HWI1150" s="36"/>
      <c r="HWJ1150" s="36"/>
      <c r="HWK1150" s="36"/>
      <c r="HWL1150" s="36"/>
      <c r="HWM1150" s="36"/>
      <c r="HWN1150" s="36"/>
      <c r="HWO1150" s="36"/>
      <c r="HWP1150" s="36"/>
      <c r="HWQ1150" s="36"/>
      <c r="HWR1150" s="36"/>
      <c r="HWS1150" s="36"/>
      <c r="HWT1150" s="36"/>
      <c r="HWU1150" s="36"/>
      <c r="HWV1150" s="36"/>
      <c r="HWW1150" s="36"/>
      <c r="HWX1150" s="36"/>
      <c r="HWY1150" s="36"/>
      <c r="HWZ1150" s="36"/>
      <c r="HXA1150" s="36"/>
      <c r="HXB1150" s="36"/>
      <c r="HXC1150" s="36"/>
      <c r="HXD1150" s="36"/>
      <c r="HXE1150" s="36"/>
      <c r="HXF1150" s="36"/>
      <c r="HXG1150" s="36"/>
      <c r="HXH1150" s="36"/>
      <c r="HXI1150" s="36"/>
      <c r="HXJ1150" s="36"/>
      <c r="HXK1150" s="36"/>
      <c r="HXL1150" s="36"/>
      <c r="HXM1150" s="36"/>
      <c r="HXN1150" s="36"/>
      <c r="HXO1150" s="36"/>
      <c r="HXP1150" s="36"/>
      <c r="HXQ1150" s="36"/>
      <c r="HXR1150" s="36"/>
      <c r="HXS1150" s="36"/>
      <c r="HXT1150" s="36"/>
      <c r="HXU1150" s="36"/>
      <c r="HXV1150" s="36"/>
      <c r="HXW1150" s="36"/>
      <c r="HXX1150" s="36"/>
      <c r="HXY1150" s="36"/>
      <c r="HXZ1150" s="36"/>
      <c r="HYA1150" s="36"/>
      <c r="HYB1150" s="36"/>
      <c r="HYC1150" s="36"/>
      <c r="HYD1150" s="36"/>
      <c r="HYE1150" s="36"/>
      <c r="HYF1150" s="36"/>
      <c r="HYG1150" s="36"/>
      <c r="HYH1150" s="36"/>
      <c r="HYI1150" s="36"/>
      <c r="HYJ1150" s="36"/>
      <c r="HYK1150" s="36"/>
      <c r="HYL1150" s="36"/>
      <c r="HYM1150" s="36"/>
      <c r="HYN1150" s="36"/>
      <c r="HYO1150" s="36"/>
      <c r="HYP1150" s="36"/>
      <c r="HYQ1150" s="36"/>
      <c r="HYR1150" s="36"/>
      <c r="HYS1150" s="36"/>
      <c r="HYT1150" s="36"/>
      <c r="HYU1150" s="36"/>
      <c r="HYV1150" s="36"/>
      <c r="HYW1150" s="36"/>
      <c r="HYX1150" s="36"/>
      <c r="HYY1150" s="36"/>
      <c r="HYZ1150" s="36"/>
      <c r="HZA1150" s="36"/>
      <c r="HZB1150" s="36"/>
      <c r="HZC1150" s="36"/>
      <c r="HZD1150" s="36"/>
      <c r="HZE1150" s="36"/>
      <c r="HZF1150" s="36"/>
      <c r="HZG1150" s="36"/>
      <c r="HZH1150" s="36"/>
      <c r="HZI1150" s="36"/>
      <c r="HZJ1150" s="36"/>
      <c r="HZK1150" s="36"/>
      <c r="HZL1150" s="36"/>
      <c r="HZM1150" s="36"/>
      <c r="HZN1150" s="36"/>
      <c r="HZO1150" s="36"/>
      <c r="HZP1150" s="36"/>
      <c r="HZQ1150" s="36"/>
      <c r="HZR1150" s="36"/>
      <c r="HZS1150" s="36"/>
      <c r="HZT1150" s="36"/>
      <c r="HZU1150" s="36"/>
      <c r="HZV1150" s="36"/>
      <c r="HZW1150" s="36"/>
      <c r="HZX1150" s="36"/>
      <c r="HZY1150" s="36"/>
      <c r="HZZ1150" s="36"/>
      <c r="IAA1150" s="36"/>
      <c r="IAB1150" s="36"/>
      <c r="IAC1150" s="36"/>
      <c r="IAD1150" s="36"/>
      <c r="IAE1150" s="36"/>
      <c r="IAF1150" s="36"/>
      <c r="IAG1150" s="36"/>
      <c r="IAH1150" s="36"/>
      <c r="IAI1150" s="36"/>
      <c r="IAJ1150" s="36"/>
      <c r="IAK1150" s="36"/>
      <c r="IAL1150" s="36"/>
      <c r="IAM1150" s="36"/>
      <c r="IAN1150" s="36"/>
      <c r="IAO1150" s="36"/>
      <c r="IAP1150" s="36"/>
      <c r="IAQ1150" s="36"/>
      <c r="IAR1150" s="36"/>
      <c r="IAS1150" s="36"/>
      <c r="IAT1150" s="36"/>
      <c r="IAU1150" s="36"/>
      <c r="IAV1150" s="36"/>
      <c r="IAW1150" s="36"/>
      <c r="IAX1150" s="36"/>
      <c r="IAY1150" s="36"/>
      <c r="IAZ1150" s="36"/>
      <c r="IBA1150" s="36"/>
      <c r="IBB1150" s="36"/>
      <c r="IBC1150" s="36"/>
      <c r="IBD1150" s="36"/>
      <c r="IBE1150" s="36"/>
      <c r="IBF1150" s="36"/>
      <c r="IBG1150" s="36"/>
      <c r="IBH1150" s="36"/>
      <c r="IBI1150" s="36"/>
      <c r="IBJ1150" s="36"/>
      <c r="IBK1150" s="36"/>
      <c r="IBL1150" s="36"/>
      <c r="IBM1150" s="36"/>
      <c r="IBN1150" s="36"/>
      <c r="IBO1150" s="36"/>
      <c r="IBP1150" s="36"/>
      <c r="IBQ1150" s="36"/>
      <c r="IBR1150" s="36"/>
      <c r="IBS1150" s="36"/>
      <c r="IBT1150" s="36"/>
      <c r="IBU1150" s="36"/>
      <c r="IBV1150" s="36"/>
      <c r="IBW1150" s="36"/>
      <c r="IBX1150" s="36"/>
      <c r="IBY1150" s="36"/>
      <c r="IBZ1150" s="36"/>
      <c r="ICA1150" s="36"/>
      <c r="ICB1150" s="36"/>
      <c r="ICC1150" s="36"/>
      <c r="ICD1150" s="36"/>
      <c r="ICE1150" s="36"/>
      <c r="ICF1150" s="36"/>
      <c r="ICG1150" s="36"/>
      <c r="ICH1150" s="36"/>
      <c r="ICI1150" s="36"/>
      <c r="ICJ1150" s="36"/>
      <c r="ICK1150" s="36"/>
      <c r="ICL1150" s="36"/>
      <c r="ICM1150" s="36"/>
      <c r="ICN1150" s="36"/>
      <c r="ICO1150" s="36"/>
      <c r="ICP1150" s="36"/>
      <c r="ICQ1150" s="36"/>
      <c r="ICR1150" s="36"/>
      <c r="ICS1150" s="36"/>
      <c r="ICT1150" s="36"/>
      <c r="ICU1150" s="36"/>
      <c r="ICV1150" s="36"/>
      <c r="ICW1150" s="36"/>
      <c r="ICX1150" s="36"/>
      <c r="ICY1150" s="36"/>
      <c r="ICZ1150" s="36"/>
      <c r="IDA1150" s="36"/>
      <c r="IDB1150" s="36"/>
      <c r="IDC1150" s="36"/>
      <c r="IDD1150" s="36"/>
      <c r="IDE1150" s="36"/>
      <c r="IDF1150" s="36"/>
      <c r="IDG1150" s="36"/>
      <c r="IDH1150" s="36"/>
      <c r="IDI1150" s="36"/>
      <c r="IDJ1150" s="36"/>
      <c r="IDK1150" s="36"/>
      <c r="IDL1150" s="36"/>
      <c r="IDM1150" s="36"/>
      <c r="IDN1150" s="36"/>
      <c r="IDO1150" s="36"/>
      <c r="IDP1150" s="36"/>
      <c r="IDQ1150" s="36"/>
      <c r="IDR1150" s="36"/>
      <c r="IDS1150" s="36"/>
      <c r="IDT1150" s="36"/>
      <c r="IDU1150" s="36"/>
      <c r="IDV1150" s="36"/>
      <c r="IDW1150" s="36"/>
      <c r="IDX1150" s="36"/>
      <c r="IDY1150" s="36"/>
      <c r="IDZ1150" s="36"/>
      <c r="IEA1150" s="36"/>
      <c r="IEB1150" s="36"/>
      <c r="IEC1150" s="36"/>
      <c r="IED1150" s="36"/>
      <c r="IEE1150" s="36"/>
      <c r="IEF1150" s="36"/>
      <c r="IEG1150" s="36"/>
      <c r="IEH1150" s="36"/>
      <c r="IEI1150" s="36"/>
      <c r="IEJ1150" s="36"/>
      <c r="IEK1150" s="36"/>
      <c r="IEL1150" s="36"/>
      <c r="IEM1150" s="36"/>
      <c r="IEN1150" s="36"/>
      <c r="IEO1150" s="36"/>
      <c r="IEP1150" s="36"/>
      <c r="IEQ1150" s="36"/>
      <c r="IER1150" s="36"/>
      <c r="IES1150" s="36"/>
      <c r="IET1150" s="36"/>
      <c r="IEU1150" s="36"/>
      <c r="IEV1150" s="36"/>
      <c r="IEW1150" s="36"/>
      <c r="IEX1150" s="36"/>
      <c r="IEY1150" s="36"/>
      <c r="IEZ1150" s="36"/>
      <c r="IFA1150" s="36"/>
      <c r="IFB1150" s="36"/>
      <c r="IFC1150" s="36"/>
      <c r="IFD1150" s="36"/>
      <c r="IFE1150" s="36"/>
      <c r="IFF1150" s="36"/>
      <c r="IFG1150" s="36"/>
      <c r="IFH1150" s="36"/>
      <c r="IFI1150" s="36"/>
      <c r="IFJ1150" s="36"/>
      <c r="IFK1150" s="36"/>
      <c r="IFL1150" s="36"/>
      <c r="IFM1150" s="36"/>
      <c r="IFN1150" s="36"/>
      <c r="IFO1150" s="36"/>
      <c r="IFP1150" s="36"/>
      <c r="IFQ1150" s="36"/>
      <c r="IFR1150" s="36"/>
      <c r="IFS1150" s="36"/>
      <c r="IFT1150" s="36"/>
      <c r="IFU1150" s="36"/>
      <c r="IFV1150" s="36"/>
      <c r="IFW1150" s="36"/>
      <c r="IFX1150" s="36"/>
      <c r="IFY1150" s="36"/>
      <c r="IFZ1150" s="36"/>
      <c r="IGA1150" s="36"/>
      <c r="IGB1150" s="36"/>
      <c r="IGC1150" s="36"/>
      <c r="IGD1150" s="36"/>
      <c r="IGE1150" s="36"/>
      <c r="IGF1150" s="36"/>
      <c r="IGG1150" s="36"/>
      <c r="IGH1150" s="36"/>
      <c r="IGI1150" s="36"/>
      <c r="IGJ1150" s="36"/>
      <c r="IGK1150" s="36"/>
      <c r="IGL1150" s="36"/>
      <c r="IGM1150" s="36"/>
      <c r="IGN1150" s="36"/>
      <c r="IGO1150" s="36"/>
      <c r="IGP1150" s="36"/>
      <c r="IGQ1150" s="36"/>
      <c r="IGR1150" s="36"/>
      <c r="IGS1150" s="36"/>
      <c r="IGT1150" s="36"/>
      <c r="IGU1150" s="36"/>
      <c r="IGV1150" s="36"/>
      <c r="IGW1150" s="36"/>
      <c r="IGX1150" s="36"/>
      <c r="IGY1150" s="36"/>
      <c r="IGZ1150" s="36"/>
      <c r="IHA1150" s="36"/>
      <c r="IHB1150" s="36"/>
      <c r="IHC1150" s="36"/>
      <c r="IHD1150" s="36"/>
      <c r="IHE1150" s="36"/>
      <c r="IHF1150" s="36"/>
      <c r="IHG1150" s="36"/>
      <c r="IHH1150" s="36"/>
      <c r="IHI1150" s="36"/>
      <c r="IHJ1150" s="36"/>
      <c r="IHK1150" s="36"/>
      <c r="IHL1150" s="36"/>
      <c r="IHM1150" s="36"/>
      <c r="IHN1150" s="36"/>
      <c r="IHO1150" s="36"/>
      <c r="IHP1150" s="36"/>
      <c r="IHQ1150" s="36"/>
      <c r="IHR1150" s="36"/>
      <c r="IHS1150" s="36"/>
      <c r="IHT1150" s="36"/>
      <c r="IHU1150" s="36"/>
      <c r="IHV1150" s="36"/>
      <c r="IHW1150" s="36"/>
      <c r="IHX1150" s="36"/>
      <c r="IHY1150" s="36"/>
      <c r="IHZ1150" s="36"/>
      <c r="IIA1150" s="36"/>
      <c r="IIB1150" s="36"/>
      <c r="IIC1150" s="36"/>
      <c r="IID1150" s="36"/>
      <c r="IIE1150" s="36"/>
      <c r="IIF1150" s="36"/>
      <c r="IIG1150" s="36"/>
      <c r="IIH1150" s="36"/>
      <c r="III1150" s="36"/>
      <c r="IIJ1150" s="36"/>
      <c r="IIK1150" s="36"/>
      <c r="IIL1150" s="36"/>
      <c r="IIM1150" s="36"/>
      <c r="IIN1150" s="36"/>
      <c r="IIO1150" s="36"/>
      <c r="IIP1150" s="36"/>
      <c r="IIQ1150" s="36"/>
      <c r="IIR1150" s="36"/>
      <c r="IIS1150" s="36"/>
      <c r="IIT1150" s="36"/>
      <c r="IIU1150" s="36"/>
      <c r="IIV1150" s="36"/>
      <c r="IIW1150" s="36"/>
      <c r="IIX1150" s="36"/>
      <c r="IIY1150" s="36"/>
      <c r="IIZ1150" s="36"/>
      <c r="IJA1150" s="36"/>
      <c r="IJB1150" s="36"/>
      <c r="IJC1150" s="36"/>
      <c r="IJD1150" s="36"/>
      <c r="IJE1150" s="36"/>
      <c r="IJF1150" s="36"/>
      <c r="IJG1150" s="36"/>
      <c r="IJH1150" s="36"/>
      <c r="IJI1150" s="36"/>
      <c r="IJJ1150" s="36"/>
      <c r="IJK1150" s="36"/>
      <c r="IJL1150" s="36"/>
      <c r="IJM1150" s="36"/>
      <c r="IJN1150" s="36"/>
      <c r="IJO1150" s="36"/>
      <c r="IJP1150" s="36"/>
      <c r="IJQ1150" s="36"/>
      <c r="IJR1150" s="36"/>
      <c r="IJS1150" s="36"/>
      <c r="IJT1150" s="36"/>
      <c r="IJU1150" s="36"/>
      <c r="IJV1150" s="36"/>
      <c r="IJW1150" s="36"/>
      <c r="IJX1150" s="36"/>
      <c r="IJY1150" s="36"/>
      <c r="IJZ1150" s="36"/>
      <c r="IKA1150" s="36"/>
      <c r="IKB1150" s="36"/>
      <c r="IKC1150" s="36"/>
      <c r="IKD1150" s="36"/>
      <c r="IKE1150" s="36"/>
      <c r="IKF1150" s="36"/>
      <c r="IKG1150" s="36"/>
      <c r="IKH1150" s="36"/>
      <c r="IKI1150" s="36"/>
      <c r="IKJ1150" s="36"/>
      <c r="IKK1150" s="36"/>
      <c r="IKL1150" s="36"/>
      <c r="IKM1150" s="36"/>
      <c r="IKN1150" s="36"/>
      <c r="IKO1150" s="36"/>
      <c r="IKP1150" s="36"/>
      <c r="IKQ1150" s="36"/>
      <c r="IKR1150" s="36"/>
      <c r="IKS1150" s="36"/>
      <c r="IKT1150" s="36"/>
      <c r="IKU1150" s="36"/>
      <c r="IKV1150" s="36"/>
      <c r="IKW1150" s="36"/>
      <c r="IKX1150" s="36"/>
      <c r="IKY1150" s="36"/>
      <c r="IKZ1150" s="36"/>
      <c r="ILA1150" s="36"/>
      <c r="ILB1150" s="36"/>
      <c r="ILC1150" s="36"/>
      <c r="ILD1150" s="36"/>
      <c r="ILE1150" s="36"/>
      <c r="ILF1150" s="36"/>
      <c r="ILG1150" s="36"/>
      <c r="ILH1150" s="36"/>
      <c r="ILI1150" s="36"/>
      <c r="ILJ1150" s="36"/>
      <c r="ILK1150" s="36"/>
      <c r="ILL1150" s="36"/>
      <c r="ILM1150" s="36"/>
      <c r="ILN1150" s="36"/>
      <c r="ILO1150" s="36"/>
      <c r="ILP1150" s="36"/>
      <c r="ILQ1150" s="36"/>
      <c r="ILR1150" s="36"/>
      <c r="ILS1150" s="36"/>
      <c r="ILT1150" s="36"/>
      <c r="ILU1150" s="36"/>
      <c r="ILV1150" s="36"/>
      <c r="ILW1150" s="36"/>
      <c r="ILX1150" s="36"/>
      <c r="ILY1150" s="36"/>
      <c r="ILZ1150" s="36"/>
      <c r="IMA1150" s="36"/>
      <c r="IMB1150" s="36"/>
      <c r="IMC1150" s="36"/>
      <c r="IMD1150" s="36"/>
      <c r="IME1150" s="36"/>
      <c r="IMF1150" s="36"/>
      <c r="IMG1150" s="36"/>
      <c r="IMH1150" s="36"/>
      <c r="IMI1150" s="36"/>
      <c r="IMJ1150" s="36"/>
      <c r="IMK1150" s="36"/>
      <c r="IML1150" s="36"/>
      <c r="IMM1150" s="36"/>
      <c r="IMN1150" s="36"/>
      <c r="IMO1150" s="36"/>
      <c r="IMP1150" s="36"/>
      <c r="IMQ1150" s="36"/>
      <c r="IMR1150" s="36"/>
      <c r="IMS1150" s="36"/>
      <c r="IMT1150" s="36"/>
      <c r="IMU1150" s="36"/>
      <c r="IMV1150" s="36"/>
      <c r="IMW1150" s="36"/>
      <c r="IMX1150" s="36"/>
      <c r="IMY1150" s="36"/>
      <c r="IMZ1150" s="36"/>
      <c r="INA1150" s="36"/>
      <c r="INB1150" s="36"/>
      <c r="INC1150" s="36"/>
      <c r="IND1150" s="36"/>
      <c r="INE1150" s="36"/>
      <c r="INF1150" s="36"/>
      <c r="ING1150" s="36"/>
      <c r="INH1150" s="36"/>
      <c r="INI1150" s="36"/>
      <c r="INJ1150" s="36"/>
      <c r="INK1150" s="36"/>
      <c r="INL1150" s="36"/>
      <c r="INM1150" s="36"/>
      <c r="INN1150" s="36"/>
      <c r="INO1150" s="36"/>
      <c r="INP1150" s="36"/>
      <c r="INQ1150" s="36"/>
      <c r="INR1150" s="36"/>
      <c r="INS1150" s="36"/>
      <c r="INT1150" s="36"/>
      <c r="INU1150" s="36"/>
      <c r="INV1150" s="36"/>
      <c r="INW1150" s="36"/>
      <c r="INX1150" s="36"/>
      <c r="INY1150" s="36"/>
      <c r="INZ1150" s="36"/>
      <c r="IOA1150" s="36"/>
      <c r="IOB1150" s="36"/>
      <c r="IOC1150" s="36"/>
      <c r="IOD1150" s="36"/>
      <c r="IOE1150" s="36"/>
      <c r="IOF1150" s="36"/>
      <c r="IOG1150" s="36"/>
      <c r="IOH1150" s="36"/>
      <c r="IOI1150" s="36"/>
      <c r="IOJ1150" s="36"/>
      <c r="IOK1150" s="36"/>
      <c r="IOL1150" s="36"/>
      <c r="IOM1150" s="36"/>
      <c r="ION1150" s="36"/>
      <c r="IOO1150" s="36"/>
      <c r="IOP1150" s="36"/>
      <c r="IOQ1150" s="36"/>
      <c r="IOR1150" s="36"/>
      <c r="IOS1150" s="36"/>
      <c r="IOT1150" s="36"/>
      <c r="IOU1150" s="36"/>
      <c r="IOV1150" s="36"/>
      <c r="IOW1150" s="36"/>
      <c r="IOX1150" s="36"/>
      <c r="IOY1150" s="36"/>
      <c r="IOZ1150" s="36"/>
      <c r="IPA1150" s="36"/>
      <c r="IPB1150" s="36"/>
      <c r="IPC1150" s="36"/>
      <c r="IPD1150" s="36"/>
      <c r="IPE1150" s="36"/>
      <c r="IPF1150" s="36"/>
      <c r="IPG1150" s="36"/>
      <c r="IPH1150" s="36"/>
      <c r="IPI1150" s="36"/>
      <c r="IPJ1150" s="36"/>
      <c r="IPK1150" s="36"/>
      <c r="IPL1150" s="36"/>
      <c r="IPM1150" s="36"/>
      <c r="IPN1150" s="36"/>
      <c r="IPO1150" s="36"/>
      <c r="IPP1150" s="36"/>
      <c r="IPQ1150" s="36"/>
      <c r="IPR1150" s="36"/>
      <c r="IPS1150" s="36"/>
      <c r="IPT1150" s="36"/>
      <c r="IPU1150" s="36"/>
      <c r="IPV1150" s="36"/>
      <c r="IPW1150" s="36"/>
      <c r="IPX1150" s="36"/>
      <c r="IPY1150" s="36"/>
      <c r="IPZ1150" s="36"/>
      <c r="IQA1150" s="36"/>
      <c r="IQB1150" s="36"/>
      <c r="IQC1150" s="36"/>
      <c r="IQD1150" s="36"/>
      <c r="IQE1150" s="36"/>
      <c r="IQF1150" s="36"/>
      <c r="IQG1150" s="36"/>
      <c r="IQH1150" s="36"/>
      <c r="IQI1150" s="36"/>
      <c r="IQJ1150" s="36"/>
      <c r="IQK1150" s="36"/>
      <c r="IQL1150" s="36"/>
      <c r="IQM1150" s="36"/>
      <c r="IQN1150" s="36"/>
      <c r="IQO1150" s="36"/>
      <c r="IQP1150" s="36"/>
      <c r="IQQ1150" s="36"/>
      <c r="IQR1150" s="36"/>
      <c r="IQS1150" s="36"/>
      <c r="IQT1150" s="36"/>
      <c r="IQU1150" s="36"/>
      <c r="IQV1150" s="36"/>
      <c r="IQW1150" s="36"/>
      <c r="IQX1150" s="36"/>
      <c r="IQY1150" s="36"/>
      <c r="IQZ1150" s="36"/>
      <c r="IRA1150" s="36"/>
      <c r="IRB1150" s="36"/>
      <c r="IRC1150" s="36"/>
      <c r="IRD1150" s="36"/>
      <c r="IRE1150" s="36"/>
      <c r="IRF1150" s="36"/>
      <c r="IRG1150" s="36"/>
      <c r="IRH1150" s="36"/>
      <c r="IRI1150" s="36"/>
      <c r="IRJ1150" s="36"/>
      <c r="IRK1150" s="36"/>
      <c r="IRL1150" s="36"/>
      <c r="IRM1150" s="36"/>
      <c r="IRN1150" s="36"/>
      <c r="IRO1150" s="36"/>
      <c r="IRP1150" s="36"/>
      <c r="IRQ1150" s="36"/>
      <c r="IRR1150" s="36"/>
      <c r="IRS1150" s="36"/>
      <c r="IRT1150" s="36"/>
      <c r="IRU1150" s="36"/>
      <c r="IRV1150" s="36"/>
      <c r="IRW1150" s="36"/>
      <c r="IRX1150" s="36"/>
      <c r="IRY1150" s="36"/>
      <c r="IRZ1150" s="36"/>
      <c r="ISA1150" s="36"/>
      <c r="ISB1150" s="36"/>
      <c r="ISC1150" s="36"/>
      <c r="ISD1150" s="36"/>
      <c r="ISE1150" s="36"/>
      <c r="ISF1150" s="36"/>
      <c r="ISG1150" s="36"/>
      <c r="ISH1150" s="36"/>
      <c r="ISI1150" s="36"/>
      <c r="ISJ1150" s="36"/>
      <c r="ISK1150" s="36"/>
      <c r="ISL1150" s="36"/>
      <c r="ISM1150" s="36"/>
      <c r="ISN1150" s="36"/>
      <c r="ISO1150" s="36"/>
      <c r="ISP1150" s="36"/>
      <c r="ISQ1150" s="36"/>
      <c r="ISR1150" s="36"/>
      <c r="ISS1150" s="36"/>
      <c r="IST1150" s="36"/>
      <c r="ISU1150" s="36"/>
      <c r="ISV1150" s="36"/>
      <c r="ISW1150" s="36"/>
      <c r="ISX1150" s="36"/>
      <c r="ISY1150" s="36"/>
      <c r="ISZ1150" s="36"/>
      <c r="ITA1150" s="36"/>
      <c r="ITB1150" s="36"/>
      <c r="ITC1150" s="36"/>
      <c r="ITD1150" s="36"/>
      <c r="ITE1150" s="36"/>
      <c r="ITF1150" s="36"/>
      <c r="ITG1150" s="36"/>
      <c r="ITH1150" s="36"/>
      <c r="ITI1150" s="36"/>
      <c r="ITJ1150" s="36"/>
      <c r="ITK1150" s="36"/>
      <c r="ITL1150" s="36"/>
      <c r="ITM1150" s="36"/>
      <c r="ITN1150" s="36"/>
      <c r="ITO1150" s="36"/>
      <c r="ITP1150" s="36"/>
      <c r="ITQ1150" s="36"/>
      <c r="ITR1150" s="36"/>
      <c r="ITS1150" s="36"/>
      <c r="ITT1150" s="36"/>
      <c r="ITU1150" s="36"/>
      <c r="ITV1150" s="36"/>
      <c r="ITW1150" s="36"/>
      <c r="ITX1150" s="36"/>
      <c r="ITY1150" s="36"/>
      <c r="ITZ1150" s="36"/>
      <c r="IUA1150" s="36"/>
      <c r="IUB1150" s="36"/>
      <c r="IUC1150" s="36"/>
      <c r="IUD1150" s="36"/>
      <c r="IUE1150" s="36"/>
      <c r="IUF1150" s="36"/>
      <c r="IUG1150" s="36"/>
      <c r="IUH1150" s="36"/>
      <c r="IUI1150" s="36"/>
      <c r="IUJ1150" s="36"/>
      <c r="IUK1150" s="36"/>
      <c r="IUL1150" s="36"/>
      <c r="IUM1150" s="36"/>
      <c r="IUN1150" s="36"/>
      <c r="IUO1150" s="36"/>
      <c r="IUP1150" s="36"/>
      <c r="IUQ1150" s="36"/>
      <c r="IUR1150" s="36"/>
      <c r="IUS1150" s="36"/>
      <c r="IUT1150" s="36"/>
      <c r="IUU1150" s="36"/>
      <c r="IUV1150" s="36"/>
      <c r="IUW1150" s="36"/>
      <c r="IUX1150" s="36"/>
      <c r="IUY1150" s="36"/>
      <c r="IUZ1150" s="36"/>
      <c r="IVA1150" s="36"/>
      <c r="IVB1150" s="36"/>
      <c r="IVC1150" s="36"/>
      <c r="IVD1150" s="36"/>
      <c r="IVE1150" s="36"/>
      <c r="IVF1150" s="36"/>
      <c r="IVG1150" s="36"/>
      <c r="IVH1150" s="36"/>
      <c r="IVI1150" s="36"/>
      <c r="IVJ1150" s="36"/>
      <c r="IVK1150" s="36"/>
      <c r="IVL1150" s="36"/>
      <c r="IVM1150" s="36"/>
      <c r="IVN1150" s="36"/>
      <c r="IVO1150" s="36"/>
      <c r="IVP1150" s="36"/>
      <c r="IVQ1150" s="36"/>
      <c r="IVR1150" s="36"/>
      <c r="IVS1150" s="36"/>
      <c r="IVT1150" s="36"/>
      <c r="IVU1150" s="36"/>
      <c r="IVV1150" s="36"/>
      <c r="IVW1150" s="36"/>
      <c r="IVX1150" s="36"/>
      <c r="IVY1150" s="36"/>
      <c r="IVZ1150" s="36"/>
      <c r="IWA1150" s="36"/>
      <c r="IWB1150" s="36"/>
      <c r="IWC1150" s="36"/>
      <c r="IWD1150" s="36"/>
      <c r="IWE1150" s="36"/>
      <c r="IWF1150" s="36"/>
      <c r="IWG1150" s="36"/>
      <c r="IWH1150" s="36"/>
      <c r="IWI1150" s="36"/>
      <c r="IWJ1150" s="36"/>
      <c r="IWK1150" s="36"/>
      <c r="IWL1150" s="36"/>
      <c r="IWM1150" s="36"/>
      <c r="IWN1150" s="36"/>
      <c r="IWO1150" s="36"/>
      <c r="IWP1150" s="36"/>
      <c r="IWQ1150" s="36"/>
      <c r="IWR1150" s="36"/>
      <c r="IWS1150" s="36"/>
      <c r="IWT1150" s="36"/>
      <c r="IWU1150" s="36"/>
      <c r="IWV1150" s="36"/>
      <c r="IWW1150" s="36"/>
      <c r="IWX1150" s="36"/>
      <c r="IWY1150" s="36"/>
      <c r="IWZ1150" s="36"/>
      <c r="IXA1150" s="36"/>
      <c r="IXB1150" s="36"/>
      <c r="IXC1150" s="36"/>
      <c r="IXD1150" s="36"/>
      <c r="IXE1150" s="36"/>
      <c r="IXF1150" s="36"/>
      <c r="IXG1150" s="36"/>
      <c r="IXH1150" s="36"/>
      <c r="IXI1150" s="36"/>
      <c r="IXJ1150" s="36"/>
      <c r="IXK1150" s="36"/>
      <c r="IXL1150" s="36"/>
      <c r="IXM1150" s="36"/>
      <c r="IXN1150" s="36"/>
      <c r="IXO1150" s="36"/>
      <c r="IXP1150" s="36"/>
      <c r="IXQ1150" s="36"/>
      <c r="IXR1150" s="36"/>
      <c r="IXS1150" s="36"/>
      <c r="IXT1150" s="36"/>
      <c r="IXU1150" s="36"/>
      <c r="IXV1150" s="36"/>
      <c r="IXW1150" s="36"/>
      <c r="IXX1150" s="36"/>
      <c r="IXY1150" s="36"/>
      <c r="IXZ1150" s="36"/>
      <c r="IYA1150" s="36"/>
      <c r="IYB1150" s="36"/>
      <c r="IYC1150" s="36"/>
      <c r="IYD1150" s="36"/>
      <c r="IYE1150" s="36"/>
      <c r="IYF1150" s="36"/>
      <c r="IYG1150" s="36"/>
      <c r="IYH1150" s="36"/>
      <c r="IYI1150" s="36"/>
      <c r="IYJ1150" s="36"/>
      <c r="IYK1150" s="36"/>
      <c r="IYL1150" s="36"/>
      <c r="IYM1150" s="36"/>
      <c r="IYN1150" s="36"/>
      <c r="IYO1150" s="36"/>
      <c r="IYP1150" s="36"/>
      <c r="IYQ1150" s="36"/>
      <c r="IYR1150" s="36"/>
      <c r="IYS1150" s="36"/>
      <c r="IYT1150" s="36"/>
      <c r="IYU1150" s="36"/>
      <c r="IYV1150" s="36"/>
      <c r="IYW1150" s="36"/>
      <c r="IYX1150" s="36"/>
      <c r="IYY1150" s="36"/>
      <c r="IYZ1150" s="36"/>
      <c r="IZA1150" s="36"/>
      <c r="IZB1150" s="36"/>
      <c r="IZC1150" s="36"/>
      <c r="IZD1150" s="36"/>
      <c r="IZE1150" s="36"/>
      <c r="IZF1150" s="36"/>
      <c r="IZG1150" s="36"/>
      <c r="IZH1150" s="36"/>
      <c r="IZI1150" s="36"/>
      <c r="IZJ1150" s="36"/>
      <c r="IZK1150" s="36"/>
      <c r="IZL1150" s="36"/>
      <c r="IZM1150" s="36"/>
      <c r="IZN1150" s="36"/>
      <c r="IZO1150" s="36"/>
      <c r="IZP1150" s="36"/>
      <c r="IZQ1150" s="36"/>
      <c r="IZR1150" s="36"/>
      <c r="IZS1150" s="36"/>
      <c r="IZT1150" s="36"/>
      <c r="IZU1150" s="36"/>
      <c r="IZV1150" s="36"/>
      <c r="IZW1150" s="36"/>
      <c r="IZX1150" s="36"/>
      <c r="IZY1150" s="36"/>
      <c r="IZZ1150" s="36"/>
      <c r="JAA1150" s="36"/>
      <c r="JAB1150" s="36"/>
      <c r="JAC1150" s="36"/>
      <c r="JAD1150" s="36"/>
      <c r="JAE1150" s="36"/>
      <c r="JAF1150" s="36"/>
      <c r="JAG1150" s="36"/>
      <c r="JAH1150" s="36"/>
      <c r="JAI1150" s="36"/>
      <c r="JAJ1150" s="36"/>
      <c r="JAK1150" s="36"/>
      <c r="JAL1150" s="36"/>
      <c r="JAM1150" s="36"/>
      <c r="JAN1150" s="36"/>
      <c r="JAO1150" s="36"/>
      <c r="JAP1150" s="36"/>
      <c r="JAQ1150" s="36"/>
      <c r="JAR1150" s="36"/>
      <c r="JAS1150" s="36"/>
      <c r="JAT1150" s="36"/>
      <c r="JAU1150" s="36"/>
      <c r="JAV1150" s="36"/>
      <c r="JAW1150" s="36"/>
      <c r="JAX1150" s="36"/>
      <c r="JAY1150" s="36"/>
      <c r="JAZ1150" s="36"/>
      <c r="JBA1150" s="36"/>
      <c r="JBB1150" s="36"/>
      <c r="JBC1150" s="36"/>
      <c r="JBD1150" s="36"/>
      <c r="JBE1150" s="36"/>
      <c r="JBF1150" s="36"/>
      <c r="JBG1150" s="36"/>
      <c r="JBH1150" s="36"/>
      <c r="JBI1150" s="36"/>
      <c r="JBJ1150" s="36"/>
      <c r="JBK1150" s="36"/>
      <c r="JBL1150" s="36"/>
      <c r="JBM1150" s="36"/>
      <c r="JBN1150" s="36"/>
      <c r="JBO1150" s="36"/>
      <c r="JBP1150" s="36"/>
      <c r="JBQ1150" s="36"/>
      <c r="JBR1150" s="36"/>
      <c r="JBS1150" s="36"/>
      <c r="JBT1150" s="36"/>
      <c r="JBU1150" s="36"/>
      <c r="JBV1150" s="36"/>
      <c r="JBW1150" s="36"/>
      <c r="JBX1150" s="36"/>
      <c r="JBY1150" s="36"/>
      <c r="JBZ1150" s="36"/>
      <c r="JCA1150" s="36"/>
      <c r="JCB1150" s="36"/>
      <c r="JCC1150" s="36"/>
      <c r="JCD1150" s="36"/>
      <c r="JCE1150" s="36"/>
      <c r="JCF1150" s="36"/>
      <c r="JCG1150" s="36"/>
      <c r="JCH1150" s="36"/>
      <c r="JCI1150" s="36"/>
      <c r="JCJ1150" s="36"/>
      <c r="JCK1150" s="36"/>
      <c r="JCL1150" s="36"/>
      <c r="JCM1150" s="36"/>
      <c r="JCN1150" s="36"/>
      <c r="JCO1150" s="36"/>
      <c r="JCP1150" s="36"/>
      <c r="JCQ1150" s="36"/>
      <c r="JCR1150" s="36"/>
      <c r="JCS1150" s="36"/>
      <c r="JCT1150" s="36"/>
      <c r="JCU1150" s="36"/>
      <c r="JCV1150" s="36"/>
      <c r="JCW1150" s="36"/>
      <c r="JCX1150" s="36"/>
      <c r="JCY1150" s="36"/>
      <c r="JCZ1150" s="36"/>
      <c r="JDA1150" s="36"/>
      <c r="JDB1150" s="36"/>
      <c r="JDC1150" s="36"/>
      <c r="JDD1150" s="36"/>
      <c r="JDE1150" s="36"/>
      <c r="JDF1150" s="36"/>
      <c r="JDG1150" s="36"/>
      <c r="JDH1150" s="36"/>
      <c r="JDI1150" s="36"/>
      <c r="JDJ1150" s="36"/>
      <c r="JDK1150" s="36"/>
      <c r="JDL1150" s="36"/>
      <c r="JDM1150" s="36"/>
      <c r="JDN1150" s="36"/>
      <c r="JDO1150" s="36"/>
      <c r="JDP1150" s="36"/>
      <c r="JDQ1150" s="36"/>
      <c r="JDR1150" s="36"/>
      <c r="JDS1150" s="36"/>
      <c r="JDT1150" s="36"/>
      <c r="JDU1150" s="36"/>
      <c r="JDV1150" s="36"/>
      <c r="JDW1150" s="36"/>
      <c r="JDX1150" s="36"/>
      <c r="JDY1150" s="36"/>
      <c r="JDZ1150" s="36"/>
      <c r="JEA1150" s="36"/>
      <c r="JEB1150" s="36"/>
      <c r="JEC1150" s="36"/>
      <c r="JED1150" s="36"/>
      <c r="JEE1150" s="36"/>
      <c r="JEF1150" s="36"/>
      <c r="JEG1150" s="36"/>
      <c r="JEH1150" s="36"/>
      <c r="JEI1150" s="36"/>
      <c r="JEJ1150" s="36"/>
      <c r="JEK1150" s="36"/>
      <c r="JEL1150" s="36"/>
      <c r="JEM1150" s="36"/>
      <c r="JEN1150" s="36"/>
      <c r="JEO1150" s="36"/>
      <c r="JEP1150" s="36"/>
      <c r="JEQ1150" s="36"/>
      <c r="JER1150" s="36"/>
      <c r="JES1150" s="36"/>
      <c r="JET1150" s="36"/>
      <c r="JEU1150" s="36"/>
      <c r="JEV1150" s="36"/>
      <c r="JEW1150" s="36"/>
      <c r="JEX1150" s="36"/>
      <c r="JEY1150" s="36"/>
      <c r="JEZ1150" s="36"/>
      <c r="JFA1150" s="36"/>
      <c r="JFB1150" s="36"/>
      <c r="JFC1150" s="36"/>
      <c r="JFD1150" s="36"/>
      <c r="JFE1150" s="36"/>
      <c r="JFF1150" s="36"/>
      <c r="JFG1150" s="36"/>
      <c r="JFH1150" s="36"/>
      <c r="JFI1150" s="36"/>
      <c r="JFJ1150" s="36"/>
      <c r="JFK1150" s="36"/>
      <c r="JFL1150" s="36"/>
      <c r="JFM1150" s="36"/>
      <c r="JFN1150" s="36"/>
      <c r="JFO1150" s="36"/>
      <c r="JFP1150" s="36"/>
      <c r="JFQ1150" s="36"/>
      <c r="JFR1150" s="36"/>
      <c r="JFS1150" s="36"/>
      <c r="JFT1150" s="36"/>
      <c r="JFU1150" s="36"/>
      <c r="JFV1150" s="36"/>
      <c r="JFW1150" s="36"/>
      <c r="JFX1150" s="36"/>
      <c r="JFY1150" s="36"/>
      <c r="JFZ1150" s="36"/>
      <c r="JGA1150" s="36"/>
      <c r="JGB1150" s="36"/>
      <c r="JGC1150" s="36"/>
      <c r="JGD1150" s="36"/>
      <c r="JGE1150" s="36"/>
      <c r="JGF1150" s="36"/>
      <c r="JGG1150" s="36"/>
      <c r="JGH1150" s="36"/>
      <c r="JGI1150" s="36"/>
      <c r="JGJ1150" s="36"/>
      <c r="JGK1150" s="36"/>
      <c r="JGL1150" s="36"/>
      <c r="JGM1150" s="36"/>
      <c r="JGN1150" s="36"/>
      <c r="JGO1150" s="36"/>
      <c r="JGP1150" s="36"/>
      <c r="JGQ1150" s="36"/>
      <c r="JGR1150" s="36"/>
      <c r="JGS1150" s="36"/>
      <c r="JGT1150" s="36"/>
      <c r="JGU1150" s="36"/>
      <c r="JGV1150" s="36"/>
      <c r="JGW1150" s="36"/>
      <c r="JGX1150" s="36"/>
      <c r="JGY1150" s="36"/>
      <c r="JGZ1150" s="36"/>
      <c r="JHA1150" s="36"/>
      <c r="JHB1150" s="36"/>
      <c r="JHC1150" s="36"/>
      <c r="JHD1150" s="36"/>
      <c r="JHE1150" s="36"/>
      <c r="JHF1150" s="36"/>
      <c r="JHG1150" s="36"/>
      <c r="JHH1150" s="36"/>
      <c r="JHI1150" s="36"/>
      <c r="JHJ1150" s="36"/>
      <c r="JHK1150" s="36"/>
      <c r="JHL1150" s="36"/>
      <c r="JHM1150" s="36"/>
      <c r="JHN1150" s="36"/>
      <c r="JHO1150" s="36"/>
      <c r="JHP1150" s="36"/>
      <c r="JHQ1150" s="36"/>
      <c r="JHR1150" s="36"/>
      <c r="JHS1150" s="36"/>
      <c r="JHT1150" s="36"/>
      <c r="JHU1150" s="36"/>
      <c r="JHV1150" s="36"/>
      <c r="JHW1150" s="36"/>
      <c r="JHX1150" s="36"/>
      <c r="JHY1150" s="36"/>
      <c r="JHZ1150" s="36"/>
      <c r="JIA1150" s="36"/>
      <c r="JIB1150" s="36"/>
      <c r="JIC1150" s="36"/>
      <c r="JID1150" s="36"/>
      <c r="JIE1150" s="36"/>
      <c r="JIF1150" s="36"/>
      <c r="JIG1150" s="36"/>
      <c r="JIH1150" s="36"/>
      <c r="JII1150" s="36"/>
      <c r="JIJ1150" s="36"/>
      <c r="JIK1150" s="36"/>
      <c r="JIL1150" s="36"/>
      <c r="JIM1150" s="36"/>
      <c r="JIN1150" s="36"/>
      <c r="JIO1150" s="36"/>
      <c r="JIP1150" s="36"/>
      <c r="JIQ1150" s="36"/>
      <c r="JIR1150" s="36"/>
      <c r="JIS1150" s="36"/>
      <c r="JIT1150" s="36"/>
      <c r="JIU1150" s="36"/>
      <c r="JIV1150" s="36"/>
      <c r="JIW1150" s="36"/>
      <c r="JIX1150" s="36"/>
      <c r="JIY1150" s="36"/>
      <c r="JIZ1150" s="36"/>
      <c r="JJA1150" s="36"/>
      <c r="JJB1150" s="36"/>
      <c r="JJC1150" s="36"/>
      <c r="JJD1150" s="36"/>
      <c r="JJE1150" s="36"/>
      <c r="JJF1150" s="36"/>
      <c r="JJG1150" s="36"/>
      <c r="JJH1150" s="36"/>
      <c r="JJI1150" s="36"/>
      <c r="JJJ1150" s="36"/>
      <c r="JJK1150" s="36"/>
      <c r="JJL1150" s="36"/>
      <c r="JJM1150" s="36"/>
      <c r="JJN1150" s="36"/>
      <c r="JJO1150" s="36"/>
      <c r="JJP1150" s="36"/>
      <c r="JJQ1150" s="36"/>
      <c r="JJR1150" s="36"/>
      <c r="JJS1150" s="36"/>
      <c r="JJT1150" s="36"/>
      <c r="JJU1150" s="36"/>
      <c r="JJV1150" s="36"/>
      <c r="JJW1150" s="36"/>
      <c r="JJX1150" s="36"/>
      <c r="JJY1150" s="36"/>
      <c r="JJZ1150" s="36"/>
      <c r="JKA1150" s="36"/>
      <c r="JKB1150" s="36"/>
      <c r="JKC1150" s="36"/>
      <c r="JKD1150" s="36"/>
      <c r="JKE1150" s="36"/>
      <c r="JKF1150" s="36"/>
      <c r="JKG1150" s="36"/>
      <c r="JKH1150" s="36"/>
      <c r="JKI1150" s="36"/>
      <c r="JKJ1150" s="36"/>
      <c r="JKK1150" s="36"/>
      <c r="JKL1150" s="36"/>
      <c r="JKM1150" s="36"/>
      <c r="JKN1150" s="36"/>
      <c r="JKO1150" s="36"/>
      <c r="JKP1150" s="36"/>
      <c r="JKQ1150" s="36"/>
      <c r="JKR1150" s="36"/>
      <c r="JKS1150" s="36"/>
      <c r="JKT1150" s="36"/>
      <c r="JKU1150" s="36"/>
      <c r="JKV1150" s="36"/>
      <c r="JKW1150" s="36"/>
      <c r="JKX1150" s="36"/>
      <c r="JKY1150" s="36"/>
      <c r="JKZ1150" s="36"/>
      <c r="JLA1150" s="36"/>
      <c r="JLB1150" s="36"/>
      <c r="JLC1150" s="36"/>
      <c r="JLD1150" s="36"/>
      <c r="JLE1150" s="36"/>
      <c r="JLF1150" s="36"/>
      <c r="JLG1150" s="36"/>
      <c r="JLH1150" s="36"/>
      <c r="JLI1150" s="36"/>
      <c r="JLJ1150" s="36"/>
      <c r="JLK1150" s="36"/>
      <c r="JLL1150" s="36"/>
      <c r="JLM1150" s="36"/>
      <c r="JLN1150" s="36"/>
      <c r="JLO1150" s="36"/>
      <c r="JLP1150" s="36"/>
      <c r="JLQ1150" s="36"/>
      <c r="JLR1150" s="36"/>
      <c r="JLS1150" s="36"/>
      <c r="JLT1150" s="36"/>
      <c r="JLU1150" s="36"/>
      <c r="JLV1150" s="36"/>
      <c r="JLW1150" s="36"/>
      <c r="JLX1150" s="36"/>
      <c r="JLY1150" s="36"/>
      <c r="JLZ1150" s="36"/>
      <c r="JMA1150" s="36"/>
      <c r="JMB1150" s="36"/>
      <c r="JMC1150" s="36"/>
      <c r="JMD1150" s="36"/>
      <c r="JME1150" s="36"/>
      <c r="JMF1150" s="36"/>
      <c r="JMG1150" s="36"/>
      <c r="JMH1150" s="36"/>
      <c r="JMI1150" s="36"/>
      <c r="JMJ1150" s="36"/>
      <c r="JMK1150" s="36"/>
      <c r="JML1150" s="36"/>
      <c r="JMM1150" s="36"/>
      <c r="JMN1150" s="36"/>
      <c r="JMO1150" s="36"/>
      <c r="JMP1150" s="36"/>
      <c r="JMQ1150" s="36"/>
      <c r="JMR1150" s="36"/>
      <c r="JMS1150" s="36"/>
      <c r="JMT1150" s="36"/>
      <c r="JMU1150" s="36"/>
      <c r="JMV1150" s="36"/>
      <c r="JMW1150" s="36"/>
      <c r="JMX1150" s="36"/>
      <c r="JMY1150" s="36"/>
      <c r="JMZ1150" s="36"/>
      <c r="JNA1150" s="36"/>
      <c r="JNB1150" s="36"/>
      <c r="JNC1150" s="36"/>
      <c r="JND1150" s="36"/>
      <c r="JNE1150" s="36"/>
      <c r="JNF1150" s="36"/>
      <c r="JNG1150" s="36"/>
      <c r="JNH1150" s="36"/>
      <c r="JNI1150" s="36"/>
      <c r="JNJ1150" s="36"/>
      <c r="JNK1150" s="36"/>
      <c r="JNL1150" s="36"/>
      <c r="JNM1150" s="36"/>
      <c r="JNN1150" s="36"/>
      <c r="JNO1150" s="36"/>
      <c r="JNP1150" s="36"/>
      <c r="JNQ1150" s="36"/>
      <c r="JNR1150" s="36"/>
      <c r="JNS1150" s="36"/>
      <c r="JNT1150" s="36"/>
      <c r="JNU1150" s="36"/>
      <c r="JNV1150" s="36"/>
      <c r="JNW1150" s="36"/>
      <c r="JNX1150" s="36"/>
      <c r="JNY1150" s="36"/>
      <c r="JNZ1150" s="36"/>
      <c r="JOA1150" s="36"/>
      <c r="JOB1150" s="36"/>
      <c r="JOC1150" s="36"/>
      <c r="JOD1150" s="36"/>
      <c r="JOE1150" s="36"/>
      <c r="JOF1150" s="36"/>
      <c r="JOG1150" s="36"/>
      <c r="JOH1150" s="36"/>
      <c r="JOI1150" s="36"/>
      <c r="JOJ1150" s="36"/>
      <c r="JOK1150" s="36"/>
      <c r="JOL1150" s="36"/>
      <c r="JOM1150" s="36"/>
      <c r="JON1150" s="36"/>
      <c r="JOO1150" s="36"/>
      <c r="JOP1150" s="36"/>
      <c r="JOQ1150" s="36"/>
      <c r="JOR1150" s="36"/>
      <c r="JOS1150" s="36"/>
      <c r="JOT1150" s="36"/>
      <c r="JOU1150" s="36"/>
      <c r="JOV1150" s="36"/>
      <c r="JOW1150" s="36"/>
      <c r="JOX1150" s="36"/>
      <c r="JOY1150" s="36"/>
      <c r="JOZ1150" s="36"/>
      <c r="JPA1150" s="36"/>
      <c r="JPB1150" s="36"/>
      <c r="JPC1150" s="36"/>
      <c r="JPD1150" s="36"/>
      <c r="JPE1150" s="36"/>
      <c r="JPF1150" s="36"/>
      <c r="JPG1150" s="36"/>
      <c r="JPH1150" s="36"/>
      <c r="JPI1150" s="36"/>
      <c r="JPJ1150" s="36"/>
      <c r="JPK1150" s="36"/>
      <c r="JPL1150" s="36"/>
      <c r="JPM1150" s="36"/>
      <c r="JPN1150" s="36"/>
      <c r="JPO1150" s="36"/>
      <c r="JPP1150" s="36"/>
      <c r="JPQ1150" s="36"/>
      <c r="JPR1150" s="36"/>
      <c r="JPS1150" s="36"/>
      <c r="JPT1150" s="36"/>
      <c r="JPU1150" s="36"/>
      <c r="JPV1150" s="36"/>
      <c r="JPW1150" s="36"/>
      <c r="JPX1150" s="36"/>
      <c r="JPY1150" s="36"/>
      <c r="JPZ1150" s="36"/>
      <c r="JQA1150" s="36"/>
      <c r="JQB1150" s="36"/>
      <c r="JQC1150" s="36"/>
      <c r="JQD1150" s="36"/>
      <c r="JQE1150" s="36"/>
      <c r="JQF1150" s="36"/>
      <c r="JQG1150" s="36"/>
      <c r="JQH1150" s="36"/>
      <c r="JQI1150" s="36"/>
      <c r="JQJ1150" s="36"/>
      <c r="JQK1150" s="36"/>
      <c r="JQL1150" s="36"/>
      <c r="JQM1150" s="36"/>
      <c r="JQN1150" s="36"/>
      <c r="JQO1150" s="36"/>
      <c r="JQP1150" s="36"/>
      <c r="JQQ1150" s="36"/>
      <c r="JQR1150" s="36"/>
      <c r="JQS1150" s="36"/>
      <c r="JQT1150" s="36"/>
      <c r="JQU1150" s="36"/>
      <c r="JQV1150" s="36"/>
      <c r="JQW1150" s="36"/>
      <c r="JQX1150" s="36"/>
      <c r="JQY1150" s="36"/>
      <c r="JQZ1150" s="36"/>
      <c r="JRA1150" s="36"/>
      <c r="JRB1150" s="36"/>
      <c r="JRC1150" s="36"/>
      <c r="JRD1150" s="36"/>
      <c r="JRE1150" s="36"/>
      <c r="JRF1150" s="36"/>
      <c r="JRG1150" s="36"/>
      <c r="JRH1150" s="36"/>
      <c r="JRI1150" s="36"/>
      <c r="JRJ1150" s="36"/>
      <c r="JRK1150" s="36"/>
      <c r="JRL1150" s="36"/>
      <c r="JRM1150" s="36"/>
      <c r="JRN1150" s="36"/>
      <c r="JRO1150" s="36"/>
      <c r="JRP1150" s="36"/>
      <c r="JRQ1150" s="36"/>
      <c r="JRR1150" s="36"/>
      <c r="JRS1150" s="36"/>
      <c r="JRT1150" s="36"/>
      <c r="JRU1150" s="36"/>
      <c r="JRV1150" s="36"/>
      <c r="JRW1150" s="36"/>
      <c r="JRX1150" s="36"/>
      <c r="JRY1150" s="36"/>
      <c r="JRZ1150" s="36"/>
      <c r="JSA1150" s="36"/>
      <c r="JSB1150" s="36"/>
      <c r="JSC1150" s="36"/>
      <c r="JSD1150" s="36"/>
      <c r="JSE1150" s="36"/>
      <c r="JSF1150" s="36"/>
      <c r="JSG1150" s="36"/>
      <c r="JSH1150" s="36"/>
      <c r="JSI1150" s="36"/>
      <c r="JSJ1150" s="36"/>
      <c r="JSK1150" s="36"/>
      <c r="JSL1150" s="36"/>
      <c r="JSM1150" s="36"/>
      <c r="JSN1150" s="36"/>
      <c r="JSO1150" s="36"/>
      <c r="JSP1150" s="36"/>
      <c r="JSQ1150" s="36"/>
      <c r="JSR1150" s="36"/>
      <c r="JSS1150" s="36"/>
      <c r="JST1150" s="36"/>
      <c r="JSU1150" s="36"/>
      <c r="JSV1150" s="36"/>
      <c r="JSW1150" s="36"/>
      <c r="JSX1150" s="36"/>
      <c r="JSY1150" s="36"/>
      <c r="JSZ1150" s="36"/>
      <c r="JTA1150" s="36"/>
      <c r="JTB1150" s="36"/>
      <c r="JTC1150" s="36"/>
      <c r="JTD1150" s="36"/>
      <c r="JTE1150" s="36"/>
      <c r="JTF1150" s="36"/>
      <c r="JTG1150" s="36"/>
      <c r="JTH1150" s="36"/>
      <c r="JTI1150" s="36"/>
      <c r="JTJ1150" s="36"/>
      <c r="JTK1150" s="36"/>
      <c r="JTL1150" s="36"/>
      <c r="JTM1150" s="36"/>
      <c r="JTN1150" s="36"/>
      <c r="JTO1150" s="36"/>
      <c r="JTP1150" s="36"/>
      <c r="JTQ1150" s="36"/>
      <c r="JTR1150" s="36"/>
      <c r="JTS1150" s="36"/>
      <c r="JTT1150" s="36"/>
      <c r="JTU1150" s="36"/>
      <c r="JTV1150" s="36"/>
      <c r="JTW1150" s="36"/>
      <c r="JTX1150" s="36"/>
      <c r="JTY1150" s="36"/>
      <c r="JTZ1150" s="36"/>
      <c r="JUA1150" s="36"/>
      <c r="JUB1150" s="36"/>
      <c r="JUC1150" s="36"/>
      <c r="JUD1150" s="36"/>
      <c r="JUE1150" s="36"/>
      <c r="JUF1150" s="36"/>
      <c r="JUG1150" s="36"/>
      <c r="JUH1150" s="36"/>
      <c r="JUI1150" s="36"/>
      <c r="JUJ1150" s="36"/>
      <c r="JUK1150" s="36"/>
      <c r="JUL1150" s="36"/>
      <c r="JUM1150" s="36"/>
      <c r="JUN1150" s="36"/>
      <c r="JUO1150" s="36"/>
      <c r="JUP1150" s="36"/>
      <c r="JUQ1150" s="36"/>
      <c r="JUR1150" s="36"/>
      <c r="JUS1150" s="36"/>
      <c r="JUT1150" s="36"/>
      <c r="JUU1150" s="36"/>
      <c r="JUV1150" s="36"/>
      <c r="JUW1150" s="36"/>
      <c r="JUX1150" s="36"/>
      <c r="JUY1150" s="36"/>
      <c r="JUZ1150" s="36"/>
      <c r="JVA1150" s="36"/>
      <c r="JVB1150" s="36"/>
      <c r="JVC1150" s="36"/>
      <c r="JVD1150" s="36"/>
      <c r="JVE1150" s="36"/>
      <c r="JVF1150" s="36"/>
      <c r="JVG1150" s="36"/>
      <c r="JVH1150" s="36"/>
      <c r="JVI1150" s="36"/>
      <c r="JVJ1150" s="36"/>
      <c r="JVK1150" s="36"/>
      <c r="JVL1150" s="36"/>
      <c r="JVM1150" s="36"/>
      <c r="JVN1150" s="36"/>
      <c r="JVO1150" s="36"/>
      <c r="JVP1150" s="36"/>
      <c r="JVQ1150" s="36"/>
      <c r="JVR1150" s="36"/>
      <c r="JVS1150" s="36"/>
      <c r="JVT1150" s="36"/>
      <c r="JVU1150" s="36"/>
      <c r="JVV1150" s="36"/>
      <c r="JVW1150" s="36"/>
      <c r="JVX1150" s="36"/>
      <c r="JVY1150" s="36"/>
      <c r="JVZ1150" s="36"/>
      <c r="JWA1150" s="36"/>
      <c r="JWB1150" s="36"/>
      <c r="JWC1150" s="36"/>
      <c r="JWD1150" s="36"/>
      <c r="JWE1150" s="36"/>
      <c r="JWF1150" s="36"/>
      <c r="JWG1150" s="36"/>
      <c r="JWH1150" s="36"/>
      <c r="JWI1150" s="36"/>
      <c r="JWJ1150" s="36"/>
      <c r="JWK1150" s="36"/>
      <c r="JWL1150" s="36"/>
      <c r="JWM1150" s="36"/>
      <c r="JWN1150" s="36"/>
      <c r="JWO1150" s="36"/>
      <c r="JWP1150" s="36"/>
      <c r="JWQ1150" s="36"/>
      <c r="JWR1150" s="36"/>
      <c r="JWS1150" s="36"/>
      <c r="JWT1150" s="36"/>
      <c r="JWU1150" s="36"/>
      <c r="JWV1150" s="36"/>
      <c r="JWW1150" s="36"/>
      <c r="JWX1150" s="36"/>
      <c r="JWY1150" s="36"/>
      <c r="JWZ1150" s="36"/>
      <c r="JXA1150" s="36"/>
      <c r="JXB1150" s="36"/>
      <c r="JXC1150" s="36"/>
      <c r="JXD1150" s="36"/>
      <c r="JXE1150" s="36"/>
      <c r="JXF1150" s="36"/>
      <c r="JXG1150" s="36"/>
      <c r="JXH1150" s="36"/>
      <c r="JXI1150" s="36"/>
      <c r="JXJ1150" s="36"/>
      <c r="JXK1150" s="36"/>
      <c r="JXL1150" s="36"/>
      <c r="JXM1150" s="36"/>
      <c r="JXN1150" s="36"/>
      <c r="JXO1150" s="36"/>
      <c r="JXP1150" s="36"/>
      <c r="JXQ1150" s="36"/>
      <c r="JXR1150" s="36"/>
      <c r="JXS1150" s="36"/>
      <c r="JXT1150" s="36"/>
      <c r="JXU1150" s="36"/>
      <c r="JXV1150" s="36"/>
      <c r="JXW1150" s="36"/>
      <c r="JXX1150" s="36"/>
      <c r="JXY1150" s="36"/>
      <c r="JXZ1150" s="36"/>
      <c r="JYA1150" s="36"/>
      <c r="JYB1150" s="36"/>
      <c r="JYC1150" s="36"/>
      <c r="JYD1150" s="36"/>
      <c r="JYE1150" s="36"/>
      <c r="JYF1150" s="36"/>
      <c r="JYG1150" s="36"/>
      <c r="JYH1150" s="36"/>
      <c r="JYI1150" s="36"/>
      <c r="JYJ1150" s="36"/>
      <c r="JYK1150" s="36"/>
      <c r="JYL1150" s="36"/>
      <c r="JYM1150" s="36"/>
      <c r="JYN1150" s="36"/>
      <c r="JYO1150" s="36"/>
      <c r="JYP1150" s="36"/>
      <c r="JYQ1150" s="36"/>
      <c r="JYR1150" s="36"/>
      <c r="JYS1150" s="36"/>
      <c r="JYT1150" s="36"/>
      <c r="JYU1150" s="36"/>
      <c r="JYV1150" s="36"/>
      <c r="JYW1150" s="36"/>
      <c r="JYX1150" s="36"/>
      <c r="JYY1150" s="36"/>
      <c r="JYZ1150" s="36"/>
      <c r="JZA1150" s="36"/>
      <c r="JZB1150" s="36"/>
      <c r="JZC1150" s="36"/>
      <c r="JZD1150" s="36"/>
      <c r="JZE1150" s="36"/>
      <c r="JZF1150" s="36"/>
      <c r="JZG1150" s="36"/>
      <c r="JZH1150" s="36"/>
      <c r="JZI1150" s="36"/>
      <c r="JZJ1150" s="36"/>
      <c r="JZK1150" s="36"/>
      <c r="JZL1150" s="36"/>
      <c r="JZM1150" s="36"/>
      <c r="JZN1150" s="36"/>
      <c r="JZO1150" s="36"/>
      <c r="JZP1150" s="36"/>
      <c r="JZQ1150" s="36"/>
      <c r="JZR1150" s="36"/>
      <c r="JZS1150" s="36"/>
      <c r="JZT1150" s="36"/>
      <c r="JZU1150" s="36"/>
      <c r="JZV1150" s="36"/>
      <c r="JZW1150" s="36"/>
      <c r="JZX1150" s="36"/>
      <c r="JZY1150" s="36"/>
      <c r="JZZ1150" s="36"/>
      <c r="KAA1150" s="36"/>
      <c r="KAB1150" s="36"/>
      <c r="KAC1150" s="36"/>
      <c r="KAD1150" s="36"/>
      <c r="KAE1150" s="36"/>
      <c r="KAF1150" s="36"/>
      <c r="KAG1150" s="36"/>
      <c r="KAH1150" s="36"/>
      <c r="KAI1150" s="36"/>
      <c r="KAJ1150" s="36"/>
      <c r="KAK1150" s="36"/>
      <c r="KAL1150" s="36"/>
      <c r="KAM1150" s="36"/>
      <c r="KAN1150" s="36"/>
      <c r="KAO1150" s="36"/>
      <c r="KAP1150" s="36"/>
      <c r="KAQ1150" s="36"/>
      <c r="KAR1150" s="36"/>
      <c r="KAS1150" s="36"/>
      <c r="KAT1150" s="36"/>
      <c r="KAU1150" s="36"/>
      <c r="KAV1150" s="36"/>
      <c r="KAW1150" s="36"/>
      <c r="KAX1150" s="36"/>
      <c r="KAY1150" s="36"/>
      <c r="KAZ1150" s="36"/>
      <c r="KBA1150" s="36"/>
      <c r="KBB1150" s="36"/>
      <c r="KBC1150" s="36"/>
      <c r="KBD1150" s="36"/>
      <c r="KBE1150" s="36"/>
      <c r="KBF1150" s="36"/>
      <c r="KBG1150" s="36"/>
      <c r="KBH1150" s="36"/>
      <c r="KBI1150" s="36"/>
      <c r="KBJ1150" s="36"/>
      <c r="KBK1150" s="36"/>
      <c r="KBL1150" s="36"/>
      <c r="KBM1150" s="36"/>
      <c r="KBN1150" s="36"/>
      <c r="KBO1150" s="36"/>
      <c r="KBP1150" s="36"/>
      <c r="KBQ1150" s="36"/>
      <c r="KBR1150" s="36"/>
      <c r="KBS1150" s="36"/>
      <c r="KBT1150" s="36"/>
      <c r="KBU1150" s="36"/>
      <c r="KBV1150" s="36"/>
      <c r="KBW1150" s="36"/>
      <c r="KBX1150" s="36"/>
      <c r="KBY1150" s="36"/>
      <c r="KBZ1150" s="36"/>
      <c r="KCA1150" s="36"/>
      <c r="KCB1150" s="36"/>
      <c r="KCC1150" s="36"/>
      <c r="KCD1150" s="36"/>
      <c r="KCE1150" s="36"/>
      <c r="KCF1150" s="36"/>
      <c r="KCG1150" s="36"/>
      <c r="KCH1150" s="36"/>
      <c r="KCI1150" s="36"/>
      <c r="KCJ1150" s="36"/>
      <c r="KCK1150" s="36"/>
      <c r="KCL1150" s="36"/>
      <c r="KCM1150" s="36"/>
      <c r="KCN1150" s="36"/>
      <c r="KCO1150" s="36"/>
      <c r="KCP1150" s="36"/>
      <c r="KCQ1150" s="36"/>
      <c r="KCR1150" s="36"/>
      <c r="KCS1150" s="36"/>
      <c r="KCT1150" s="36"/>
      <c r="KCU1150" s="36"/>
      <c r="KCV1150" s="36"/>
      <c r="KCW1150" s="36"/>
      <c r="KCX1150" s="36"/>
      <c r="KCY1150" s="36"/>
      <c r="KCZ1150" s="36"/>
      <c r="KDA1150" s="36"/>
      <c r="KDB1150" s="36"/>
      <c r="KDC1150" s="36"/>
      <c r="KDD1150" s="36"/>
      <c r="KDE1150" s="36"/>
      <c r="KDF1150" s="36"/>
      <c r="KDG1150" s="36"/>
      <c r="KDH1150" s="36"/>
      <c r="KDI1150" s="36"/>
      <c r="KDJ1150" s="36"/>
      <c r="KDK1150" s="36"/>
      <c r="KDL1150" s="36"/>
      <c r="KDM1150" s="36"/>
      <c r="KDN1150" s="36"/>
      <c r="KDO1150" s="36"/>
      <c r="KDP1150" s="36"/>
      <c r="KDQ1150" s="36"/>
      <c r="KDR1150" s="36"/>
      <c r="KDS1150" s="36"/>
      <c r="KDT1150" s="36"/>
      <c r="KDU1150" s="36"/>
      <c r="KDV1150" s="36"/>
      <c r="KDW1150" s="36"/>
      <c r="KDX1150" s="36"/>
      <c r="KDY1150" s="36"/>
      <c r="KDZ1150" s="36"/>
      <c r="KEA1150" s="36"/>
      <c r="KEB1150" s="36"/>
      <c r="KEC1150" s="36"/>
      <c r="KED1150" s="36"/>
      <c r="KEE1150" s="36"/>
      <c r="KEF1150" s="36"/>
      <c r="KEG1150" s="36"/>
      <c r="KEH1150" s="36"/>
      <c r="KEI1150" s="36"/>
      <c r="KEJ1150" s="36"/>
      <c r="KEK1150" s="36"/>
      <c r="KEL1150" s="36"/>
      <c r="KEM1150" s="36"/>
      <c r="KEN1150" s="36"/>
      <c r="KEO1150" s="36"/>
      <c r="KEP1150" s="36"/>
      <c r="KEQ1150" s="36"/>
      <c r="KER1150" s="36"/>
      <c r="KES1150" s="36"/>
      <c r="KET1150" s="36"/>
      <c r="KEU1150" s="36"/>
      <c r="KEV1150" s="36"/>
      <c r="KEW1150" s="36"/>
      <c r="KEX1150" s="36"/>
      <c r="KEY1150" s="36"/>
      <c r="KEZ1150" s="36"/>
      <c r="KFA1150" s="36"/>
      <c r="KFB1150" s="36"/>
      <c r="KFC1150" s="36"/>
      <c r="KFD1150" s="36"/>
      <c r="KFE1150" s="36"/>
      <c r="KFF1150" s="36"/>
      <c r="KFG1150" s="36"/>
      <c r="KFH1150" s="36"/>
      <c r="KFI1150" s="36"/>
      <c r="KFJ1150" s="36"/>
      <c r="KFK1150" s="36"/>
      <c r="KFL1150" s="36"/>
      <c r="KFM1150" s="36"/>
      <c r="KFN1150" s="36"/>
      <c r="KFO1150" s="36"/>
      <c r="KFP1150" s="36"/>
      <c r="KFQ1150" s="36"/>
      <c r="KFR1150" s="36"/>
      <c r="KFS1150" s="36"/>
      <c r="KFT1150" s="36"/>
      <c r="KFU1150" s="36"/>
      <c r="KFV1150" s="36"/>
      <c r="KFW1150" s="36"/>
      <c r="KFX1150" s="36"/>
      <c r="KFY1150" s="36"/>
      <c r="KFZ1150" s="36"/>
      <c r="KGA1150" s="36"/>
      <c r="KGB1150" s="36"/>
      <c r="KGC1150" s="36"/>
      <c r="KGD1150" s="36"/>
      <c r="KGE1150" s="36"/>
      <c r="KGF1150" s="36"/>
      <c r="KGG1150" s="36"/>
      <c r="KGH1150" s="36"/>
      <c r="KGI1150" s="36"/>
      <c r="KGJ1150" s="36"/>
      <c r="KGK1150" s="36"/>
      <c r="KGL1150" s="36"/>
      <c r="KGM1150" s="36"/>
      <c r="KGN1150" s="36"/>
      <c r="KGO1150" s="36"/>
      <c r="KGP1150" s="36"/>
      <c r="KGQ1150" s="36"/>
      <c r="KGR1150" s="36"/>
      <c r="KGS1150" s="36"/>
      <c r="KGT1150" s="36"/>
      <c r="KGU1150" s="36"/>
      <c r="KGV1150" s="36"/>
      <c r="KGW1150" s="36"/>
      <c r="KGX1150" s="36"/>
      <c r="KGY1150" s="36"/>
      <c r="KGZ1150" s="36"/>
      <c r="KHA1150" s="36"/>
      <c r="KHB1150" s="36"/>
      <c r="KHC1150" s="36"/>
      <c r="KHD1150" s="36"/>
      <c r="KHE1150" s="36"/>
      <c r="KHF1150" s="36"/>
      <c r="KHG1150" s="36"/>
      <c r="KHH1150" s="36"/>
      <c r="KHI1150" s="36"/>
      <c r="KHJ1150" s="36"/>
      <c r="KHK1150" s="36"/>
      <c r="KHL1150" s="36"/>
      <c r="KHM1150" s="36"/>
      <c r="KHN1150" s="36"/>
      <c r="KHO1150" s="36"/>
      <c r="KHP1150" s="36"/>
      <c r="KHQ1150" s="36"/>
      <c r="KHR1150" s="36"/>
      <c r="KHS1150" s="36"/>
      <c r="KHT1150" s="36"/>
      <c r="KHU1150" s="36"/>
      <c r="KHV1150" s="36"/>
      <c r="KHW1150" s="36"/>
      <c r="KHX1150" s="36"/>
      <c r="KHY1150" s="36"/>
      <c r="KHZ1150" s="36"/>
      <c r="KIA1150" s="36"/>
      <c r="KIB1150" s="36"/>
      <c r="KIC1150" s="36"/>
      <c r="KID1150" s="36"/>
      <c r="KIE1150" s="36"/>
      <c r="KIF1150" s="36"/>
      <c r="KIG1150" s="36"/>
      <c r="KIH1150" s="36"/>
      <c r="KII1150" s="36"/>
      <c r="KIJ1150" s="36"/>
      <c r="KIK1150" s="36"/>
      <c r="KIL1150" s="36"/>
      <c r="KIM1150" s="36"/>
      <c r="KIN1150" s="36"/>
      <c r="KIO1150" s="36"/>
      <c r="KIP1150" s="36"/>
      <c r="KIQ1150" s="36"/>
      <c r="KIR1150" s="36"/>
      <c r="KIS1150" s="36"/>
      <c r="KIT1150" s="36"/>
      <c r="KIU1150" s="36"/>
      <c r="KIV1150" s="36"/>
      <c r="KIW1150" s="36"/>
      <c r="KIX1150" s="36"/>
      <c r="KIY1150" s="36"/>
      <c r="KIZ1150" s="36"/>
      <c r="KJA1150" s="36"/>
      <c r="KJB1150" s="36"/>
      <c r="KJC1150" s="36"/>
      <c r="KJD1150" s="36"/>
      <c r="KJE1150" s="36"/>
      <c r="KJF1150" s="36"/>
      <c r="KJG1150" s="36"/>
      <c r="KJH1150" s="36"/>
      <c r="KJI1150" s="36"/>
      <c r="KJJ1150" s="36"/>
      <c r="KJK1150" s="36"/>
      <c r="KJL1150" s="36"/>
      <c r="KJM1150" s="36"/>
      <c r="KJN1150" s="36"/>
      <c r="KJO1150" s="36"/>
      <c r="KJP1150" s="36"/>
      <c r="KJQ1150" s="36"/>
      <c r="KJR1150" s="36"/>
      <c r="KJS1150" s="36"/>
      <c r="KJT1150" s="36"/>
      <c r="KJU1150" s="36"/>
      <c r="KJV1150" s="36"/>
      <c r="KJW1150" s="36"/>
      <c r="KJX1150" s="36"/>
      <c r="KJY1150" s="36"/>
      <c r="KJZ1150" s="36"/>
      <c r="KKA1150" s="36"/>
      <c r="KKB1150" s="36"/>
      <c r="KKC1150" s="36"/>
      <c r="KKD1150" s="36"/>
      <c r="KKE1150" s="36"/>
      <c r="KKF1150" s="36"/>
      <c r="KKG1150" s="36"/>
      <c r="KKH1150" s="36"/>
      <c r="KKI1150" s="36"/>
      <c r="KKJ1150" s="36"/>
      <c r="KKK1150" s="36"/>
      <c r="KKL1150" s="36"/>
      <c r="KKM1150" s="36"/>
      <c r="KKN1150" s="36"/>
      <c r="KKO1150" s="36"/>
      <c r="KKP1150" s="36"/>
      <c r="KKQ1150" s="36"/>
      <c r="KKR1150" s="36"/>
      <c r="KKS1150" s="36"/>
      <c r="KKT1150" s="36"/>
      <c r="KKU1150" s="36"/>
      <c r="KKV1150" s="36"/>
      <c r="KKW1150" s="36"/>
      <c r="KKX1150" s="36"/>
      <c r="KKY1150" s="36"/>
      <c r="KKZ1150" s="36"/>
      <c r="KLA1150" s="36"/>
      <c r="KLB1150" s="36"/>
      <c r="KLC1150" s="36"/>
      <c r="KLD1150" s="36"/>
      <c r="KLE1150" s="36"/>
      <c r="KLF1150" s="36"/>
      <c r="KLG1150" s="36"/>
      <c r="KLH1150" s="36"/>
      <c r="KLI1150" s="36"/>
      <c r="KLJ1150" s="36"/>
      <c r="KLK1150" s="36"/>
      <c r="KLL1150" s="36"/>
      <c r="KLM1150" s="36"/>
      <c r="KLN1150" s="36"/>
      <c r="KLO1150" s="36"/>
      <c r="KLP1150" s="36"/>
      <c r="KLQ1150" s="36"/>
      <c r="KLR1150" s="36"/>
      <c r="KLS1150" s="36"/>
      <c r="KLT1150" s="36"/>
      <c r="KLU1150" s="36"/>
      <c r="KLV1150" s="36"/>
      <c r="KLW1150" s="36"/>
      <c r="KLX1150" s="36"/>
      <c r="KLY1150" s="36"/>
      <c r="KLZ1150" s="36"/>
      <c r="KMA1150" s="36"/>
      <c r="KMB1150" s="36"/>
      <c r="KMC1150" s="36"/>
      <c r="KMD1150" s="36"/>
      <c r="KME1150" s="36"/>
      <c r="KMF1150" s="36"/>
      <c r="KMG1150" s="36"/>
      <c r="KMH1150" s="36"/>
      <c r="KMI1150" s="36"/>
      <c r="KMJ1150" s="36"/>
      <c r="KMK1150" s="36"/>
      <c r="KML1150" s="36"/>
      <c r="KMM1150" s="36"/>
      <c r="KMN1150" s="36"/>
      <c r="KMO1150" s="36"/>
      <c r="KMP1150" s="36"/>
      <c r="KMQ1150" s="36"/>
      <c r="KMR1150" s="36"/>
      <c r="KMS1150" s="36"/>
      <c r="KMT1150" s="36"/>
      <c r="KMU1150" s="36"/>
      <c r="KMV1150" s="36"/>
      <c r="KMW1150" s="36"/>
      <c r="KMX1150" s="36"/>
      <c r="KMY1150" s="36"/>
      <c r="KMZ1150" s="36"/>
      <c r="KNA1150" s="36"/>
      <c r="KNB1150" s="36"/>
      <c r="KNC1150" s="36"/>
      <c r="KND1150" s="36"/>
      <c r="KNE1150" s="36"/>
      <c r="KNF1150" s="36"/>
      <c r="KNG1150" s="36"/>
      <c r="KNH1150" s="36"/>
      <c r="KNI1150" s="36"/>
      <c r="KNJ1150" s="36"/>
      <c r="KNK1150" s="36"/>
      <c r="KNL1150" s="36"/>
      <c r="KNM1150" s="36"/>
      <c r="KNN1150" s="36"/>
      <c r="KNO1150" s="36"/>
      <c r="KNP1150" s="36"/>
      <c r="KNQ1150" s="36"/>
      <c r="KNR1150" s="36"/>
      <c r="KNS1150" s="36"/>
      <c r="KNT1150" s="36"/>
      <c r="KNU1150" s="36"/>
      <c r="KNV1150" s="36"/>
      <c r="KNW1150" s="36"/>
      <c r="KNX1150" s="36"/>
      <c r="KNY1150" s="36"/>
      <c r="KNZ1150" s="36"/>
      <c r="KOA1150" s="36"/>
      <c r="KOB1150" s="36"/>
      <c r="KOC1150" s="36"/>
      <c r="KOD1150" s="36"/>
      <c r="KOE1150" s="36"/>
      <c r="KOF1150" s="36"/>
      <c r="KOG1150" s="36"/>
      <c r="KOH1150" s="36"/>
      <c r="KOI1150" s="36"/>
      <c r="KOJ1150" s="36"/>
      <c r="KOK1150" s="36"/>
      <c r="KOL1150" s="36"/>
      <c r="KOM1150" s="36"/>
      <c r="KON1150" s="36"/>
      <c r="KOO1150" s="36"/>
      <c r="KOP1150" s="36"/>
      <c r="KOQ1150" s="36"/>
      <c r="KOR1150" s="36"/>
      <c r="KOS1150" s="36"/>
      <c r="KOT1150" s="36"/>
      <c r="KOU1150" s="36"/>
      <c r="KOV1150" s="36"/>
      <c r="KOW1150" s="36"/>
      <c r="KOX1150" s="36"/>
      <c r="KOY1150" s="36"/>
      <c r="KOZ1150" s="36"/>
      <c r="KPA1150" s="36"/>
      <c r="KPB1150" s="36"/>
      <c r="KPC1150" s="36"/>
      <c r="KPD1150" s="36"/>
      <c r="KPE1150" s="36"/>
      <c r="KPF1150" s="36"/>
      <c r="KPG1150" s="36"/>
      <c r="KPH1150" s="36"/>
      <c r="KPI1150" s="36"/>
      <c r="KPJ1150" s="36"/>
      <c r="KPK1150" s="36"/>
      <c r="KPL1150" s="36"/>
      <c r="KPM1150" s="36"/>
      <c r="KPN1150" s="36"/>
      <c r="KPO1150" s="36"/>
      <c r="KPP1150" s="36"/>
      <c r="KPQ1150" s="36"/>
      <c r="KPR1150" s="36"/>
      <c r="KPS1150" s="36"/>
      <c r="KPT1150" s="36"/>
      <c r="KPU1150" s="36"/>
      <c r="KPV1150" s="36"/>
      <c r="KPW1150" s="36"/>
      <c r="KPX1150" s="36"/>
      <c r="KPY1150" s="36"/>
      <c r="KPZ1150" s="36"/>
      <c r="KQA1150" s="36"/>
      <c r="KQB1150" s="36"/>
      <c r="KQC1150" s="36"/>
      <c r="KQD1150" s="36"/>
      <c r="KQE1150" s="36"/>
      <c r="KQF1150" s="36"/>
      <c r="KQG1150" s="36"/>
      <c r="KQH1150" s="36"/>
      <c r="KQI1150" s="36"/>
      <c r="KQJ1150" s="36"/>
      <c r="KQK1150" s="36"/>
      <c r="KQL1150" s="36"/>
      <c r="KQM1150" s="36"/>
      <c r="KQN1150" s="36"/>
      <c r="KQO1150" s="36"/>
      <c r="KQP1150" s="36"/>
      <c r="KQQ1150" s="36"/>
      <c r="KQR1150" s="36"/>
      <c r="KQS1150" s="36"/>
      <c r="KQT1150" s="36"/>
      <c r="KQU1150" s="36"/>
      <c r="KQV1150" s="36"/>
      <c r="KQW1150" s="36"/>
      <c r="KQX1150" s="36"/>
      <c r="KQY1150" s="36"/>
      <c r="KQZ1150" s="36"/>
      <c r="KRA1150" s="36"/>
      <c r="KRB1150" s="36"/>
      <c r="KRC1150" s="36"/>
      <c r="KRD1150" s="36"/>
      <c r="KRE1150" s="36"/>
      <c r="KRF1150" s="36"/>
      <c r="KRG1150" s="36"/>
      <c r="KRH1150" s="36"/>
      <c r="KRI1150" s="36"/>
      <c r="KRJ1150" s="36"/>
      <c r="KRK1150" s="36"/>
      <c r="KRL1150" s="36"/>
      <c r="KRM1150" s="36"/>
      <c r="KRN1150" s="36"/>
      <c r="KRO1150" s="36"/>
      <c r="KRP1150" s="36"/>
      <c r="KRQ1150" s="36"/>
      <c r="KRR1150" s="36"/>
      <c r="KRS1150" s="36"/>
      <c r="KRT1150" s="36"/>
      <c r="KRU1150" s="36"/>
      <c r="KRV1150" s="36"/>
      <c r="KRW1150" s="36"/>
      <c r="KRX1150" s="36"/>
      <c r="KRY1150" s="36"/>
      <c r="KRZ1150" s="36"/>
      <c r="KSA1150" s="36"/>
      <c r="KSB1150" s="36"/>
      <c r="KSC1150" s="36"/>
      <c r="KSD1150" s="36"/>
      <c r="KSE1150" s="36"/>
      <c r="KSF1150" s="36"/>
      <c r="KSG1150" s="36"/>
      <c r="KSH1150" s="36"/>
      <c r="KSI1150" s="36"/>
      <c r="KSJ1150" s="36"/>
      <c r="KSK1150" s="36"/>
      <c r="KSL1150" s="36"/>
      <c r="KSM1150" s="36"/>
      <c r="KSN1150" s="36"/>
      <c r="KSO1150" s="36"/>
      <c r="KSP1150" s="36"/>
      <c r="KSQ1150" s="36"/>
      <c r="KSR1150" s="36"/>
      <c r="KSS1150" s="36"/>
      <c r="KST1150" s="36"/>
      <c r="KSU1150" s="36"/>
      <c r="KSV1150" s="36"/>
      <c r="KSW1150" s="36"/>
      <c r="KSX1150" s="36"/>
      <c r="KSY1150" s="36"/>
      <c r="KSZ1150" s="36"/>
      <c r="KTA1150" s="36"/>
      <c r="KTB1150" s="36"/>
      <c r="KTC1150" s="36"/>
      <c r="KTD1150" s="36"/>
      <c r="KTE1150" s="36"/>
      <c r="KTF1150" s="36"/>
      <c r="KTG1150" s="36"/>
      <c r="KTH1150" s="36"/>
      <c r="KTI1150" s="36"/>
      <c r="KTJ1150" s="36"/>
      <c r="KTK1150" s="36"/>
      <c r="KTL1150" s="36"/>
      <c r="KTM1150" s="36"/>
      <c r="KTN1150" s="36"/>
      <c r="KTO1150" s="36"/>
      <c r="KTP1150" s="36"/>
      <c r="KTQ1150" s="36"/>
      <c r="KTR1150" s="36"/>
      <c r="KTS1150" s="36"/>
      <c r="KTT1150" s="36"/>
      <c r="KTU1150" s="36"/>
      <c r="KTV1150" s="36"/>
      <c r="KTW1150" s="36"/>
      <c r="KTX1150" s="36"/>
      <c r="KTY1150" s="36"/>
      <c r="KTZ1150" s="36"/>
      <c r="KUA1150" s="36"/>
      <c r="KUB1150" s="36"/>
      <c r="KUC1150" s="36"/>
      <c r="KUD1150" s="36"/>
      <c r="KUE1150" s="36"/>
      <c r="KUF1150" s="36"/>
      <c r="KUG1150" s="36"/>
      <c r="KUH1150" s="36"/>
      <c r="KUI1150" s="36"/>
      <c r="KUJ1150" s="36"/>
      <c r="KUK1150" s="36"/>
      <c r="KUL1150" s="36"/>
      <c r="KUM1150" s="36"/>
      <c r="KUN1150" s="36"/>
      <c r="KUO1150" s="36"/>
      <c r="KUP1150" s="36"/>
      <c r="KUQ1150" s="36"/>
      <c r="KUR1150" s="36"/>
      <c r="KUS1150" s="36"/>
      <c r="KUT1150" s="36"/>
      <c r="KUU1150" s="36"/>
      <c r="KUV1150" s="36"/>
      <c r="KUW1150" s="36"/>
      <c r="KUX1150" s="36"/>
      <c r="KUY1150" s="36"/>
      <c r="KUZ1150" s="36"/>
      <c r="KVA1150" s="36"/>
      <c r="KVB1150" s="36"/>
      <c r="KVC1150" s="36"/>
      <c r="KVD1150" s="36"/>
      <c r="KVE1150" s="36"/>
      <c r="KVF1150" s="36"/>
      <c r="KVG1150" s="36"/>
      <c r="KVH1150" s="36"/>
      <c r="KVI1150" s="36"/>
      <c r="KVJ1150" s="36"/>
      <c r="KVK1150" s="36"/>
      <c r="KVL1150" s="36"/>
      <c r="KVM1150" s="36"/>
      <c r="KVN1150" s="36"/>
      <c r="KVO1150" s="36"/>
      <c r="KVP1150" s="36"/>
      <c r="KVQ1150" s="36"/>
      <c r="KVR1150" s="36"/>
      <c r="KVS1150" s="36"/>
      <c r="KVT1150" s="36"/>
      <c r="KVU1150" s="36"/>
      <c r="KVV1150" s="36"/>
      <c r="KVW1150" s="36"/>
      <c r="KVX1150" s="36"/>
      <c r="KVY1150" s="36"/>
      <c r="KVZ1150" s="36"/>
      <c r="KWA1150" s="36"/>
      <c r="KWB1150" s="36"/>
      <c r="KWC1150" s="36"/>
      <c r="KWD1150" s="36"/>
      <c r="KWE1150" s="36"/>
      <c r="KWF1150" s="36"/>
      <c r="KWG1150" s="36"/>
      <c r="KWH1150" s="36"/>
      <c r="KWI1150" s="36"/>
      <c r="KWJ1150" s="36"/>
      <c r="KWK1150" s="36"/>
      <c r="KWL1150" s="36"/>
      <c r="KWM1150" s="36"/>
      <c r="KWN1150" s="36"/>
      <c r="KWO1150" s="36"/>
      <c r="KWP1150" s="36"/>
      <c r="KWQ1150" s="36"/>
      <c r="KWR1150" s="36"/>
      <c r="KWS1150" s="36"/>
      <c r="KWT1150" s="36"/>
      <c r="KWU1150" s="36"/>
      <c r="KWV1150" s="36"/>
      <c r="KWW1150" s="36"/>
      <c r="KWX1150" s="36"/>
      <c r="KWY1150" s="36"/>
      <c r="KWZ1150" s="36"/>
      <c r="KXA1150" s="36"/>
      <c r="KXB1150" s="36"/>
      <c r="KXC1150" s="36"/>
      <c r="KXD1150" s="36"/>
      <c r="KXE1150" s="36"/>
      <c r="KXF1150" s="36"/>
      <c r="KXG1150" s="36"/>
      <c r="KXH1150" s="36"/>
      <c r="KXI1150" s="36"/>
      <c r="KXJ1150" s="36"/>
      <c r="KXK1150" s="36"/>
      <c r="KXL1150" s="36"/>
      <c r="KXM1150" s="36"/>
      <c r="KXN1150" s="36"/>
      <c r="KXO1150" s="36"/>
      <c r="KXP1150" s="36"/>
      <c r="KXQ1150" s="36"/>
      <c r="KXR1150" s="36"/>
      <c r="KXS1150" s="36"/>
      <c r="KXT1150" s="36"/>
      <c r="KXU1150" s="36"/>
      <c r="KXV1150" s="36"/>
      <c r="KXW1150" s="36"/>
      <c r="KXX1150" s="36"/>
      <c r="KXY1150" s="36"/>
      <c r="KXZ1150" s="36"/>
      <c r="KYA1150" s="36"/>
      <c r="KYB1150" s="36"/>
      <c r="KYC1150" s="36"/>
      <c r="KYD1150" s="36"/>
      <c r="KYE1150" s="36"/>
      <c r="KYF1150" s="36"/>
      <c r="KYG1150" s="36"/>
      <c r="KYH1150" s="36"/>
      <c r="KYI1150" s="36"/>
      <c r="KYJ1150" s="36"/>
      <c r="KYK1150" s="36"/>
      <c r="KYL1150" s="36"/>
      <c r="KYM1150" s="36"/>
      <c r="KYN1150" s="36"/>
      <c r="KYO1150" s="36"/>
      <c r="KYP1150" s="36"/>
      <c r="KYQ1150" s="36"/>
      <c r="KYR1150" s="36"/>
      <c r="KYS1150" s="36"/>
      <c r="KYT1150" s="36"/>
      <c r="KYU1150" s="36"/>
      <c r="KYV1150" s="36"/>
      <c r="KYW1150" s="36"/>
      <c r="KYX1150" s="36"/>
      <c r="KYY1150" s="36"/>
      <c r="KYZ1150" s="36"/>
      <c r="KZA1150" s="36"/>
      <c r="KZB1150" s="36"/>
      <c r="KZC1150" s="36"/>
      <c r="KZD1150" s="36"/>
      <c r="KZE1150" s="36"/>
      <c r="KZF1150" s="36"/>
      <c r="KZG1150" s="36"/>
      <c r="KZH1150" s="36"/>
      <c r="KZI1150" s="36"/>
      <c r="KZJ1150" s="36"/>
      <c r="KZK1150" s="36"/>
      <c r="KZL1150" s="36"/>
      <c r="KZM1150" s="36"/>
      <c r="KZN1150" s="36"/>
      <c r="KZO1150" s="36"/>
      <c r="KZP1150" s="36"/>
      <c r="KZQ1150" s="36"/>
      <c r="KZR1150" s="36"/>
      <c r="KZS1150" s="36"/>
      <c r="KZT1150" s="36"/>
      <c r="KZU1150" s="36"/>
      <c r="KZV1150" s="36"/>
      <c r="KZW1150" s="36"/>
      <c r="KZX1150" s="36"/>
      <c r="KZY1150" s="36"/>
      <c r="KZZ1150" s="36"/>
      <c r="LAA1150" s="36"/>
      <c r="LAB1150" s="36"/>
      <c r="LAC1150" s="36"/>
      <c r="LAD1150" s="36"/>
      <c r="LAE1150" s="36"/>
      <c r="LAF1150" s="36"/>
      <c r="LAG1150" s="36"/>
      <c r="LAH1150" s="36"/>
      <c r="LAI1150" s="36"/>
      <c r="LAJ1150" s="36"/>
      <c r="LAK1150" s="36"/>
      <c r="LAL1150" s="36"/>
      <c r="LAM1150" s="36"/>
      <c r="LAN1150" s="36"/>
      <c r="LAO1150" s="36"/>
      <c r="LAP1150" s="36"/>
      <c r="LAQ1150" s="36"/>
      <c r="LAR1150" s="36"/>
      <c r="LAS1150" s="36"/>
      <c r="LAT1150" s="36"/>
      <c r="LAU1150" s="36"/>
      <c r="LAV1150" s="36"/>
      <c r="LAW1150" s="36"/>
      <c r="LAX1150" s="36"/>
      <c r="LAY1150" s="36"/>
      <c r="LAZ1150" s="36"/>
      <c r="LBA1150" s="36"/>
      <c r="LBB1150" s="36"/>
      <c r="LBC1150" s="36"/>
      <c r="LBD1150" s="36"/>
      <c r="LBE1150" s="36"/>
      <c r="LBF1150" s="36"/>
      <c r="LBG1150" s="36"/>
      <c r="LBH1150" s="36"/>
      <c r="LBI1150" s="36"/>
      <c r="LBJ1150" s="36"/>
      <c r="LBK1150" s="36"/>
      <c r="LBL1150" s="36"/>
      <c r="LBM1150" s="36"/>
      <c r="LBN1150" s="36"/>
      <c r="LBO1150" s="36"/>
      <c r="LBP1150" s="36"/>
      <c r="LBQ1150" s="36"/>
      <c r="LBR1150" s="36"/>
      <c r="LBS1150" s="36"/>
      <c r="LBT1150" s="36"/>
      <c r="LBU1150" s="36"/>
      <c r="LBV1150" s="36"/>
      <c r="LBW1150" s="36"/>
      <c r="LBX1150" s="36"/>
      <c r="LBY1150" s="36"/>
      <c r="LBZ1150" s="36"/>
      <c r="LCA1150" s="36"/>
      <c r="LCB1150" s="36"/>
      <c r="LCC1150" s="36"/>
      <c r="LCD1150" s="36"/>
      <c r="LCE1150" s="36"/>
      <c r="LCF1150" s="36"/>
      <c r="LCG1150" s="36"/>
      <c r="LCH1150" s="36"/>
      <c r="LCI1150" s="36"/>
      <c r="LCJ1150" s="36"/>
      <c r="LCK1150" s="36"/>
      <c r="LCL1150" s="36"/>
      <c r="LCM1150" s="36"/>
      <c r="LCN1150" s="36"/>
      <c r="LCO1150" s="36"/>
      <c r="LCP1150" s="36"/>
      <c r="LCQ1150" s="36"/>
      <c r="LCR1150" s="36"/>
      <c r="LCS1150" s="36"/>
      <c r="LCT1150" s="36"/>
      <c r="LCU1150" s="36"/>
      <c r="LCV1150" s="36"/>
      <c r="LCW1150" s="36"/>
      <c r="LCX1150" s="36"/>
      <c r="LCY1150" s="36"/>
      <c r="LCZ1150" s="36"/>
      <c r="LDA1150" s="36"/>
      <c r="LDB1150" s="36"/>
      <c r="LDC1150" s="36"/>
      <c r="LDD1150" s="36"/>
      <c r="LDE1150" s="36"/>
      <c r="LDF1150" s="36"/>
      <c r="LDG1150" s="36"/>
      <c r="LDH1150" s="36"/>
      <c r="LDI1150" s="36"/>
      <c r="LDJ1150" s="36"/>
      <c r="LDK1150" s="36"/>
      <c r="LDL1150" s="36"/>
      <c r="LDM1150" s="36"/>
      <c r="LDN1150" s="36"/>
      <c r="LDO1150" s="36"/>
      <c r="LDP1150" s="36"/>
      <c r="LDQ1150" s="36"/>
      <c r="LDR1150" s="36"/>
      <c r="LDS1150" s="36"/>
      <c r="LDT1150" s="36"/>
      <c r="LDU1150" s="36"/>
      <c r="LDV1150" s="36"/>
      <c r="LDW1150" s="36"/>
      <c r="LDX1150" s="36"/>
      <c r="LDY1150" s="36"/>
      <c r="LDZ1150" s="36"/>
      <c r="LEA1150" s="36"/>
      <c r="LEB1150" s="36"/>
      <c r="LEC1150" s="36"/>
      <c r="LED1150" s="36"/>
      <c r="LEE1150" s="36"/>
      <c r="LEF1150" s="36"/>
      <c r="LEG1150" s="36"/>
      <c r="LEH1150" s="36"/>
      <c r="LEI1150" s="36"/>
      <c r="LEJ1150" s="36"/>
      <c r="LEK1150" s="36"/>
      <c r="LEL1150" s="36"/>
      <c r="LEM1150" s="36"/>
      <c r="LEN1150" s="36"/>
      <c r="LEO1150" s="36"/>
      <c r="LEP1150" s="36"/>
      <c r="LEQ1150" s="36"/>
      <c r="LER1150" s="36"/>
      <c r="LES1150" s="36"/>
      <c r="LET1150" s="36"/>
      <c r="LEU1150" s="36"/>
      <c r="LEV1150" s="36"/>
      <c r="LEW1150" s="36"/>
      <c r="LEX1150" s="36"/>
      <c r="LEY1150" s="36"/>
      <c r="LEZ1150" s="36"/>
      <c r="LFA1150" s="36"/>
      <c r="LFB1150" s="36"/>
      <c r="LFC1150" s="36"/>
      <c r="LFD1150" s="36"/>
      <c r="LFE1150" s="36"/>
      <c r="LFF1150" s="36"/>
      <c r="LFG1150" s="36"/>
      <c r="LFH1150" s="36"/>
      <c r="LFI1150" s="36"/>
      <c r="LFJ1150" s="36"/>
      <c r="LFK1150" s="36"/>
      <c r="LFL1150" s="36"/>
      <c r="LFM1150" s="36"/>
      <c r="LFN1150" s="36"/>
      <c r="LFO1150" s="36"/>
      <c r="LFP1150" s="36"/>
      <c r="LFQ1150" s="36"/>
      <c r="LFR1150" s="36"/>
      <c r="LFS1150" s="36"/>
      <c r="LFT1150" s="36"/>
      <c r="LFU1150" s="36"/>
      <c r="LFV1150" s="36"/>
      <c r="LFW1150" s="36"/>
      <c r="LFX1150" s="36"/>
      <c r="LFY1150" s="36"/>
      <c r="LFZ1150" s="36"/>
      <c r="LGA1150" s="36"/>
      <c r="LGB1150" s="36"/>
      <c r="LGC1150" s="36"/>
      <c r="LGD1150" s="36"/>
      <c r="LGE1150" s="36"/>
      <c r="LGF1150" s="36"/>
      <c r="LGG1150" s="36"/>
      <c r="LGH1150" s="36"/>
      <c r="LGI1150" s="36"/>
      <c r="LGJ1150" s="36"/>
      <c r="LGK1150" s="36"/>
      <c r="LGL1150" s="36"/>
      <c r="LGM1150" s="36"/>
      <c r="LGN1150" s="36"/>
      <c r="LGO1150" s="36"/>
      <c r="LGP1150" s="36"/>
      <c r="LGQ1150" s="36"/>
      <c r="LGR1150" s="36"/>
      <c r="LGS1150" s="36"/>
      <c r="LGT1150" s="36"/>
      <c r="LGU1150" s="36"/>
      <c r="LGV1150" s="36"/>
      <c r="LGW1150" s="36"/>
      <c r="LGX1150" s="36"/>
      <c r="LGY1150" s="36"/>
      <c r="LGZ1150" s="36"/>
      <c r="LHA1150" s="36"/>
      <c r="LHB1150" s="36"/>
      <c r="LHC1150" s="36"/>
      <c r="LHD1150" s="36"/>
      <c r="LHE1150" s="36"/>
      <c r="LHF1150" s="36"/>
      <c r="LHG1150" s="36"/>
      <c r="LHH1150" s="36"/>
      <c r="LHI1150" s="36"/>
      <c r="LHJ1150" s="36"/>
      <c r="LHK1150" s="36"/>
      <c r="LHL1150" s="36"/>
      <c r="LHM1150" s="36"/>
      <c r="LHN1150" s="36"/>
      <c r="LHO1150" s="36"/>
      <c r="LHP1150" s="36"/>
      <c r="LHQ1150" s="36"/>
      <c r="LHR1150" s="36"/>
      <c r="LHS1150" s="36"/>
      <c r="LHT1150" s="36"/>
      <c r="LHU1150" s="36"/>
      <c r="LHV1150" s="36"/>
      <c r="LHW1150" s="36"/>
      <c r="LHX1150" s="36"/>
      <c r="LHY1150" s="36"/>
      <c r="LHZ1150" s="36"/>
      <c r="LIA1150" s="36"/>
      <c r="LIB1150" s="36"/>
      <c r="LIC1150" s="36"/>
      <c r="LID1150" s="36"/>
      <c r="LIE1150" s="36"/>
      <c r="LIF1150" s="36"/>
      <c r="LIG1150" s="36"/>
      <c r="LIH1150" s="36"/>
      <c r="LII1150" s="36"/>
      <c r="LIJ1150" s="36"/>
      <c r="LIK1150" s="36"/>
      <c r="LIL1150" s="36"/>
      <c r="LIM1150" s="36"/>
      <c r="LIN1150" s="36"/>
      <c r="LIO1150" s="36"/>
      <c r="LIP1150" s="36"/>
      <c r="LIQ1150" s="36"/>
      <c r="LIR1150" s="36"/>
      <c r="LIS1150" s="36"/>
      <c r="LIT1150" s="36"/>
      <c r="LIU1150" s="36"/>
      <c r="LIV1150" s="36"/>
      <c r="LIW1150" s="36"/>
      <c r="LIX1150" s="36"/>
      <c r="LIY1150" s="36"/>
      <c r="LIZ1150" s="36"/>
      <c r="LJA1150" s="36"/>
      <c r="LJB1150" s="36"/>
      <c r="LJC1150" s="36"/>
      <c r="LJD1150" s="36"/>
      <c r="LJE1150" s="36"/>
      <c r="LJF1150" s="36"/>
      <c r="LJG1150" s="36"/>
      <c r="LJH1150" s="36"/>
      <c r="LJI1150" s="36"/>
      <c r="LJJ1150" s="36"/>
      <c r="LJK1150" s="36"/>
      <c r="LJL1150" s="36"/>
      <c r="LJM1150" s="36"/>
      <c r="LJN1150" s="36"/>
      <c r="LJO1150" s="36"/>
      <c r="LJP1150" s="36"/>
      <c r="LJQ1150" s="36"/>
      <c r="LJR1150" s="36"/>
      <c r="LJS1150" s="36"/>
      <c r="LJT1150" s="36"/>
      <c r="LJU1150" s="36"/>
      <c r="LJV1150" s="36"/>
      <c r="LJW1150" s="36"/>
      <c r="LJX1150" s="36"/>
      <c r="LJY1150" s="36"/>
      <c r="LJZ1150" s="36"/>
      <c r="LKA1150" s="36"/>
      <c r="LKB1150" s="36"/>
      <c r="LKC1150" s="36"/>
      <c r="LKD1150" s="36"/>
      <c r="LKE1150" s="36"/>
      <c r="LKF1150" s="36"/>
      <c r="LKG1150" s="36"/>
      <c r="LKH1150" s="36"/>
      <c r="LKI1150" s="36"/>
      <c r="LKJ1150" s="36"/>
      <c r="LKK1150" s="36"/>
      <c r="LKL1150" s="36"/>
      <c r="LKM1150" s="36"/>
      <c r="LKN1150" s="36"/>
      <c r="LKO1150" s="36"/>
      <c r="LKP1150" s="36"/>
      <c r="LKQ1150" s="36"/>
      <c r="LKR1150" s="36"/>
      <c r="LKS1150" s="36"/>
      <c r="LKT1150" s="36"/>
      <c r="LKU1150" s="36"/>
      <c r="LKV1150" s="36"/>
      <c r="LKW1150" s="36"/>
      <c r="LKX1150" s="36"/>
      <c r="LKY1150" s="36"/>
      <c r="LKZ1150" s="36"/>
      <c r="LLA1150" s="36"/>
      <c r="LLB1150" s="36"/>
      <c r="LLC1150" s="36"/>
      <c r="LLD1150" s="36"/>
      <c r="LLE1150" s="36"/>
      <c r="LLF1150" s="36"/>
      <c r="LLG1150" s="36"/>
      <c r="LLH1150" s="36"/>
      <c r="LLI1150" s="36"/>
      <c r="LLJ1150" s="36"/>
      <c r="LLK1150" s="36"/>
      <c r="LLL1150" s="36"/>
      <c r="LLM1150" s="36"/>
      <c r="LLN1150" s="36"/>
      <c r="LLO1150" s="36"/>
      <c r="LLP1150" s="36"/>
      <c r="LLQ1150" s="36"/>
      <c r="LLR1150" s="36"/>
      <c r="LLS1150" s="36"/>
      <c r="LLT1150" s="36"/>
      <c r="LLU1150" s="36"/>
      <c r="LLV1150" s="36"/>
      <c r="LLW1150" s="36"/>
      <c r="LLX1150" s="36"/>
      <c r="LLY1150" s="36"/>
      <c r="LLZ1150" s="36"/>
      <c r="LMA1150" s="36"/>
      <c r="LMB1150" s="36"/>
      <c r="LMC1150" s="36"/>
      <c r="LMD1150" s="36"/>
      <c r="LME1150" s="36"/>
      <c r="LMF1150" s="36"/>
      <c r="LMG1150" s="36"/>
      <c r="LMH1150" s="36"/>
      <c r="LMI1150" s="36"/>
      <c r="LMJ1150" s="36"/>
      <c r="LMK1150" s="36"/>
      <c r="LML1150" s="36"/>
      <c r="LMM1150" s="36"/>
      <c r="LMN1150" s="36"/>
      <c r="LMO1150" s="36"/>
      <c r="LMP1150" s="36"/>
      <c r="LMQ1150" s="36"/>
      <c r="LMR1150" s="36"/>
      <c r="LMS1150" s="36"/>
      <c r="LMT1150" s="36"/>
      <c r="LMU1150" s="36"/>
      <c r="LMV1150" s="36"/>
      <c r="LMW1150" s="36"/>
      <c r="LMX1150" s="36"/>
      <c r="LMY1150" s="36"/>
      <c r="LMZ1150" s="36"/>
      <c r="LNA1150" s="36"/>
      <c r="LNB1150" s="36"/>
      <c r="LNC1150" s="36"/>
      <c r="LND1150" s="36"/>
      <c r="LNE1150" s="36"/>
      <c r="LNF1150" s="36"/>
      <c r="LNG1150" s="36"/>
      <c r="LNH1150" s="36"/>
      <c r="LNI1150" s="36"/>
      <c r="LNJ1150" s="36"/>
      <c r="LNK1150" s="36"/>
      <c r="LNL1150" s="36"/>
      <c r="LNM1150" s="36"/>
      <c r="LNN1150" s="36"/>
      <c r="LNO1150" s="36"/>
      <c r="LNP1150" s="36"/>
      <c r="LNQ1150" s="36"/>
      <c r="LNR1150" s="36"/>
      <c r="LNS1150" s="36"/>
      <c r="LNT1150" s="36"/>
      <c r="LNU1150" s="36"/>
      <c r="LNV1150" s="36"/>
      <c r="LNW1150" s="36"/>
      <c r="LNX1150" s="36"/>
      <c r="LNY1150" s="36"/>
      <c r="LNZ1150" s="36"/>
      <c r="LOA1150" s="36"/>
      <c r="LOB1150" s="36"/>
      <c r="LOC1150" s="36"/>
      <c r="LOD1150" s="36"/>
      <c r="LOE1150" s="36"/>
      <c r="LOF1150" s="36"/>
      <c r="LOG1150" s="36"/>
      <c r="LOH1150" s="36"/>
      <c r="LOI1150" s="36"/>
      <c r="LOJ1150" s="36"/>
      <c r="LOK1150" s="36"/>
      <c r="LOL1150" s="36"/>
      <c r="LOM1150" s="36"/>
      <c r="LON1150" s="36"/>
      <c r="LOO1150" s="36"/>
      <c r="LOP1150" s="36"/>
      <c r="LOQ1150" s="36"/>
      <c r="LOR1150" s="36"/>
      <c r="LOS1150" s="36"/>
      <c r="LOT1150" s="36"/>
      <c r="LOU1150" s="36"/>
      <c r="LOV1150" s="36"/>
      <c r="LOW1150" s="36"/>
      <c r="LOX1150" s="36"/>
      <c r="LOY1150" s="36"/>
      <c r="LOZ1150" s="36"/>
      <c r="LPA1150" s="36"/>
      <c r="LPB1150" s="36"/>
      <c r="LPC1150" s="36"/>
      <c r="LPD1150" s="36"/>
      <c r="LPE1150" s="36"/>
      <c r="LPF1150" s="36"/>
      <c r="LPG1150" s="36"/>
      <c r="LPH1150" s="36"/>
      <c r="LPI1150" s="36"/>
      <c r="LPJ1150" s="36"/>
      <c r="LPK1150" s="36"/>
      <c r="LPL1150" s="36"/>
      <c r="LPM1150" s="36"/>
      <c r="LPN1150" s="36"/>
      <c r="LPO1150" s="36"/>
      <c r="LPP1150" s="36"/>
      <c r="LPQ1150" s="36"/>
      <c r="LPR1150" s="36"/>
      <c r="LPS1150" s="36"/>
      <c r="LPT1150" s="36"/>
      <c r="LPU1150" s="36"/>
      <c r="LPV1150" s="36"/>
      <c r="LPW1150" s="36"/>
      <c r="LPX1150" s="36"/>
      <c r="LPY1150" s="36"/>
      <c r="LPZ1150" s="36"/>
      <c r="LQA1150" s="36"/>
      <c r="LQB1150" s="36"/>
      <c r="LQC1150" s="36"/>
      <c r="LQD1150" s="36"/>
      <c r="LQE1150" s="36"/>
      <c r="LQF1150" s="36"/>
      <c r="LQG1150" s="36"/>
      <c r="LQH1150" s="36"/>
      <c r="LQI1150" s="36"/>
      <c r="LQJ1150" s="36"/>
      <c r="LQK1150" s="36"/>
      <c r="LQL1150" s="36"/>
      <c r="LQM1150" s="36"/>
      <c r="LQN1150" s="36"/>
      <c r="LQO1150" s="36"/>
      <c r="LQP1150" s="36"/>
      <c r="LQQ1150" s="36"/>
      <c r="LQR1150" s="36"/>
      <c r="LQS1150" s="36"/>
      <c r="LQT1150" s="36"/>
      <c r="LQU1150" s="36"/>
      <c r="LQV1150" s="36"/>
      <c r="LQW1150" s="36"/>
      <c r="LQX1150" s="36"/>
      <c r="LQY1150" s="36"/>
      <c r="LQZ1150" s="36"/>
      <c r="LRA1150" s="36"/>
      <c r="LRB1150" s="36"/>
      <c r="LRC1150" s="36"/>
      <c r="LRD1150" s="36"/>
      <c r="LRE1150" s="36"/>
      <c r="LRF1150" s="36"/>
      <c r="LRG1150" s="36"/>
      <c r="LRH1150" s="36"/>
      <c r="LRI1150" s="36"/>
      <c r="LRJ1150" s="36"/>
      <c r="LRK1150" s="36"/>
      <c r="LRL1150" s="36"/>
      <c r="LRM1150" s="36"/>
      <c r="LRN1150" s="36"/>
      <c r="LRO1150" s="36"/>
      <c r="LRP1150" s="36"/>
      <c r="LRQ1150" s="36"/>
      <c r="LRR1150" s="36"/>
      <c r="LRS1150" s="36"/>
      <c r="LRT1150" s="36"/>
      <c r="LRU1150" s="36"/>
      <c r="LRV1150" s="36"/>
      <c r="LRW1150" s="36"/>
      <c r="LRX1150" s="36"/>
      <c r="LRY1150" s="36"/>
      <c r="LRZ1150" s="36"/>
      <c r="LSA1150" s="36"/>
      <c r="LSB1150" s="36"/>
      <c r="LSC1150" s="36"/>
      <c r="LSD1150" s="36"/>
      <c r="LSE1150" s="36"/>
      <c r="LSF1150" s="36"/>
      <c r="LSG1150" s="36"/>
      <c r="LSH1150" s="36"/>
      <c r="LSI1150" s="36"/>
      <c r="LSJ1150" s="36"/>
      <c r="LSK1150" s="36"/>
      <c r="LSL1150" s="36"/>
      <c r="LSM1150" s="36"/>
      <c r="LSN1150" s="36"/>
      <c r="LSO1150" s="36"/>
      <c r="LSP1150" s="36"/>
      <c r="LSQ1150" s="36"/>
      <c r="LSR1150" s="36"/>
      <c r="LSS1150" s="36"/>
      <c r="LST1150" s="36"/>
      <c r="LSU1150" s="36"/>
      <c r="LSV1150" s="36"/>
      <c r="LSW1150" s="36"/>
      <c r="LSX1150" s="36"/>
      <c r="LSY1150" s="36"/>
      <c r="LSZ1150" s="36"/>
      <c r="LTA1150" s="36"/>
      <c r="LTB1150" s="36"/>
      <c r="LTC1150" s="36"/>
      <c r="LTD1150" s="36"/>
      <c r="LTE1150" s="36"/>
      <c r="LTF1150" s="36"/>
      <c r="LTG1150" s="36"/>
      <c r="LTH1150" s="36"/>
      <c r="LTI1150" s="36"/>
      <c r="LTJ1150" s="36"/>
      <c r="LTK1150" s="36"/>
      <c r="LTL1150" s="36"/>
      <c r="LTM1150" s="36"/>
      <c r="LTN1150" s="36"/>
      <c r="LTO1150" s="36"/>
      <c r="LTP1150" s="36"/>
      <c r="LTQ1150" s="36"/>
      <c r="LTR1150" s="36"/>
      <c r="LTS1150" s="36"/>
      <c r="LTT1150" s="36"/>
      <c r="LTU1150" s="36"/>
      <c r="LTV1150" s="36"/>
      <c r="LTW1150" s="36"/>
      <c r="LTX1150" s="36"/>
      <c r="LTY1150" s="36"/>
      <c r="LTZ1150" s="36"/>
      <c r="LUA1150" s="36"/>
      <c r="LUB1150" s="36"/>
      <c r="LUC1150" s="36"/>
      <c r="LUD1150" s="36"/>
      <c r="LUE1150" s="36"/>
      <c r="LUF1150" s="36"/>
      <c r="LUG1150" s="36"/>
      <c r="LUH1150" s="36"/>
      <c r="LUI1150" s="36"/>
      <c r="LUJ1150" s="36"/>
      <c r="LUK1150" s="36"/>
      <c r="LUL1150" s="36"/>
      <c r="LUM1150" s="36"/>
      <c r="LUN1150" s="36"/>
      <c r="LUO1150" s="36"/>
      <c r="LUP1150" s="36"/>
      <c r="LUQ1150" s="36"/>
      <c r="LUR1150" s="36"/>
      <c r="LUS1150" s="36"/>
      <c r="LUT1150" s="36"/>
      <c r="LUU1150" s="36"/>
      <c r="LUV1150" s="36"/>
      <c r="LUW1150" s="36"/>
      <c r="LUX1150" s="36"/>
      <c r="LUY1150" s="36"/>
      <c r="LUZ1150" s="36"/>
      <c r="LVA1150" s="36"/>
      <c r="LVB1150" s="36"/>
      <c r="LVC1150" s="36"/>
      <c r="LVD1150" s="36"/>
      <c r="LVE1150" s="36"/>
      <c r="LVF1150" s="36"/>
      <c r="LVG1150" s="36"/>
      <c r="LVH1150" s="36"/>
      <c r="LVI1150" s="36"/>
      <c r="LVJ1150" s="36"/>
      <c r="LVK1150" s="36"/>
      <c r="LVL1150" s="36"/>
      <c r="LVM1150" s="36"/>
      <c r="LVN1150" s="36"/>
      <c r="LVO1150" s="36"/>
      <c r="LVP1150" s="36"/>
      <c r="LVQ1150" s="36"/>
      <c r="LVR1150" s="36"/>
      <c r="LVS1150" s="36"/>
      <c r="LVT1150" s="36"/>
      <c r="LVU1150" s="36"/>
      <c r="LVV1150" s="36"/>
      <c r="LVW1150" s="36"/>
      <c r="LVX1150" s="36"/>
      <c r="LVY1150" s="36"/>
      <c r="LVZ1150" s="36"/>
      <c r="LWA1150" s="36"/>
      <c r="LWB1150" s="36"/>
      <c r="LWC1150" s="36"/>
      <c r="LWD1150" s="36"/>
      <c r="LWE1150" s="36"/>
      <c r="LWF1150" s="36"/>
      <c r="LWG1150" s="36"/>
      <c r="LWH1150" s="36"/>
      <c r="LWI1150" s="36"/>
      <c r="LWJ1150" s="36"/>
      <c r="LWK1150" s="36"/>
      <c r="LWL1150" s="36"/>
      <c r="LWM1150" s="36"/>
      <c r="LWN1150" s="36"/>
      <c r="LWO1150" s="36"/>
      <c r="LWP1150" s="36"/>
      <c r="LWQ1150" s="36"/>
      <c r="LWR1150" s="36"/>
      <c r="LWS1150" s="36"/>
      <c r="LWT1150" s="36"/>
      <c r="LWU1150" s="36"/>
      <c r="LWV1150" s="36"/>
      <c r="LWW1150" s="36"/>
      <c r="LWX1150" s="36"/>
      <c r="LWY1150" s="36"/>
      <c r="LWZ1150" s="36"/>
      <c r="LXA1150" s="36"/>
      <c r="LXB1150" s="36"/>
      <c r="LXC1150" s="36"/>
      <c r="LXD1150" s="36"/>
      <c r="LXE1150" s="36"/>
      <c r="LXF1150" s="36"/>
      <c r="LXG1150" s="36"/>
      <c r="LXH1150" s="36"/>
      <c r="LXI1150" s="36"/>
      <c r="LXJ1150" s="36"/>
      <c r="LXK1150" s="36"/>
      <c r="LXL1150" s="36"/>
      <c r="LXM1150" s="36"/>
      <c r="LXN1150" s="36"/>
      <c r="LXO1150" s="36"/>
      <c r="LXP1150" s="36"/>
      <c r="LXQ1150" s="36"/>
      <c r="LXR1150" s="36"/>
      <c r="LXS1150" s="36"/>
      <c r="LXT1150" s="36"/>
      <c r="LXU1150" s="36"/>
      <c r="LXV1150" s="36"/>
      <c r="LXW1150" s="36"/>
      <c r="LXX1150" s="36"/>
      <c r="LXY1150" s="36"/>
      <c r="LXZ1150" s="36"/>
      <c r="LYA1150" s="36"/>
      <c r="LYB1150" s="36"/>
      <c r="LYC1150" s="36"/>
      <c r="LYD1150" s="36"/>
      <c r="LYE1150" s="36"/>
      <c r="LYF1150" s="36"/>
      <c r="LYG1150" s="36"/>
      <c r="LYH1150" s="36"/>
      <c r="LYI1150" s="36"/>
      <c r="LYJ1150" s="36"/>
      <c r="LYK1150" s="36"/>
      <c r="LYL1150" s="36"/>
      <c r="LYM1150" s="36"/>
      <c r="LYN1150" s="36"/>
      <c r="LYO1150" s="36"/>
      <c r="LYP1150" s="36"/>
      <c r="LYQ1150" s="36"/>
      <c r="LYR1150" s="36"/>
      <c r="LYS1150" s="36"/>
      <c r="LYT1150" s="36"/>
      <c r="LYU1150" s="36"/>
      <c r="LYV1150" s="36"/>
      <c r="LYW1150" s="36"/>
      <c r="LYX1150" s="36"/>
      <c r="LYY1150" s="36"/>
      <c r="LYZ1150" s="36"/>
      <c r="LZA1150" s="36"/>
      <c r="LZB1150" s="36"/>
      <c r="LZC1150" s="36"/>
      <c r="LZD1150" s="36"/>
      <c r="LZE1150" s="36"/>
      <c r="LZF1150" s="36"/>
      <c r="LZG1150" s="36"/>
      <c r="LZH1150" s="36"/>
      <c r="LZI1150" s="36"/>
      <c r="LZJ1150" s="36"/>
      <c r="LZK1150" s="36"/>
      <c r="LZL1150" s="36"/>
      <c r="LZM1150" s="36"/>
      <c r="LZN1150" s="36"/>
      <c r="LZO1150" s="36"/>
      <c r="LZP1150" s="36"/>
      <c r="LZQ1150" s="36"/>
      <c r="LZR1150" s="36"/>
      <c r="LZS1150" s="36"/>
      <c r="LZT1150" s="36"/>
      <c r="LZU1150" s="36"/>
      <c r="LZV1150" s="36"/>
      <c r="LZW1150" s="36"/>
      <c r="LZX1150" s="36"/>
      <c r="LZY1150" s="36"/>
      <c r="LZZ1150" s="36"/>
      <c r="MAA1150" s="36"/>
      <c r="MAB1150" s="36"/>
      <c r="MAC1150" s="36"/>
      <c r="MAD1150" s="36"/>
      <c r="MAE1150" s="36"/>
      <c r="MAF1150" s="36"/>
      <c r="MAG1150" s="36"/>
      <c r="MAH1150" s="36"/>
      <c r="MAI1150" s="36"/>
      <c r="MAJ1150" s="36"/>
      <c r="MAK1150" s="36"/>
      <c r="MAL1150" s="36"/>
      <c r="MAM1150" s="36"/>
      <c r="MAN1150" s="36"/>
      <c r="MAO1150" s="36"/>
      <c r="MAP1150" s="36"/>
      <c r="MAQ1150" s="36"/>
      <c r="MAR1150" s="36"/>
      <c r="MAS1150" s="36"/>
      <c r="MAT1150" s="36"/>
      <c r="MAU1150" s="36"/>
      <c r="MAV1150" s="36"/>
      <c r="MAW1150" s="36"/>
      <c r="MAX1150" s="36"/>
      <c r="MAY1150" s="36"/>
      <c r="MAZ1150" s="36"/>
      <c r="MBA1150" s="36"/>
      <c r="MBB1150" s="36"/>
      <c r="MBC1150" s="36"/>
      <c r="MBD1150" s="36"/>
      <c r="MBE1150" s="36"/>
      <c r="MBF1150" s="36"/>
      <c r="MBG1150" s="36"/>
      <c r="MBH1150" s="36"/>
      <c r="MBI1150" s="36"/>
      <c r="MBJ1150" s="36"/>
      <c r="MBK1150" s="36"/>
      <c r="MBL1150" s="36"/>
      <c r="MBM1150" s="36"/>
      <c r="MBN1150" s="36"/>
      <c r="MBO1150" s="36"/>
      <c r="MBP1150" s="36"/>
      <c r="MBQ1150" s="36"/>
      <c r="MBR1150" s="36"/>
      <c r="MBS1150" s="36"/>
      <c r="MBT1150" s="36"/>
      <c r="MBU1150" s="36"/>
      <c r="MBV1150" s="36"/>
      <c r="MBW1150" s="36"/>
      <c r="MBX1150" s="36"/>
      <c r="MBY1150" s="36"/>
      <c r="MBZ1150" s="36"/>
      <c r="MCA1150" s="36"/>
      <c r="MCB1150" s="36"/>
      <c r="MCC1150" s="36"/>
      <c r="MCD1150" s="36"/>
      <c r="MCE1150" s="36"/>
      <c r="MCF1150" s="36"/>
      <c r="MCG1150" s="36"/>
      <c r="MCH1150" s="36"/>
      <c r="MCI1150" s="36"/>
      <c r="MCJ1150" s="36"/>
      <c r="MCK1150" s="36"/>
      <c r="MCL1150" s="36"/>
      <c r="MCM1150" s="36"/>
      <c r="MCN1150" s="36"/>
      <c r="MCO1150" s="36"/>
      <c r="MCP1150" s="36"/>
      <c r="MCQ1150" s="36"/>
      <c r="MCR1150" s="36"/>
      <c r="MCS1150" s="36"/>
      <c r="MCT1150" s="36"/>
      <c r="MCU1150" s="36"/>
      <c r="MCV1150" s="36"/>
      <c r="MCW1150" s="36"/>
      <c r="MCX1150" s="36"/>
      <c r="MCY1150" s="36"/>
      <c r="MCZ1150" s="36"/>
      <c r="MDA1150" s="36"/>
      <c r="MDB1150" s="36"/>
      <c r="MDC1150" s="36"/>
      <c r="MDD1150" s="36"/>
      <c r="MDE1150" s="36"/>
      <c r="MDF1150" s="36"/>
      <c r="MDG1150" s="36"/>
      <c r="MDH1150" s="36"/>
      <c r="MDI1150" s="36"/>
      <c r="MDJ1150" s="36"/>
      <c r="MDK1150" s="36"/>
      <c r="MDL1150" s="36"/>
      <c r="MDM1150" s="36"/>
      <c r="MDN1150" s="36"/>
      <c r="MDO1150" s="36"/>
      <c r="MDP1150" s="36"/>
      <c r="MDQ1150" s="36"/>
      <c r="MDR1150" s="36"/>
      <c r="MDS1150" s="36"/>
      <c r="MDT1150" s="36"/>
      <c r="MDU1150" s="36"/>
      <c r="MDV1150" s="36"/>
      <c r="MDW1150" s="36"/>
      <c r="MDX1150" s="36"/>
      <c r="MDY1150" s="36"/>
      <c r="MDZ1150" s="36"/>
      <c r="MEA1150" s="36"/>
      <c r="MEB1150" s="36"/>
      <c r="MEC1150" s="36"/>
      <c r="MED1150" s="36"/>
      <c r="MEE1150" s="36"/>
      <c r="MEF1150" s="36"/>
      <c r="MEG1150" s="36"/>
      <c r="MEH1150" s="36"/>
      <c r="MEI1150" s="36"/>
      <c r="MEJ1150" s="36"/>
      <c r="MEK1150" s="36"/>
      <c r="MEL1150" s="36"/>
      <c r="MEM1150" s="36"/>
      <c r="MEN1150" s="36"/>
      <c r="MEO1150" s="36"/>
      <c r="MEP1150" s="36"/>
      <c r="MEQ1150" s="36"/>
      <c r="MER1150" s="36"/>
      <c r="MES1150" s="36"/>
      <c r="MET1150" s="36"/>
      <c r="MEU1150" s="36"/>
      <c r="MEV1150" s="36"/>
      <c r="MEW1150" s="36"/>
      <c r="MEX1150" s="36"/>
      <c r="MEY1150" s="36"/>
      <c r="MEZ1150" s="36"/>
      <c r="MFA1150" s="36"/>
      <c r="MFB1150" s="36"/>
      <c r="MFC1150" s="36"/>
      <c r="MFD1150" s="36"/>
      <c r="MFE1150" s="36"/>
      <c r="MFF1150" s="36"/>
      <c r="MFG1150" s="36"/>
      <c r="MFH1150" s="36"/>
      <c r="MFI1150" s="36"/>
      <c r="MFJ1150" s="36"/>
      <c r="MFK1150" s="36"/>
      <c r="MFL1150" s="36"/>
      <c r="MFM1150" s="36"/>
      <c r="MFN1150" s="36"/>
      <c r="MFO1150" s="36"/>
      <c r="MFP1150" s="36"/>
      <c r="MFQ1150" s="36"/>
      <c r="MFR1150" s="36"/>
      <c r="MFS1150" s="36"/>
      <c r="MFT1150" s="36"/>
      <c r="MFU1150" s="36"/>
      <c r="MFV1150" s="36"/>
      <c r="MFW1150" s="36"/>
      <c r="MFX1150" s="36"/>
      <c r="MFY1150" s="36"/>
      <c r="MFZ1150" s="36"/>
      <c r="MGA1150" s="36"/>
      <c r="MGB1150" s="36"/>
      <c r="MGC1150" s="36"/>
      <c r="MGD1150" s="36"/>
      <c r="MGE1150" s="36"/>
      <c r="MGF1150" s="36"/>
      <c r="MGG1150" s="36"/>
      <c r="MGH1150" s="36"/>
      <c r="MGI1150" s="36"/>
      <c r="MGJ1150" s="36"/>
      <c r="MGK1150" s="36"/>
      <c r="MGL1150" s="36"/>
      <c r="MGM1150" s="36"/>
      <c r="MGN1150" s="36"/>
      <c r="MGO1150" s="36"/>
      <c r="MGP1150" s="36"/>
      <c r="MGQ1150" s="36"/>
      <c r="MGR1150" s="36"/>
      <c r="MGS1150" s="36"/>
      <c r="MGT1150" s="36"/>
      <c r="MGU1150" s="36"/>
      <c r="MGV1150" s="36"/>
      <c r="MGW1150" s="36"/>
      <c r="MGX1150" s="36"/>
      <c r="MGY1150" s="36"/>
      <c r="MGZ1150" s="36"/>
      <c r="MHA1150" s="36"/>
      <c r="MHB1150" s="36"/>
      <c r="MHC1150" s="36"/>
      <c r="MHD1150" s="36"/>
      <c r="MHE1150" s="36"/>
      <c r="MHF1150" s="36"/>
      <c r="MHG1150" s="36"/>
      <c r="MHH1150" s="36"/>
      <c r="MHI1150" s="36"/>
      <c r="MHJ1150" s="36"/>
      <c r="MHK1150" s="36"/>
      <c r="MHL1150" s="36"/>
      <c r="MHM1150" s="36"/>
      <c r="MHN1150" s="36"/>
      <c r="MHO1150" s="36"/>
      <c r="MHP1150" s="36"/>
      <c r="MHQ1150" s="36"/>
      <c r="MHR1150" s="36"/>
      <c r="MHS1150" s="36"/>
      <c r="MHT1150" s="36"/>
      <c r="MHU1150" s="36"/>
      <c r="MHV1150" s="36"/>
      <c r="MHW1150" s="36"/>
      <c r="MHX1150" s="36"/>
      <c r="MHY1150" s="36"/>
      <c r="MHZ1150" s="36"/>
      <c r="MIA1150" s="36"/>
      <c r="MIB1150" s="36"/>
      <c r="MIC1150" s="36"/>
      <c r="MID1150" s="36"/>
      <c r="MIE1150" s="36"/>
      <c r="MIF1150" s="36"/>
      <c r="MIG1150" s="36"/>
      <c r="MIH1150" s="36"/>
      <c r="MII1150" s="36"/>
      <c r="MIJ1150" s="36"/>
      <c r="MIK1150" s="36"/>
      <c r="MIL1150" s="36"/>
      <c r="MIM1150" s="36"/>
      <c r="MIN1150" s="36"/>
      <c r="MIO1150" s="36"/>
      <c r="MIP1150" s="36"/>
      <c r="MIQ1150" s="36"/>
      <c r="MIR1150" s="36"/>
      <c r="MIS1150" s="36"/>
      <c r="MIT1150" s="36"/>
      <c r="MIU1150" s="36"/>
      <c r="MIV1150" s="36"/>
      <c r="MIW1150" s="36"/>
      <c r="MIX1150" s="36"/>
      <c r="MIY1150" s="36"/>
      <c r="MIZ1150" s="36"/>
      <c r="MJA1150" s="36"/>
      <c r="MJB1150" s="36"/>
      <c r="MJC1150" s="36"/>
      <c r="MJD1150" s="36"/>
      <c r="MJE1150" s="36"/>
      <c r="MJF1150" s="36"/>
      <c r="MJG1150" s="36"/>
      <c r="MJH1150" s="36"/>
      <c r="MJI1150" s="36"/>
      <c r="MJJ1150" s="36"/>
      <c r="MJK1150" s="36"/>
      <c r="MJL1150" s="36"/>
      <c r="MJM1150" s="36"/>
      <c r="MJN1150" s="36"/>
      <c r="MJO1150" s="36"/>
      <c r="MJP1150" s="36"/>
      <c r="MJQ1150" s="36"/>
      <c r="MJR1150" s="36"/>
      <c r="MJS1150" s="36"/>
      <c r="MJT1150" s="36"/>
      <c r="MJU1150" s="36"/>
      <c r="MJV1150" s="36"/>
      <c r="MJW1150" s="36"/>
      <c r="MJX1150" s="36"/>
      <c r="MJY1150" s="36"/>
      <c r="MJZ1150" s="36"/>
      <c r="MKA1150" s="36"/>
      <c r="MKB1150" s="36"/>
      <c r="MKC1150" s="36"/>
      <c r="MKD1150" s="36"/>
      <c r="MKE1150" s="36"/>
      <c r="MKF1150" s="36"/>
      <c r="MKG1150" s="36"/>
      <c r="MKH1150" s="36"/>
      <c r="MKI1150" s="36"/>
      <c r="MKJ1150" s="36"/>
      <c r="MKK1150" s="36"/>
      <c r="MKL1150" s="36"/>
      <c r="MKM1150" s="36"/>
      <c r="MKN1150" s="36"/>
      <c r="MKO1150" s="36"/>
      <c r="MKP1150" s="36"/>
      <c r="MKQ1150" s="36"/>
      <c r="MKR1150" s="36"/>
      <c r="MKS1150" s="36"/>
      <c r="MKT1150" s="36"/>
      <c r="MKU1150" s="36"/>
      <c r="MKV1150" s="36"/>
      <c r="MKW1150" s="36"/>
      <c r="MKX1150" s="36"/>
      <c r="MKY1150" s="36"/>
      <c r="MKZ1150" s="36"/>
      <c r="MLA1150" s="36"/>
      <c r="MLB1150" s="36"/>
      <c r="MLC1150" s="36"/>
      <c r="MLD1150" s="36"/>
      <c r="MLE1150" s="36"/>
      <c r="MLF1150" s="36"/>
      <c r="MLG1150" s="36"/>
      <c r="MLH1150" s="36"/>
      <c r="MLI1150" s="36"/>
      <c r="MLJ1150" s="36"/>
      <c r="MLK1150" s="36"/>
      <c r="MLL1150" s="36"/>
      <c r="MLM1150" s="36"/>
      <c r="MLN1150" s="36"/>
      <c r="MLO1150" s="36"/>
      <c r="MLP1150" s="36"/>
      <c r="MLQ1150" s="36"/>
      <c r="MLR1150" s="36"/>
      <c r="MLS1150" s="36"/>
      <c r="MLT1150" s="36"/>
      <c r="MLU1150" s="36"/>
      <c r="MLV1150" s="36"/>
      <c r="MLW1150" s="36"/>
      <c r="MLX1150" s="36"/>
      <c r="MLY1150" s="36"/>
      <c r="MLZ1150" s="36"/>
      <c r="MMA1150" s="36"/>
      <c r="MMB1150" s="36"/>
      <c r="MMC1150" s="36"/>
      <c r="MMD1150" s="36"/>
      <c r="MME1150" s="36"/>
      <c r="MMF1150" s="36"/>
      <c r="MMG1150" s="36"/>
      <c r="MMH1150" s="36"/>
      <c r="MMI1150" s="36"/>
      <c r="MMJ1150" s="36"/>
      <c r="MMK1150" s="36"/>
      <c r="MML1150" s="36"/>
      <c r="MMM1150" s="36"/>
      <c r="MMN1150" s="36"/>
      <c r="MMO1150" s="36"/>
      <c r="MMP1150" s="36"/>
      <c r="MMQ1150" s="36"/>
      <c r="MMR1150" s="36"/>
      <c r="MMS1150" s="36"/>
      <c r="MMT1150" s="36"/>
      <c r="MMU1150" s="36"/>
      <c r="MMV1150" s="36"/>
      <c r="MMW1150" s="36"/>
      <c r="MMX1150" s="36"/>
      <c r="MMY1150" s="36"/>
      <c r="MMZ1150" s="36"/>
      <c r="MNA1150" s="36"/>
      <c r="MNB1150" s="36"/>
      <c r="MNC1150" s="36"/>
      <c r="MND1150" s="36"/>
      <c r="MNE1150" s="36"/>
      <c r="MNF1150" s="36"/>
      <c r="MNG1150" s="36"/>
      <c r="MNH1150" s="36"/>
      <c r="MNI1150" s="36"/>
      <c r="MNJ1150" s="36"/>
      <c r="MNK1150" s="36"/>
      <c r="MNL1150" s="36"/>
      <c r="MNM1150" s="36"/>
      <c r="MNN1150" s="36"/>
      <c r="MNO1150" s="36"/>
      <c r="MNP1150" s="36"/>
      <c r="MNQ1150" s="36"/>
      <c r="MNR1150" s="36"/>
      <c r="MNS1150" s="36"/>
      <c r="MNT1150" s="36"/>
      <c r="MNU1150" s="36"/>
      <c r="MNV1150" s="36"/>
      <c r="MNW1150" s="36"/>
      <c r="MNX1150" s="36"/>
      <c r="MNY1150" s="36"/>
      <c r="MNZ1150" s="36"/>
      <c r="MOA1150" s="36"/>
      <c r="MOB1150" s="36"/>
      <c r="MOC1150" s="36"/>
      <c r="MOD1150" s="36"/>
      <c r="MOE1150" s="36"/>
      <c r="MOF1150" s="36"/>
      <c r="MOG1150" s="36"/>
      <c r="MOH1150" s="36"/>
      <c r="MOI1150" s="36"/>
      <c r="MOJ1150" s="36"/>
      <c r="MOK1150" s="36"/>
      <c r="MOL1150" s="36"/>
      <c r="MOM1150" s="36"/>
      <c r="MON1150" s="36"/>
      <c r="MOO1150" s="36"/>
      <c r="MOP1150" s="36"/>
      <c r="MOQ1150" s="36"/>
      <c r="MOR1150" s="36"/>
      <c r="MOS1150" s="36"/>
      <c r="MOT1150" s="36"/>
      <c r="MOU1150" s="36"/>
      <c r="MOV1150" s="36"/>
      <c r="MOW1150" s="36"/>
      <c r="MOX1150" s="36"/>
      <c r="MOY1150" s="36"/>
      <c r="MOZ1150" s="36"/>
      <c r="MPA1150" s="36"/>
      <c r="MPB1150" s="36"/>
      <c r="MPC1150" s="36"/>
      <c r="MPD1150" s="36"/>
      <c r="MPE1150" s="36"/>
      <c r="MPF1150" s="36"/>
      <c r="MPG1150" s="36"/>
      <c r="MPH1150" s="36"/>
      <c r="MPI1150" s="36"/>
      <c r="MPJ1150" s="36"/>
      <c r="MPK1150" s="36"/>
      <c r="MPL1150" s="36"/>
      <c r="MPM1150" s="36"/>
      <c r="MPN1150" s="36"/>
      <c r="MPO1150" s="36"/>
      <c r="MPP1150" s="36"/>
      <c r="MPQ1150" s="36"/>
      <c r="MPR1150" s="36"/>
      <c r="MPS1150" s="36"/>
      <c r="MPT1150" s="36"/>
      <c r="MPU1150" s="36"/>
      <c r="MPV1150" s="36"/>
      <c r="MPW1150" s="36"/>
      <c r="MPX1150" s="36"/>
      <c r="MPY1150" s="36"/>
      <c r="MPZ1150" s="36"/>
      <c r="MQA1150" s="36"/>
      <c r="MQB1150" s="36"/>
      <c r="MQC1150" s="36"/>
      <c r="MQD1150" s="36"/>
      <c r="MQE1150" s="36"/>
      <c r="MQF1150" s="36"/>
      <c r="MQG1150" s="36"/>
      <c r="MQH1150" s="36"/>
      <c r="MQI1150" s="36"/>
      <c r="MQJ1150" s="36"/>
      <c r="MQK1150" s="36"/>
      <c r="MQL1150" s="36"/>
      <c r="MQM1150" s="36"/>
      <c r="MQN1150" s="36"/>
      <c r="MQO1150" s="36"/>
      <c r="MQP1150" s="36"/>
      <c r="MQQ1150" s="36"/>
      <c r="MQR1150" s="36"/>
      <c r="MQS1150" s="36"/>
      <c r="MQT1150" s="36"/>
      <c r="MQU1150" s="36"/>
      <c r="MQV1150" s="36"/>
      <c r="MQW1150" s="36"/>
      <c r="MQX1150" s="36"/>
      <c r="MQY1150" s="36"/>
      <c r="MQZ1150" s="36"/>
      <c r="MRA1150" s="36"/>
      <c r="MRB1150" s="36"/>
      <c r="MRC1150" s="36"/>
      <c r="MRD1150" s="36"/>
      <c r="MRE1150" s="36"/>
      <c r="MRF1150" s="36"/>
      <c r="MRG1150" s="36"/>
      <c r="MRH1150" s="36"/>
      <c r="MRI1150" s="36"/>
      <c r="MRJ1150" s="36"/>
      <c r="MRK1150" s="36"/>
      <c r="MRL1150" s="36"/>
      <c r="MRM1150" s="36"/>
      <c r="MRN1150" s="36"/>
      <c r="MRO1150" s="36"/>
      <c r="MRP1150" s="36"/>
      <c r="MRQ1150" s="36"/>
      <c r="MRR1150" s="36"/>
      <c r="MRS1150" s="36"/>
      <c r="MRT1150" s="36"/>
      <c r="MRU1150" s="36"/>
      <c r="MRV1150" s="36"/>
      <c r="MRW1150" s="36"/>
      <c r="MRX1150" s="36"/>
      <c r="MRY1150" s="36"/>
      <c r="MRZ1150" s="36"/>
      <c r="MSA1150" s="36"/>
      <c r="MSB1150" s="36"/>
      <c r="MSC1150" s="36"/>
      <c r="MSD1150" s="36"/>
      <c r="MSE1150" s="36"/>
      <c r="MSF1150" s="36"/>
      <c r="MSG1150" s="36"/>
      <c r="MSH1150" s="36"/>
      <c r="MSI1150" s="36"/>
      <c r="MSJ1150" s="36"/>
      <c r="MSK1150" s="36"/>
      <c r="MSL1150" s="36"/>
      <c r="MSM1150" s="36"/>
      <c r="MSN1150" s="36"/>
      <c r="MSO1150" s="36"/>
      <c r="MSP1150" s="36"/>
      <c r="MSQ1150" s="36"/>
      <c r="MSR1150" s="36"/>
      <c r="MSS1150" s="36"/>
      <c r="MST1150" s="36"/>
      <c r="MSU1150" s="36"/>
      <c r="MSV1150" s="36"/>
      <c r="MSW1150" s="36"/>
      <c r="MSX1150" s="36"/>
      <c r="MSY1150" s="36"/>
      <c r="MSZ1150" s="36"/>
      <c r="MTA1150" s="36"/>
      <c r="MTB1150" s="36"/>
      <c r="MTC1150" s="36"/>
      <c r="MTD1150" s="36"/>
      <c r="MTE1150" s="36"/>
      <c r="MTF1150" s="36"/>
      <c r="MTG1150" s="36"/>
      <c r="MTH1150" s="36"/>
      <c r="MTI1150" s="36"/>
      <c r="MTJ1150" s="36"/>
      <c r="MTK1150" s="36"/>
      <c r="MTL1150" s="36"/>
      <c r="MTM1150" s="36"/>
      <c r="MTN1150" s="36"/>
      <c r="MTO1150" s="36"/>
      <c r="MTP1150" s="36"/>
      <c r="MTQ1150" s="36"/>
      <c r="MTR1150" s="36"/>
      <c r="MTS1150" s="36"/>
      <c r="MTT1150" s="36"/>
      <c r="MTU1150" s="36"/>
      <c r="MTV1150" s="36"/>
      <c r="MTW1150" s="36"/>
      <c r="MTX1150" s="36"/>
      <c r="MTY1150" s="36"/>
      <c r="MTZ1150" s="36"/>
      <c r="MUA1150" s="36"/>
      <c r="MUB1150" s="36"/>
      <c r="MUC1150" s="36"/>
      <c r="MUD1150" s="36"/>
      <c r="MUE1150" s="36"/>
      <c r="MUF1150" s="36"/>
      <c r="MUG1150" s="36"/>
      <c r="MUH1150" s="36"/>
      <c r="MUI1150" s="36"/>
      <c r="MUJ1150" s="36"/>
      <c r="MUK1150" s="36"/>
      <c r="MUL1150" s="36"/>
      <c r="MUM1150" s="36"/>
      <c r="MUN1150" s="36"/>
      <c r="MUO1150" s="36"/>
      <c r="MUP1150" s="36"/>
      <c r="MUQ1150" s="36"/>
      <c r="MUR1150" s="36"/>
      <c r="MUS1150" s="36"/>
      <c r="MUT1150" s="36"/>
      <c r="MUU1150" s="36"/>
      <c r="MUV1150" s="36"/>
      <c r="MUW1150" s="36"/>
      <c r="MUX1150" s="36"/>
      <c r="MUY1150" s="36"/>
      <c r="MUZ1150" s="36"/>
      <c r="MVA1150" s="36"/>
      <c r="MVB1150" s="36"/>
      <c r="MVC1150" s="36"/>
      <c r="MVD1150" s="36"/>
      <c r="MVE1150" s="36"/>
      <c r="MVF1150" s="36"/>
      <c r="MVG1150" s="36"/>
      <c r="MVH1150" s="36"/>
      <c r="MVI1150" s="36"/>
      <c r="MVJ1150" s="36"/>
      <c r="MVK1150" s="36"/>
      <c r="MVL1150" s="36"/>
      <c r="MVM1150" s="36"/>
      <c r="MVN1150" s="36"/>
      <c r="MVO1150" s="36"/>
      <c r="MVP1150" s="36"/>
      <c r="MVQ1150" s="36"/>
      <c r="MVR1150" s="36"/>
      <c r="MVS1150" s="36"/>
      <c r="MVT1150" s="36"/>
      <c r="MVU1150" s="36"/>
      <c r="MVV1150" s="36"/>
      <c r="MVW1150" s="36"/>
      <c r="MVX1150" s="36"/>
      <c r="MVY1150" s="36"/>
      <c r="MVZ1150" s="36"/>
      <c r="MWA1150" s="36"/>
      <c r="MWB1150" s="36"/>
      <c r="MWC1150" s="36"/>
      <c r="MWD1150" s="36"/>
      <c r="MWE1150" s="36"/>
      <c r="MWF1150" s="36"/>
      <c r="MWG1150" s="36"/>
      <c r="MWH1150" s="36"/>
      <c r="MWI1150" s="36"/>
      <c r="MWJ1150" s="36"/>
      <c r="MWK1150" s="36"/>
      <c r="MWL1150" s="36"/>
      <c r="MWM1150" s="36"/>
      <c r="MWN1150" s="36"/>
      <c r="MWO1150" s="36"/>
      <c r="MWP1150" s="36"/>
      <c r="MWQ1150" s="36"/>
      <c r="MWR1150" s="36"/>
      <c r="MWS1150" s="36"/>
      <c r="MWT1150" s="36"/>
      <c r="MWU1150" s="36"/>
      <c r="MWV1150" s="36"/>
      <c r="MWW1150" s="36"/>
      <c r="MWX1150" s="36"/>
      <c r="MWY1150" s="36"/>
      <c r="MWZ1150" s="36"/>
      <c r="MXA1150" s="36"/>
      <c r="MXB1150" s="36"/>
      <c r="MXC1150" s="36"/>
      <c r="MXD1150" s="36"/>
      <c r="MXE1150" s="36"/>
      <c r="MXF1150" s="36"/>
      <c r="MXG1150" s="36"/>
      <c r="MXH1150" s="36"/>
      <c r="MXI1150" s="36"/>
      <c r="MXJ1150" s="36"/>
      <c r="MXK1150" s="36"/>
      <c r="MXL1150" s="36"/>
      <c r="MXM1150" s="36"/>
      <c r="MXN1150" s="36"/>
      <c r="MXO1150" s="36"/>
      <c r="MXP1150" s="36"/>
      <c r="MXQ1150" s="36"/>
      <c r="MXR1150" s="36"/>
      <c r="MXS1150" s="36"/>
      <c r="MXT1150" s="36"/>
      <c r="MXU1150" s="36"/>
      <c r="MXV1150" s="36"/>
      <c r="MXW1150" s="36"/>
      <c r="MXX1150" s="36"/>
      <c r="MXY1150" s="36"/>
      <c r="MXZ1150" s="36"/>
      <c r="MYA1150" s="36"/>
      <c r="MYB1150" s="36"/>
      <c r="MYC1150" s="36"/>
      <c r="MYD1150" s="36"/>
      <c r="MYE1150" s="36"/>
      <c r="MYF1150" s="36"/>
      <c r="MYG1150" s="36"/>
      <c r="MYH1150" s="36"/>
      <c r="MYI1150" s="36"/>
      <c r="MYJ1150" s="36"/>
      <c r="MYK1150" s="36"/>
      <c r="MYL1150" s="36"/>
      <c r="MYM1150" s="36"/>
      <c r="MYN1150" s="36"/>
      <c r="MYO1150" s="36"/>
      <c r="MYP1150" s="36"/>
      <c r="MYQ1150" s="36"/>
      <c r="MYR1150" s="36"/>
      <c r="MYS1150" s="36"/>
      <c r="MYT1150" s="36"/>
      <c r="MYU1150" s="36"/>
      <c r="MYV1150" s="36"/>
      <c r="MYW1150" s="36"/>
      <c r="MYX1150" s="36"/>
      <c r="MYY1150" s="36"/>
      <c r="MYZ1150" s="36"/>
      <c r="MZA1150" s="36"/>
      <c r="MZB1150" s="36"/>
      <c r="MZC1150" s="36"/>
      <c r="MZD1150" s="36"/>
      <c r="MZE1150" s="36"/>
      <c r="MZF1150" s="36"/>
      <c r="MZG1150" s="36"/>
      <c r="MZH1150" s="36"/>
      <c r="MZI1150" s="36"/>
      <c r="MZJ1150" s="36"/>
      <c r="MZK1150" s="36"/>
      <c r="MZL1150" s="36"/>
      <c r="MZM1150" s="36"/>
      <c r="MZN1150" s="36"/>
      <c r="MZO1150" s="36"/>
      <c r="MZP1150" s="36"/>
      <c r="MZQ1150" s="36"/>
      <c r="MZR1150" s="36"/>
      <c r="MZS1150" s="36"/>
      <c r="MZT1150" s="36"/>
      <c r="MZU1150" s="36"/>
      <c r="MZV1150" s="36"/>
      <c r="MZW1150" s="36"/>
      <c r="MZX1150" s="36"/>
      <c r="MZY1150" s="36"/>
      <c r="MZZ1150" s="36"/>
      <c r="NAA1150" s="36"/>
      <c r="NAB1150" s="36"/>
      <c r="NAC1150" s="36"/>
      <c r="NAD1150" s="36"/>
      <c r="NAE1150" s="36"/>
      <c r="NAF1150" s="36"/>
      <c r="NAG1150" s="36"/>
      <c r="NAH1150" s="36"/>
      <c r="NAI1150" s="36"/>
      <c r="NAJ1150" s="36"/>
      <c r="NAK1150" s="36"/>
      <c r="NAL1150" s="36"/>
      <c r="NAM1150" s="36"/>
      <c r="NAN1150" s="36"/>
      <c r="NAO1150" s="36"/>
      <c r="NAP1150" s="36"/>
      <c r="NAQ1150" s="36"/>
      <c r="NAR1150" s="36"/>
      <c r="NAS1150" s="36"/>
      <c r="NAT1150" s="36"/>
      <c r="NAU1150" s="36"/>
      <c r="NAV1150" s="36"/>
      <c r="NAW1150" s="36"/>
      <c r="NAX1150" s="36"/>
      <c r="NAY1150" s="36"/>
      <c r="NAZ1150" s="36"/>
      <c r="NBA1150" s="36"/>
      <c r="NBB1150" s="36"/>
      <c r="NBC1150" s="36"/>
      <c r="NBD1150" s="36"/>
      <c r="NBE1150" s="36"/>
      <c r="NBF1150" s="36"/>
      <c r="NBG1150" s="36"/>
      <c r="NBH1150" s="36"/>
      <c r="NBI1150" s="36"/>
      <c r="NBJ1150" s="36"/>
      <c r="NBK1150" s="36"/>
      <c r="NBL1150" s="36"/>
      <c r="NBM1150" s="36"/>
      <c r="NBN1150" s="36"/>
      <c r="NBO1150" s="36"/>
      <c r="NBP1150" s="36"/>
      <c r="NBQ1150" s="36"/>
      <c r="NBR1150" s="36"/>
      <c r="NBS1150" s="36"/>
      <c r="NBT1150" s="36"/>
      <c r="NBU1150" s="36"/>
      <c r="NBV1150" s="36"/>
      <c r="NBW1150" s="36"/>
      <c r="NBX1150" s="36"/>
      <c r="NBY1150" s="36"/>
      <c r="NBZ1150" s="36"/>
      <c r="NCA1150" s="36"/>
      <c r="NCB1150" s="36"/>
      <c r="NCC1150" s="36"/>
      <c r="NCD1150" s="36"/>
      <c r="NCE1150" s="36"/>
      <c r="NCF1150" s="36"/>
      <c r="NCG1150" s="36"/>
      <c r="NCH1150" s="36"/>
      <c r="NCI1150" s="36"/>
      <c r="NCJ1150" s="36"/>
      <c r="NCK1150" s="36"/>
      <c r="NCL1150" s="36"/>
      <c r="NCM1150" s="36"/>
      <c r="NCN1150" s="36"/>
      <c r="NCO1150" s="36"/>
      <c r="NCP1150" s="36"/>
      <c r="NCQ1150" s="36"/>
      <c r="NCR1150" s="36"/>
      <c r="NCS1150" s="36"/>
      <c r="NCT1150" s="36"/>
      <c r="NCU1150" s="36"/>
      <c r="NCV1150" s="36"/>
      <c r="NCW1150" s="36"/>
      <c r="NCX1150" s="36"/>
      <c r="NCY1150" s="36"/>
      <c r="NCZ1150" s="36"/>
      <c r="NDA1150" s="36"/>
      <c r="NDB1150" s="36"/>
      <c r="NDC1150" s="36"/>
      <c r="NDD1150" s="36"/>
      <c r="NDE1150" s="36"/>
      <c r="NDF1150" s="36"/>
      <c r="NDG1150" s="36"/>
      <c r="NDH1150" s="36"/>
      <c r="NDI1150" s="36"/>
      <c r="NDJ1150" s="36"/>
      <c r="NDK1150" s="36"/>
      <c r="NDL1150" s="36"/>
      <c r="NDM1150" s="36"/>
      <c r="NDN1150" s="36"/>
      <c r="NDO1150" s="36"/>
      <c r="NDP1150" s="36"/>
      <c r="NDQ1150" s="36"/>
      <c r="NDR1150" s="36"/>
      <c r="NDS1150" s="36"/>
      <c r="NDT1150" s="36"/>
      <c r="NDU1150" s="36"/>
      <c r="NDV1150" s="36"/>
      <c r="NDW1150" s="36"/>
      <c r="NDX1150" s="36"/>
      <c r="NDY1150" s="36"/>
      <c r="NDZ1150" s="36"/>
      <c r="NEA1150" s="36"/>
      <c r="NEB1150" s="36"/>
      <c r="NEC1150" s="36"/>
      <c r="NED1150" s="36"/>
      <c r="NEE1150" s="36"/>
      <c r="NEF1150" s="36"/>
      <c r="NEG1150" s="36"/>
      <c r="NEH1150" s="36"/>
      <c r="NEI1150" s="36"/>
      <c r="NEJ1150" s="36"/>
      <c r="NEK1150" s="36"/>
      <c r="NEL1150" s="36"/>
      <c r="NEM1150" s="36"/>
      <c r="NEN1150" s="36"/>
      <c r="NEO1150" s="36"/>
      <c r="NEP1150" s="36"/>
      <c r="NEQ1150" s="36"/>
      <c r="NER1150" s="36"/>
      <c r="NES1150" s="36"/>
      <c r="NET1150" s="36"/>
      <c r="NEU1150" s="36"/>
      <c r="NEV1150" s="36"/>
      <c r="NEW1150" s="36"/>
      <c r="NEX1150" s="36"/>
      <c r="NEY1150" s="36"/>
      <c r="NEZ1150" s="36"/>
      <c r="NFA1150" s="36"/>
      <c r="NFB1150" s="36"/>
      <c r="NFC1150" s="36"/>
      <c r="NFD1150" s="36"/>
      <c r="NFE1150" s="36"/>
      <c r="NFF1150" s="36"/>
      <c r="NFG1150" s="36"/>
      <c r="NFH1150" s="36"/>
      <c r="NFI1150" s="36"/>
      <c r="NFJ1150" s="36"/>
      <c r="NFK1150" s="36"/>
      <c r="NFL1150" s="36"/>
      <c r="NFM1150" s="36"/>
      <c r="NFN1150" s="36"/>
      <c r="NFO1150" s="36"/>
      <c r="NFP1150" s="36"/>
      <c r="NFQ1150" s="36"/>
      <c r="NFR1150" s="36"/>
      <c r="NFS1150" s="36"/>
      <c r="NFT1150" s="36"/>
      <c r="NFU1150" s="36"/>
      <c r="NFV1150" s="36"/>
      <c r="NFW1150" s="36"/>
      <c r="NFX1150" s="36"/>
      <c r="NFY1150" s="36"/>
      <c r="NFZ1150" s="36"/>
      <c r="NGA1150" s="36"/>
      <c r="NGB1150" s="36"/>
      <c r="NGC1150" s="36"/>
      <c r="NGD1150" s="36"/>
      <c r="NGE1150" s="36"/>
      <c r="NGF1150" s="36"/>
      <c r="NGG1150" s="36"/>
      <c r="NGH1150" s="36"/>
      <c r="NGI1150" s="36"/>
      <c r="NGJ1150" s="36"/>
      <c r="NGK1150" s="36"/>
      <c r="NGL1150" s="36"/>
      <c r="NGM1150" s="36"/>
      <c r="NGN1150" s="36"/>
      <c r="NGO1150" s="36"/>
      <c r="NGP1150" s="36"/>
      <c r="NGQ1150" s="36"/>
      <c r="NGR1150" s="36"/>
      <c r="NGS1150" s="36"/>
      <c r="NGT1150" s="36"/>
      <c r="NGU1150" s="36"/>
      <c r="NGV1150" s="36"/>
      <c r="NGW1150" s="36"/>
      <c r="NGX1150" s="36"/>
      <c r="NGY1150" s="36"/>
      <c r="NGZ1150" s="36"/>
      <c r="NHA1150" s="36"/>
      <c r="NHB1150" s="36"/>
      <c r="NHC1150" s="36"/>
      <c r="NHD1150" s="36"/>
      <c r="NHE1150" s="36"/>
      <c r="NHF1150" s="36"/>
      <c r="NHG1150" s="36"/>
      <c r="NHH1150" s="36"/>
      <c r="NHI1150" s="36"/>
      <c r="NHJ1150" s="36"/>
      <c r="NHK1150" s="36"/>
      <c r="NHL1150" s="36"/>
      <c r="NHM1150" s="36"/>
      <c r="NHN1150" s="36"/>
      <c r="NHO1150" s="36"/>
      <c r="NHP1150" s="36"/>
      <c r="NHQ1150" s="36"/>
      <c r="NHR1150" s="36"/>
      <c r="NHS1150" s="36"/>
      <c r="NHT1150" s="36"/>
      <c r="NHU1150" s="36"/>
      <c r="NHV1150" s="36"/>
      <c r="NHW1150" s="36"/>
      <c r="NHX1150" s="36"/>
      <c r="NHY1150" s="36"/>
      <c r="NHZ1150" s="36"/>
      <c r="NIA1150" s="36"/>
      <c r="NIB1150" s="36"/>
      <c r="NIC1150" s="36"/>
      <c r="NID1150" s="36"/>
      <c r="NIE1150" s="36"/>
      <c r="NIF1150" s="36"/>
      <c r="NIG1150" s="36"/>
      <c r="NIH1150" s="36"/>
      <c r="NII1150" s="36"/>
      <c r="NIJ1150" s="36"/>
      <c r="NIK1150" s="36"/>
      <c r="NIL1150" s="36"/>
      <c r="NIM1150" s="36"/>
      <c r="NIN1150" s="36"/>
      <c r="NIO1150" s="36"/>
      <c r="NIP1150" s="36"/>
      <c r="NIQ1150" s="36"/>
      <c r="NIR1150" s="36"/>
      <c r="NIS1150" s="36"/>
      <c r="NIT1150" s="36"/>
      <c r="NIU1150" s="36"/>
      <c r="NIV1150" s="36"/>
      <c r="NIW1150" s="36"/>
      <c r="NIX1150" s="36"/>
      <c r="NIY1150" s="36"/>
      <c r="NIZ1150" s="36"/>
      <c r="NJA1150" s="36"/>
      <c r="NJB1150" s="36"/>
      <c r="NJC1150" s="36"/>
      <c r="NJD1150" s="36"/>
      <c r="NJE1150" s="36"/>
      <c r="NJF1150" s="36"/>
      <c r="NJG1150" s="36"/>
      <c r="NJH1150" s="36"/>
      <c r="NJI1150" s="36"/>
      <c r="NJJ1150" s="36"/>
      <c r="NJK1150" s="36"/>
      <c r="NJL1150" s="36"/>
      <c r="NJM1150" s="36"/>
      <c r="NJN1150" s="36"/>
      <c r="NJO1150" s="36"/>
      <c r="NJP1150" s="36"/>
      <c r="NJQ1150" s="36"/>
      <c r="NJR1150" s="36"/>
      <c r="NJS1150" s="36"/>
      <c r="NJT1150" s="36"/>
      <c r="NJU1150" s="36"/>
      <c r="NJV1150" s="36"/>
      <c r="NJW1150" s="36"/>
      <c r="NJX1150" s="36"/>
      <c r="NJY1150" s="36"/>
      <c r="NJZ1150" s="36"/>
      <c r="NKA1150" s="36"/>
      <c r="NKB1150" s="36"/>
      <c r="NKC1150" s="36"/>
      <c r="NKD1150" s="36"/>
      <c r="NKE1150" s="36"/>
      <c r="NKF1150" s="36"/>
      <c r="NKG1150" s="36"/>
      <c r="NKH1150" s="36"/>
      <c r="NKI1150" s="36"/>
      <c r="NKJ1150" s="36"/>
      <c r="NKK1150" s="36"/>
      <c r="NKL1150" s="36"/>
      <c r="NKM1150" s="36"/>
      <c r="NKN1150" s="36"/>
      <c r="NKO1150" s="36"/>
      <c r="NKP1150" s="36"/>
      <c r="NKQ1150" s="36"/>
      <c r="NKR1150" s="36"/>
      <c r="NKS1150" s="36"/>
      <c r="NKT1150" s="36"/>
      <c r="NKU1150" s="36"/>
      <c r="NKV1150" s="36"/>
      <c r="NKW1150" s="36"/>
      <c r="NKX1150" s="36"/>
      <c r="NKY1150" s="36"/>
      <c r="NKZ1150" s="36"/>
      <c r="NLA1150" s="36"/>
      <c r="NLB1150" s="36"/>
      <c r="NLC1150" s="36"/>
      <c r="NLD1150" s="36"/>
      <c r="NLE1150" s="36"/>
      <c r="NLF1150" s="36"/>
      <c r="NLG1150" s="36"/>
      <c r="NLH1150" s="36"/>
      <c r="NLI1150" s="36"/>
      <c r="NLJ1150" s="36"/>
      <c r="NLK1150" s="36"/>
      <c r="NLL1150" s="36"/>
      <c r="NLM1150" s="36"/>
      <c r="NLN1150" s="36"/>
      <c r="NLO1150" s="36"/>
      <c r="NLP1150" s="36"/>
      <c r="NLQ1150" s="36"/>
      <c r="NLR1150" s="36"/>
      <c r="NLS1150" s="36"/>
      <c r="NLT1150" s="36"/>
      <c r="NLU1150" s="36"/>
      <c r="NLV1150" s="36"/>
      <c r="NLW1150" s="36"/>
      <c r="NLX1150" s="36"/>
      <c r="NLY1150" s="36"/>
      <c r="NLZ1150" s="36"/>
      <c r="NMA1150" s="36"/>
      <c r="NMB1150" s="36"/>
      <c r="NMC1150" s="36"/>
      <c r="NMD1150" s="36"/>
      <c r="NME1150" s="36"/>
      <c r="NMF1150" s="36"/>
      <c r="NMG1150" s="36"/>
      <c r="NMH1150" s="36"/>
      <c r="NMI1150" s="36"/>
      <c r="NMJ1150" s="36"/>
      <c r="NMK1150" s="36"/>
      <c r="NML1150" s="36"/>
      <c r="NMM1150" s="36"/>
      <c r="NMN1150" s="36"/>
      <c r="NMO1150" s="36"/>
      <c r="NMP1150" s="36"/>
      <c r="NMQ1150" s="36"/>
      <c r="NMR1150" s="36"/>
      <c r="NMS1150" s="36"/>
      <c r="NMT1150" s="36"/>
      <c r="NMU1150" s="36"/>
      <c r="NMV1150" s="36"/>
      <c r="NMW1150" s="36"/>
      <c r="NMX1150" s="36"/>
      <c r="NMY1150" s="36"/>
      <c r="NMZ1150" s="36"/>
      <c r="NNA1150" s="36"/>
      <c r="NNB1150" s="36"/>
      <c r="NNC1150" s="36"/>
      <c r="NND1150" s="36"/>
      <c r="NNE1150" s="36"/>
      <c r="NNF1150" s="36"/>
      <c r="NNG1150" s="36"/>
      <c r="NNH1150" s="36"/>
      <c r="NNI1150" s="36"/>
      <c r="NNJ1150" s="36"/>
      <c r="NNK1150" s="36"/>
      <c r="NNL1150" s="36"/>
      <c r="NNM1150" s="36"/>
      <c r="NNN1150" s="36"/>
      <c r="NNO1150" s="36"/>
      <c r="NNP1150" s="36"/>
      <c r="NNQ1150" s="36"/>
      <c r="NNR1150" s="36"/>
      <c r="NNS1150" s="36"/>
      <c r="NNT1150" s="36"/>
      <c r="NNU1150" s="36"/>
      <c r="NNV1150" s="36"/>
      <c r="NNW1150" s="36"/>
      <c r="NNX1150" s="36"/>
      <c r="NNY1150" s="36"/>
      <c r="NNZ1150" s="36"/>
      <c r="NOA1150" s="36"/>
      <c r="NOB1150" s="36"/>
      <c r="NOC1150" s="36"/>
      <c r="NOD1150" s="36"/>
      <c r="NOE1150" s="36"/>
      <c r="NOF1150" s="36"/>
      <c r="NOG1150" s="36"/>
      <c r="NOH1150" s="36"/>
      <c r="NOI1150" s="36"/>
      <c r="NOJ1150" s="36"/>
      <c r="NOK1150" s="36"/>
      <c r="NOL1150" s="36"/>
      <c r="NOM1150" s="36"/>
      <c r="NON1150" s="36"/>
      <c r="NOO1150" s="36"/>
      <c r="NOP1150" s="36"/>
      <c r="NOQ1150" s="36"/>
      <c r="NOR1150" s="36"/>
      <c r="NOS1150" s="36"/>
      <c r="NOT1150" s="36"/>
      <c r="NOU1150" s="36"/>
      <c r="NOV1150" s="36"/>
      <c r="NOW1150" s="36"/>
      <c r="NOX1150" s="36"/>
      <c r="NOY1150" s="36"/>
      <c r="NOZ1150" s="36"/>
      <c r="NPA1150" s="36"/>
      <c r="NPB1150" s="36"/>
      <c r="NPC1150" s="36"/>
      <c r="NPD1150" s="36"/>
      <c r="NPE1150" s="36"/>
      <c r="NPF1150" s="36"/>
      <c r="NPG1150" s="36"/>
      <c r="NPH1150" s="36"/>
      <c r="NPI1150" s="36"/>
      <c r="NPJ1150" s="36"/>
      <c r="NPK1150" s="36"/>
      <c r="NPL1150" s="36"/>
      <c r="NPM1150" s="36"/>
      <c r="NPN1150" s="36"/>
      <c r="NPO1150" s="36"/>
      <c r="NPP1150" s="36"/>
      <c r="NPQ1150" s="36"/>
      <c r="NPR1150" s="36"/>
      <c r="NPS1150" s="36"/>
      <c r="NPT1150" s="36"/>
      <c r="NPU1150" s="36"/>
      <c r="NPV1150" s="36"/>
      <c r="NPW1150" s="36"/>
      <c r="NPX1150" s="36"/>
      <c r="NPY1150" s="36"/>
      <c r="NPZ1150" s="36"/>
      <c r="NQA1150" s="36"/>
      <c r="NQB1150" s="36"/>
      <c r="NQC1150" s="36"/>
      <c r="NQD1150" s="36"/>
      <c r="NQE1150" s="36"/>
      <c r="NQF1150" s="36"/>
      <c r="NQG1150" s="36"/>
      <c r="NQH1150" s="36"/>
      <c r="NQI1150" s="36"/>
      <c r="NQJ1150" s="36"/>
      <c r="NQK1150" s="36"/>
      <c r="NQL1150" s="36"/>
      <c r="NQM1150" s="36"/>
      <c r="NQN1150" s="36"/>
      <c r="NQO1150" s="36"/>
      <c r="NQP1150" s="36"/>
      <c r="NQQ1150" s="36"/>
      <c r="NQR1150" s="36"/>
      <c r="NQS1150" s="36"/>
      <c r="NQT1150" s="36"/>
      <c r="NQU1150" s="36"/>
      <c r="NQV1150" s="36"/>
      <c r="NQW1150" s="36"/>
      <c r="NQX1150" s="36"/>
      <c r="NQY1150" s="36"/>
      <c r="NQZ1150" s="36"/>
      <c r="NRA1150" s="36"/>
      <c r="NRB1150" s="36"/>
      <c r="NRC1150" s="36"/>
      <c r="NRD1150" s="36"/>
      <c r="NRE1150" s="36"/>
      <c r="NRF1150" s="36"/>
      <c r="NRG1150" s="36"/>
      <c r="NRH1150" s="36"/>
      <c r="NRI1150" s="36"/>
      <c r="NRJ1150" s="36"/>
      <c r="NRK1150" s="36"/>
      <c r="NRL1150" s="36"/>
      <c r="NRM1150" s="36"/>
      <c r="NRN1150" s="36"/>
      <c r="NRO1150" s="36"/>
      <c r="NRP1150" s="36"/>
      <c r="NRQ1150" s="36"/>
      <c r="NRR1150" s="36"/>
      <c r="NRS1150" s="36"/>
      <c r="NRT1150" s="36"/>
      <c r="NRU1150" s="36"/>
      <c r="NRV1150" s="36"/>
      <c r="NRW1150" s="36"/>
      <c r="NRX1150" s="36"/>
      <c r="NRY1150" s="36"/>
      <c r="NRZ1150" s="36"/>
      <c r="NSA1150" s="36"/>
      <c r="NSB1150" s="36"/>
      <c r="NSC1150" s="36"/>
      <c r="NSD1150" s="36"/>
      <c r="NSE1150" s="36"/>
      <c r="NSF1150" s="36"/>
      <c r="NSG1150" s="36"/>
      <c r="NSH1150" s="36"/>
      <c r="NSI1150" s="36"/>
      <c r="NSJ1150" s="36"/>
      <c r="NSK1150" s="36"/>
      <c r="NSL1150" s="36"/>
      <c r="NSM1150" s="36"/>
      <c r="NSN1150" s="36"/>
      <c r="NSO1150" s="36"/>
      <c r="NSP1150" s="36"/>
      <c r="NSQ1150" s="36"/>
      <c r="NSR1150" s="36"/>
      <c r="NSS1150" s="36"/>
      <c r="NST1150" s="36"/>
      <c r="NSU1150" s="36"/>
      <c r="NSV1150" s="36"/>
      <c r="NSW1150" s="36"/>
      <c r="NSX1150" s="36"/>
      <c r="NSY1150" s="36"/>
      <c r="NSZ1150" s="36"/>
      <c r="NTA1150" s="36"/>
      <c r="NTB1150" s="36"/>
      <c r="NTC1150" s="36"/>
      <c r="NTD1150" s="36"/>
      <c r="NTE1150" s="36"/>
      <c r="NTF1150" s="36"/>
      <c r="NTG1150" s="36"/>
      <c r="NTH1150" s="36"/>
      <c r="NTI1150" s="36"/>
      <c r="NTJ1150" s="36"/>
      <c r="NTK1150" s="36"/>
      <c r="NTL1150" s="36"/>
      <c r="NTM1150" s="36"/>
      <c r="NTN1150" s="36"/>
      <c r="NTO1150" s="36"/>
      <c r="NTP1150" s="36"/>
      <c r="NTQ1150" s="36"/>
      <c r="NTR1150" s="36"/>
      <c r="NTS1150" s="36"/>
      <c r="NTT1150" s="36"/>
      <c r="NTU1150" s="36"/>
      <c r="NTV1150" s="36"/>
      <c r="NTW1150" s="36"/>
      <c r="NTX1150" s="36"/>
      <c r="NTY1150" s="36"/>
      <c r="NTZ1150" s="36"/>
      <c r="NUA1150" s="36"/>
      <c r="NUB1150" s="36"/>
      <c r="NUC1150" s="36"/>
      <c r="NUD1150" s="36"/>
      <c r="NUE1150" s="36"/>
      <c r="NUF1150" s="36"/>
      <c r="NUG1150" s="36"/>
      <c r="NUH1150" s="36"/>
      <c r="NUI1150" s="36"/>
      <c r="NUJ1150" s="36"/>
      <c r="NUK1150" s="36"/>
      <c r="NUL1150" s="36"/>
      <c r="NUM1150" s="36"/>
      <c r="NUN1150" s="36"/>
      <c r="NUO1150" s="36"/>
      <c r="NUP1150" s="36"/>
      <c r="NUQ1150" s="36"/>
      <c r="NUR1150" s="36"/>
      <c r="NUS1150" s="36"/>
      <c r="NUT1150" s="36"/>
      <c r="NUU1150" s="36"/>
      <c r="NUV1150" s="36"/>
      <c r="NUW1150" s="36"/>
      <c r="NUX1150" s="36"/>
      <c r="NUY1150" s="36"/>
      <c r="NUZ1150" s="36"/>
      <c r="NVA1150" s="36"/>
      <c r="NVB1150" s="36"/>
      <c r="NVC1150" s="36"/>
      <c r="NVD1150" s="36"/>
      <c r="NVE1150" s="36"/>
      <c r="NVF1150" s="36"/>
      <c r="NVG1150" s="36"/>
      <c r="NVH1150" s="36"/>
      <c r="NVI1150" s="36"/>
      <c r="NVJ1150" s="36"/>
      <c r="NVK1150" s="36"/>
      <c r="NVL1150" s="36"/>
      <c r="NVM1150" s="36"/>
      <c r="NVN1150" s="36"/>
      <c r="NVO1150" s="36"/>
      <c r="NVP1150" s="36"/>
      <c r="NVQ1150" s="36"/>
      <c r="NVR1150" s="36"/>
      <c r="NVS1150" s="36"/>
      <c r="NVT1150" s="36"/>
      <c r="NVU1150" s="36"/>
      <c r="NVV1150" s="36"/>
      <c r="NVW1150" s="36"/>
      <c r="NVX1150" s="36"/>
      <c r="NVY1150" s="36"/>
      <c r="NVZ1150" s="36"/>
      <c r="NWA1150" s="36"/>
      <c r="NWB1150" s="36"/>
      <c r="NWC1150" s="36"/>
      <c r="NWD1150" s="36"/>
      <c r="NWE1150" s="36"/>
      <c r="NWF1150" s="36"/>
      <c r="NWG1150" s="36"/>
      <c r="NWH1150" s="36"/>
      <c r="NWI1150" s="36"/>
      <c r="NWJ1150" s="36"/>
      <c r="NWK1150" s="36"/>
      <c r="NWL1150" s="36"/>
      <c r="NWM1150" s="36"/>
      <c r="NWN1150" s="36"/>
      <c r="NWO1150" s="36"/>
      <c r="NWP1150" s="36"/>
      <c r="NWQ1150" s="36"/>
      <c r="NWR1150" s="36"/>
      <c r="NWS1150" s="36"/>
      <c r="NWT1150" s="36"/>
      <c r="NWU1150" s="36"/>
      <c r="NWV1150" s="36"/>
      <c r="NWW1150" s="36"/>
      <c r="NWX1150" s="36"/>
      <c r="NWY1150" s="36"/>
      <c r="NWZ1150" s="36"/>
      <c r="NXA1150" s="36"/>
      <c r="NXB1150" s="36"/>
      <c r="NXC1150" s="36"/>
      <c r="NXD1150" s="36"/>
      <c r="NXE1150" s="36"/>
      <c r="NXF1150" s="36"/>
      <c r="NXG1150" s="36"/>
      <c r="NXH1150" s="36"/>
      <c r="NXI1150" s="36"/>
      <c r="NXJ1150" s="36"/>
      <c r="NXK1150" s="36"/>
      <c r="NXL1150" s="36"/>
      <c r="NXM1150" s="36"/>
      <c r="NXN1150" s="36"/>
      <c r="NXO1150" s="36"/>
      <c r="NXP1150" s="36"/>
      <c r="NXQ1150" s="36"/>
      <c r="NXR1150" s="36"/>
      <c r="NXS1150" s="36"/>
      <c r="NXT1150" s="36"/>
      <c r="NXU1150" s="36"/>
      <c r="NXV1150" s="36"/>
      <c r="NXW1150" s="36"/>
      <c r="NXX1150" s="36"/>
      <c r="NXY1150" s="36"/>
      <c r="NXZ1150" s="36"/>
      <c r="NYA1150" s="36"/>
      <c r="NYB1150" s="36"/>
      <c r="NYC1150" s="36"/>
      <c r="NYD1150" s="36"/>
      <c r="NYE1150" s="36"/>
      <c r="NYF1150" s="36"/>
      <c r="NYG1150" s="36"/>
      <c r="NYH1150" s="36"/>
      <c r="NYI1150" s="36"/>
      <c r="NYJ1150" s="36"/>
      <c r="NYK1150" s="36"/>
      <c r="NYL1150" s="36"/>
      <c r="NYM1150" s="36"/>
      <c r="NYN1150" s="36"/>
      <c r="NYO1150" s="36"/>
      <c r="NYP1150" s="36"/>
      <c r="NYQ1150" s="36"/>
      <c r="NYR1150" s="36"/>
      <c r="NYS1150" s="36"/>
      <c r="NYT1150" s="36"/>
      <c r="NYU1150" s="36"/>
      <c r="NYV1150" s="36"/>
      <c r="NYW1150" s="36"/>
      <c r="NYX1150" s="36"/>
      <c r="NYY1150" s="36"/>
      <c r="NYZ1150" s="36"/>
      <c r="NZA1150" s="36"/>
      <c r="NZB1150" s="36"/>
      <c r="NZC1150" s="36"/>
      <c r="NZD1150" s="36"/>
      <c r="NZE1150" s="36"/>
      <c r="NZF1150" s="36"/>
      <c r="NZG1150" s="36"/>
      <c r="NZH1150" s="36"/>
      <c r="NZI1150" s="36"/>
      <c r="NZJ1150" s="36"/>
      <c r="NZK1150" s="36"/>
      <c r="NZL1150" s="36"/>
      <c r="NZM1150" s="36"/>
      <c r="NZN1150" s="36"/>
      <c r="NZO1150" s="36"/>
      <c r="NZP1150" s="36"/>
      <c r="NZQ1150" s="36"/>
      <c r="NZR1150" s="36"/>
      <c r="NZS1150" s="36"/>
      <c r="NZT1150" s="36"/>
      <c r="NZU1150" s="36"/>
      <c r="NZV1150" s="36"/>
      <c r="NZW1150" s="36"/>
      <c r="NZX1150" s="36"/>
      <c r="NZY1150" s="36"/>
      <c r="NZZ1150" s="36"/>
      <c r="OAA1150" s="36"/>
      <c r="OAB1150" s="36"/>
      <c r="OAC1150" s="36"/>
      <c r="OAD1150" s="36"/>
      <c r="OAE1150" s="36"/>
      <c r="OAF1150" s="36"/>
      <c r="OAG1150" s="36"/>
      <c r="OAH1150" s="36"/>
      <c r="OAI1150" s="36"/>
      <c r="OAJ1150" s="36"/>
      <c r="OAK1150" s="36"/>
      <c r="OAL1150" s="36"/>
      <c r="OAM1150" s="36"/>
      <c r="OAN1150" s="36"/>
      <c r="OAO1150" s="36"/>
      <c r="OAP1150" s="36"/>
      <c r="OAQ1150" s="36"/>
      <c r="OAR1150" s="36"/>
      <c r="OAS1150" s="36"/>
      <c r="OAT1150" s="36"/>
      <c r="OAU1150" s="36"/>
      <c r="OAV1150" s="36"/>
      <c r="OAW1150" s="36"/>
      <c r="OAX1150" s="36"/>
      <c r="OAY1150" s="36"/>
      <c r="OAZ1150" s="36"/>
      <c r="OBA1150" s="36"/>
      <c r="OBB1150" s="36"/>
      <c r="OBC1150" s="36"/>
      <c r="OBD1150" s="36"/>
      <c r="OBE1150" s="36"/>
      <c r="OBF1150" s="36"/>
      <c r="OBG1150" s="36"/>
      <c r="OBH1150" s="36"/>
      <c r="OBI1150" s="36"/>
      <c r="OBJ1150" s="36"/>
      <c r="OBK1150" s="36"/>
      <c r="OBL1150" s="36"/>
      <c r="OBM1150" s="36"/>
      <c r="OBN1150" s="36"/>
      <c r="OBO1150" s="36"/>
      <c r="OBP1150" s="36"/>
      <c r="OBQ1150" s="36"/>
      <c r="OBR1150" s="36"/>
      <c r="OBS1150" s="36"/>
      <c r="OBT1150" s="36"/>
      <c r="OBU1150" s="36"/>
      <c r="OBV1150" s="36"/>
      <c r="OBW1150" s="36"/>
      <c r="OBX1150" s="36"/>
      <c r="OBY1150" s="36"/>
      <c r="OBZ1150" s="36"/>
      <c r="OCA1150" s="36"/>
      <c r="OCB1150" s="36"/>
      <c r="OCC1150" s="36"/>
      <c r="OCD1150" s="36"/>
      <c r="OCE1150" s="36"/>
      <c r="OCF1150" s="36"/>
      <c r="OCG1150" s="36"/>
      <c r="OCH1150" s="36"/>
      <c r="OCI1150" s="36"/>
      <c r="OCJ1150" s="36"/>
      <c r="OCK1150" s="36"/>
      <c r="OCL1150" s="36"/>
      <c r="OCM1150" s="36"/>
      <c r="OCN1150" s="36"/>
      <c r="OCO1150" s="36"/>
      <c r="OCP1150" s="36"/>
      <c r="OCQ1150" s="36"/>
      <c r="OCR1150" s="36"/>
      <c r="OCS1150" s="36"/>
      <c r="OCT1150" s="36"/>
      <c r="OCU1150" s="36"/>
      <c r="OCV1150" s="36"/>
      <c r="OCW1150" s="36"/>
      <c r="OCX1150" s="36"/>
      <c r="OCY1150" s="36"/>
      <c r="OCZ1150" s="36"/>
      <c r="ODA1150" s="36"/>
      <c r="ODB1150" s="36"/>
      <c r="ODC1150" s="36"/>
      <c r="ODD1150" s="36"/>
      <c r="ODE1150" s="36"/>
      <c r="ODF1150" s="36"/>
      <c r="ODG1150" s="36"/>
      <c r="ODH1150" s="36"/>
      <c r="ODI1150" s="36"/>
      <c r="ODJ1150" s="36"/>
      <c r="ODK1150" s="36"/>
      <c r="ODL1150" s="36"/>
      <c r="ODM1150" s="36"/>
      <c r="ODN1150" s="36"/>
      <c r="ODO1150" s="36"/>
      <c r="ODP1150" s="36"/>
      <c r="ODQ1150" s="36"/>
      <c r="ODR1150" s="36"/>
      <c r="ODS1150" s="36"/>
      <c r="ODT1150" s="36"/>
      <c r="ODU1150" s="36"/>
      <c r="ODV1150" s="36"/>
      <c r="ODW1150" s="36"/>
      <c r="ODX1150" s="36"/>
      <c r="ODY1150" s="36"/>
      <c r="ODZ1150" s="36"/>
      <c r="OEA1150" s="36"/>
      <c r="OEB1150" s="36"/>
      <c r="OEC1150" s="36"/>
      <c r="OED1150" s="36"/>
      <c r="OEE1150" s="36"/>
      <c r="OEF1150" s="36"/>
      <c r="OEG1150" s="36"/>
      <c r="OEH1150" s="36"/>
      <c r="OEI1150" s="36"/>
      <c r="OEJ1150" s="36"/>
      <c r="OEK1150" s="36"/>
      <c r="OEL1150" s="36"/>
      <c r="OEM1150" s="36"/>
      <c r="OEN1150" s="36"/>
      <c r="OEO1150" s="36"/>
      <c r="OEP1150" s="36"/>
      <c r="OEQ1150" s="36"/>
      <c r="OER1150" s="36"/>
      <c r="OES1150" s="36"/>
      <c r="OET1150" s="36"/>
      <c r="OEU1150" s="36"/>
      <c r="OEV1150" s="36"/>
      <c r="OEW1150" s="36"/>
      <c r="OEX1150" s="36"/>
      <c r="OEY1150" s="36"/>
      <c r="OEZ1150" s="36"/>
      <c r="OFA1150" s="36"/>
      <c r="OFB1150" s="36"/>
      <c r="OFC1150" s="36"/>
      <c r="OFD1150" s="36"/>
      <c r="OFE1150" s="36"/>
      <c r="OFF1150" s="36"/>
      <c r="OFG1150" s="36"/>
      <c r="OFH1150" s="36"/>
      <c r="OFI1150" s="36"/>
      <c r="OFJ1150" s="36"/>
      <c r="OFK1150" s="36"/>
      <c r="OFL1150" s="36"/>
      <c r="OFM1150" s="36"/>
      <c r="OFN1150" s="36"/>
      <c r="OFO1150" s="36"/>
      <c r="OFP1150" s="36"/>
      <c r="OFQ1150" s="36"/>
      <c r="OFR1150" s="36"/>
      <c r="OFS1150" s="36"/>
      <c r="OFT1150" s="36"/>
      <c r="OFU1150" s="36"/>
      <c r="OFV1150" s="36"/>
      <c r="OFW1150" s="36"/>
      <c r="OFX1150" s="36"/>
      <c r="OFY1150" s="36"/>
      <c r="OFZ1150" s="36"/>
      <c r="OGA1150" s="36"/>
      <c r="OGB1150" s="36"/>
      <c r="OGC1150" s="36"/>
      <c r="OGD1150" s="36"/>
      <c r="OGE1150" s="36"/>
      <c r="OGF1150" s="36"/>
      <c r="OGG1150" s="36"/>
      <c r="OGH1150" s="36"/>
      <c r="OGI1150" s="36"/>
      <c r="OGJ1150" s="36"/>
      <c r="OGK1150" s="36"/>
      <c r="OGL1150" s="36"/>
      <c r="OGM1150" s="36"/>
      <c r="OGN1150" s="36"/>
      <c r="OGO1150" s="36"/>
      <c r="OGP1150" s="36"/>
      <c r="OGQ1150" s="36"/>
      <c r="OGR1150" s="36"/>
      <c r="OGS1150" s="36"/>
      <c r="OGT1150" s="36"/>
      <c r="OGU1150" s="36"/>
      <c r="OGV1150" s="36"/>
      <c r="OGW1150" s="36"/>
      <c r="OGX1150" s="36"/>
      <c r="OGY1150" s="36"/>
      <c r="OGZ1150" s="36"/>
      <c r="OHA1150" s="36"/>
      <c r="OHB1150" s="36"/>
      <c r="OHC1150" s="36"/>
      <c r="OHD1150" s="36"/>
      <c r="OHE1150" s="36"/>
      <c r="OHF1150" s="36"/>
      <c r="OHG1150" s="36"/>
      <c r="OHH1150" s="36"/>
      <c r="OHI1150" s="36"/>
      <c r="OHJ1150" s="36"/>
      <c r="OHK1150" s="36"/>
      <c r="OHL1150" s="36"/>
      <c r="OHM1150" s="36"/>
      <c r="OHN1150" s="36"/>
      <c r="OHO1150" s="36"/>
      <c r="OHP1150" s="36"/>
      <c r="OHQ1150" s="36"/>
      <c r="OHR1150" s="36"/>
      <c r="OHS1150" s="36"/>
      <c r="OHT1150" s="36"/>
      <c r="OHU1150" s="36"/>
      <c r="OHV1150" s="36"/>
      <c r="OHW1150" s="36"/>
      <c r="OHX1150" s="36"/>
      <c r="OHY1150" s="36"/>
      <c r="OHZ1150" s="36"/>
      <c r="OIA1150" s="36"/>
      <c r="OIB1150" s="36"/>
      <c r="OIC1150" s="36"/>
      <c r="OID1150" s="36"/>
      <c r="OIE1150" s="36"/>
      <c r="OIF1150" s="36"/>
      <c r="OIG1150" s="36"/>
      <c r="OIH1150" s="36"/>
      <c r="OII1150" s="36"/>
      <c r="OIJ1150" s="36"/>
      <c r="OIK1150" s="36"/>
      <c r="OIL1150" s="36"/>
      <c r="OIM1150" s="36"/>
      <c r="OIN1150" s="36"/>
      <c r="OIO1150" s="36"/>
      <c r="OIP1150" s="36"/>
      <c r="OIQ1150" s="36"/>
      <c r="OIR1150" s="36"/>
      <c r="OIS1150" s="36"/>
      <c r="OIT1150" s="36"/>
      <c r="OIU1150" s="36"/>
      <c r="OIV1150" s="36"/>
      <c r="OIW1150" s="36"/>
      <c r="OIX1150" s="36"/>
      <c r="OIY1150" s="36"/>
      <c r="OIZ1150" s="36"/>
      <c r="OJA1150" s="36"/>
      <c r="OJB1150" s="36"/>
      <c r="OJC1150" s="36"/>
      <c r="OJD1150" s="36"/>
      <c r="OJE1150" s="36"/>
      <c r="OJF1150" s="36"/>
      <c r="OJG1150" s="36"/>
      <c r="OJH1150" s="36"/>
      <c r="OJI1150" s="36"/>
      <c r="OJJ1150" s="36"/>
      <c r="OJK1150" s="36"/>
      <c r="OJL1150" s="36"/>
      <c r="OJM1150" s="36"/>
      <c r="OJN1150" s="36"/>
      <c r="OJO1150" s="36"/>
      <c r="OJP1150" s="36"/>
      <c r="OJQ1150" s="36"/>
      <c r="OJR1150" s="36"/>
      <c r="OJS1150" s="36"/>
      <c r="OJT1150" s="36"/>
      <c r="OJU1150" s="36"/>
      <c r="OJV1150" s="36"/>
      <c r="OJW1150" s="36"/>
      <c r="OJX1150" s="36"/>
      <c r="OJY1150" s="36"/>
      <c r="OJZ1150" s="36"/>
      <c r="OKA1150" s="36"/>
      <c r="OKB1150" s="36"/>
      <c r="OKC1150" s="36"/>
      <c r="OKD1150" s="36"/>
      <c r="OKE1150" s="36"/>
      <c r="OKF1150" s="36"/>
      <c r="OKG1150" s="36"/>
      <c r="OKH1150" s="36"/>
      <c r="OKI1150" s="36"/>
      <c r="OKJ1150" s="36"/>
      <c r="OKK1150" s="36"/>
      <c r="OKL1150" s="36"/>
      <c r="OKM1150" s="36"/>
      <c r="OKN1150" s="36"/>
      <c r="OKO1150" s="36"/>
      <c r="OKP1150" s="36"/>
      <c r="OKQ1150" s="36"/>
      <c r="OKR1150" s="36"/>
      <c r="OKS1150" s="36"/>
      <c r="OKT1150" s="36"/>
      <c r="OKU1150" s="36"/>
      <c r="OKV1150" s="36"/>
      <c r="OKW1150" s="36"/>
      <c r="OKX1150" s="36"/>
      <c r="OKY1150" s="36"/>
      <c r="OKZ1150" s="36"/>
      <c r="OLA1150" s="36"/>
      <c r="OLB1150" s="36"/>
      <c r="OLC1150" s="36"/>
      <c r="OLD1150" s="36"/>
      <c r="OLE1150" s="36"/>
      <c r="OLF1150" s="36"/>
      <c r="OLG1150" s="36"/>
      <c r="OLH1150" s="36"/>
      <c r="OLI1150" s="36"/>
      <c r="OLJ1150" s="36"/>
      <c r="OLK1150" s="36"/>
      <c r="OLL1150" s="36"/>
      <c r="OLM1150" s="36"/>
      <c r="OLN1150" s="36"/>
      <c r="OLO1150" s="36"/>
      <c r="OLP1150" s="36"/>
      <c r="OLQ1150" s="36"/>
      <c r="OLR1150" s="36"/>
      <c r="OLS1150" s="36"/>
      <c r="OLT1150" s="36"/>
      <c r="OLU1150" s="36"/>
      <c r="OLV1150" s="36"/>
      <c r="OLW1150" s="36"/>
      <c r="OLX1150" s="36"/>
      <c r="OLY1150" s="36"/>
      <c r="OLZ1150" s="36"/>
      <c r="OMA1150" s="36"/>
      <c r="OMB1150" s="36"/>
      <c r="OMC1150" s="36"/>
      <c r="OMD1150" s="36"/>
      <c r="OME1150" s="36"/>
      <c r="OMF1150" s="36"/>
      <c r="OMG1150" s="36"/>
      <c r="OMH1150" s="36"/>
      <c r="OMI1150" s="36"/>
      <c r="OMJ1150" s="36"/>
      <c r="OMK1150" s="36"/>
      <c r="OML1150" s="36"/>
      <c r="OMM1150" s="36"/>
      <c r="OMN1150" s="36"/>
      <c r="OMO1150" s="36"/>
      <c r="OMP1150" s="36"/>
      <c r="OMQ1150" s="36"/>
      <c r="OMR1150" s="36"/>
      <c r="OMS1150" s="36"/>
      <c r="OMT1150" s="36"/>
      <c r="OMU1150" s="36"/>
      <c r="OMV1150" s="36"/>
      <c r="OMW1150" s="36"/>
      <c r="OMX1150" s="36"/>
      <c r="OMY1150" s="36"/>
      <c r="OMZ1150" s="36"/>
      <c r="ONA1150" s="36"/>
      <c r="ONB1150" s="36"/>
      <c r="ONC1150" s="36"/>
      <c r="OND1150" s="36"/>
      <c r="ONE1150" s="36"/>
      <c r="ONF1150" s="36"/>
      <c r="ONG1150" s="36"/>
      <c r="ONH1150" s="36"/>
      <c r="ONI1150" s="36"/>
      <c r="ONJ1150" s="36"/>
      <c r="ONK1150" s="36"/>
      <c r="ONL1150" s="36"/>
      <c r="ONM1150" s="36"/>
      <c r="ONN1150" s="36"/>
      <c r="ONO1150" s="36"/>
      <c r="ONP1150" s="36"/>
      <c r="ONQ1150" s="36"/>
      <c r="ONR1150" s="36"/>
      <c r="ONS1150" s="36"/>
      <c r="ONT1150" s="36"/>
      <c r="ONU1150" s="36"/>
      <c r="ONV1150" s="36"/>
      <c r="ONW1150" s="36"/>
      <c r="ONX1150" s="36"/>
      <c r="ONY1150" s="36"/>
      <c r="ONZ1150" s="36"/>
      <c r="OOA1150" s="36"/>
      <c r="OOB1150" s="36"/>
      <c r="OOC1150" s="36"/>
      <c r="OOD1150" s="36"/>
      <c r="OOE1150" s="36"/>
      <c r="OOF1150" s="36"/>
      <c r="OOG1150" s="36"/>
      <c r="OOH1150" s="36"/>
      <c r="OOI1150" s="36"/>
      <c r="OOJ1150" s="36"/>
      <c r="OOK1150" s="36"/>
      <c r="OOL1150" s="36"/>
      <c r="OOM1150" s="36"/>
      <c r="OON1150" s="36"/>
      <c r="OOO1150" s="36"/>
      <c r="OOP1150" s="36"/>
      <c r="OOQ1150" s="36"/>
      <c r="OOR1150" s="36"/>
      <c r="OOS1150" s="36"/>
      <c r="OOT1150" s="36"/>
      <c r="OOU1150" s="36"/>
      <c r="OOV1150" s="36"/>
      <c r="OOW1150" s="36"/>
      <c r="OOX1150" s="36"/>
      <c r="OOY1150" s="36"/>
      <c r="OOZ1150" s="36"/>
      <c r="OPA1150" s="36"/>
      <c r="OPB1150" s="36"/>
      <c r="OPC1150" s="36"/>
      <c r="OPD1150" s="36"/>
      <c r="OPE1150" s="36"/>
      <c r="OPF1150" s="36"/>
      <c r="OPG1150" s="36"/>
      <c r="OPH1150" s="36"/>
      <c r="OPI1150" s="36"/>
      <c r="OPJ1150" s="36"/>
      <c r="OPK1150" s="36"/>
      <c r="OPL1150" s="36"/>
      <c r="OPM1150" s="36"/>
      <c r="OPN1150" s="36"/>
      <c r="OPO1150" s="36"/>
      <c r="OPP1150" s="36"/>
      <c r="OPQ1150" s="36"/>
      <c r="OPR1150" s="36"/>
      <c r="OPS1150" s="36"/>
      <c r="OPT1150" s="36"/>
      <c r="OPU1150" s="36"/>
      <c r="OPV1150" s="36"/>
      <c r="OPW1150" s="36"/>
      <c r="OPX1150" s="36"/>
      <c r="OPY1150" s="36"/>
      <c r="OPZ1150" s="36"/>
      <c r="OQA1150" s="36"/>
      <c r="OQB1150" s="36"/>
      <c r="OQC1150" s="36"/>
      <c r="OQD1150" s="36"/>
      <c r="OQE1150" s="36"/>
      <c r="OQF1150" s="36"/>
      <c r="OQG1150" s="36"/>
      <c r="OQH1150" s="36"/>
      <c r="OQI1150" s="36"/>
      <c r="OQJ1150" s="36"/>
      <c r="OQK1150" s="36"/>
      <c r="OQL1150" s="36"/>
      <c r="OQM1150" s="36"/>
      <c r="OQN1150" s="36"/>
      <c r="OQO1150" s="36"/>
      <c r="OQP1150" s="36"/>
      <c r="OQQ1150" s="36"/>
      <c r="OQR1150" s="36"/>
      <c r="OQS1150" s="36"/>
      <c r="OQT1150" s="36"/>
      <c r="OQU1150" s="36"/>
      <c r="OQV1150" s="36"/>
      <c r="OQW1150" s="36"/>
      <c r="OQX1150" s="36"/>
      <c r="OQY1150" s="36"/>
      <c r="OQZ1150" s="36"/>
      <c r="ORA1150" s="36"/>
      <c r="ORB1150" s="36"/>
      <c r="ORC1150" s="36"/>
      <c r="ORD1150" s="36"/>
      <c r="ORE1150" s="36"/>
      <c r="ORF1150" s="36"/>
      <c r="ORG1150" s="36"/>
      <c r="ORH1150" s="36"/>
      <c r="ORI1150" s="36"/>
      <c r="ORJ1150" s="36"/>
      <c r="ORK1150" s="36"/>
      <c r="ORL1150" s="36"/>
      <c r="ORM1150" s="36"/>
      <c r="ORN1150" s="36"/>
      <c r="ORO1150" s="36"/>
      <c r="ORP1150" s="36"/>
      <c r="ORQ1150" s="36"/>
      <c r="ORR1150" s="36"/>
      <c r="ORS1150" s="36"/>
      <c r="ORT1150" s="36"/>
      <c r="ORU1150" s="36"/>
      <c r="ORV1150" s="36"/>
      <c r="ORW1150" s="36"/>
      <c r="ORX1150" s="36"/>
      <c r="ORY1150" s="36"/>
      <c r="ORZ1150" s="36"/>
      <c r="OSA1150" s="36"/>
      <c r="OSB1150" s="36"/>
      <c r="OSC1150" s="36"/>
      <c r="OSD1150" s="36"/>
      <c r="OSE1150" s="36"/>
      <c r="OSF1150" s="36"/>
      <c r="OSG1150" s="36"/>
      <c r="OSH1150" s="36"/>
      <c r="OSI1150" s="36"/>
      <c r="OSJ1150" s="36"/>
      <c r="OSK1150" s="36"/>
      <c r="OSL1150" s="36"/>
      <c r="OSM1150" s="36"/>
      <c r="OSN1150" s="36"/>
      <c r="OSO1150" s="36"/>
      <c r="OSP1150" s="36"/>
      <c r="OSQ1150" s="36"/>
      <c r="OSR1150" s="36"/>
      <c r="OSS1150" s="36"/>
      <c r="OST1150" s="36"/>
      <c r="OSU1150" s="36"/>
      <c r="OSV1150" s="36"/>
      <c r="OSW1150" s="36"/>
      <c r="OSX1150" s="36"/>
      <c r="OSY1150" s="36"/>
      <c r="OSZ1150" s="36"/>
      <c r="OTA1150" s="36"/>
      <c r="OTB1150" s="36"/>
      <c r="OTC1150" s="36"/>
      <c r="OTD1150" s="36"/>
      <c r="OTE1150" s="36"/>
      <c r="OTF1150" s="36"/>
      <c r="OTG1150" s="36"/>
      <c r="OTH1150" s="36"/>
      <c r="OTI1150" s="36"/>
      <c r="OTJ1150" s="36"/>
      <c r="OTK1150" s="36"/>
      <c r="OTL1150" s="36"/>
      <c r="OTM1150" s="36"/>
      <c r="OTN1150" s="36"/>
      <c r="OTO1150" s="36"/>
      <c r="OTP1150" s="36"/>
      <c r="OTQ1150" s="36"/>
      <c r="OTR1150" s="36"/>
      <c r="OTS1150" s="36"/>
      <c r="OTT1150" s="36"/>
      <c r="OTU1150" s="36"/>
      <c r="OTV1150" s="36"/>
      <c r="OTW1150" s="36"/>
      <c r="OTX1150" s="36"/>
      <c r="OTY1150" s="36"/>
      <c r="OTZ1150" s="36"/>
      <c r="OUA1150" s="36"/>
      <c r="OUB1150" s="36"/>
      <c r="OUC1150" s="36"/>
      <c r="OUD1150" s="36"/>
      <c r="OUE1150" s="36"/>
      <c r="OUF1150" s="36"/>
      <c r="OUG1150" s="36"/>
      <c r="OUH1150" s="36"/>
      <c r="OUI1150" s="36"/>
      <c r="OUJ1150" s="36"/>
      <c r="OUK1150" s="36"/>
      <c r="OUL1150" s="36"/>
      <c r="OUM1150" s="36"/>
      <c r="OUN1150" s="36"/>
      <c r="OUO1150" s="36"/>
      <c r="OUP1150" s="36"/>
      <c r="OUQ1150" s="36"/>
      <c r="OUR1150" s="36"/>
      <c r="OUS1150" s="36"/>
      <c r="OUT1150" s="36"/>
      <c r="OUU1150" s="36"/>
      <c r="OUV1150" s="36"/>
      <c r="OUW1150" s="36"/>
      <c r="OUX1150" s="36"/>
      <c r="OUY1150" s="36"/>
      <c r="OUZ1150" s="36"/>
      <c r="OVA1150" s="36"/>
      <c r="OVB1150" s="36"/>
      <c r="OVC1150" s="36"/>
      <c r="OVD1150" s="36"/>
      <c r="OVE1150" s="36"/>
      <c r="OVF1150" s="36"/>
      <c r="OVG1150" s="36"/>
      <c r="OVH1150" s="36"/>
      <c r="OVI1150" s="36"/>
      <c r="OVJ1150" s="36"/>
      <c r="OVK1150" s="36"/>
      <c r="OVL1150" s="36"/>
      <c r="OVM1150" s="36"/>
      <c r="OVN1150" s="36"/>
      <c r="OVO1150" s="36"/>
      <c r="OVP1150" s="36"/>
      <c r="OVQ1150" s="36"/>
      <c r="OVR1150" s="36"/>
      <c r="OVS1150" s="36"/>
      <c r="OVT1150" s="36"/>
      <c r="OVU1150" s="36"/>
      <c r="OVV1150" s="36"/>
      <c r="OVW1150" s="36"/>
      <c r="OVX1150" s="36"/>
      <c r="OVY1150" s="36"/>
      <c r="OVZ1150" s="36"/>
      <c r="OWA1150" s="36"/>
      <c r="OWB1150" s="36"/>
      <c r="OWC1150" s="36"/>
      <c r="OWD1150" s="36"/>
      <c r="OWE1150" s="36"/>
      <c r="OWF1150" s="36"/>
      <c r="OWG1150" s="36"/>
      <c r="OWH1150" s="36"/>
      <c r="OWI1150" s="36"/>
      <c r="OWJ1150" s="36"/>
      <c r="OWK1150" s="36"/>
      <c r="OWL1150" s="36"/>
      <c r="OWM1150" s="36"/>
      <c r="OWN1150" s="36"/>
      <c r="OWO1150" s="36"/>
      <c r="OWP1150" s="36"/>
      <c r="OWQ1150" s="36"/>
      <c r="OWR1150" s="36"/>
      <c r="OWS1150" s="36"/>
      <c r="OWT1150" s="36"/>
      <c r="OWU1150" s="36"/>
      <c r="OWV1150" s="36"/>
      <c r="OWW1150" s="36"/>
      <c r="OWX1150" s="36"/>
      <c r="OWY1150" s="36"/>
      <c r="OWZ1150" s="36"/>
      <c r="OXA1150" s="36"/>
      <c r="OXB1150" s="36"/>
      <c r="OXC1150" s="36"/>
      <c r="OXD1150" s="36"/>
      <c r="OXE1150" s="36"/>
      <c r="OXF1150" s="36"/>
      <c r="OXG1150" s="36"/>
      <c r="OXH1150" s="36"/>
      <c r="OXI1150" s="36"/>
      <c r="OXJ1150" s="36"/>
      <c r="OXK1150" s="36"/>
      <c r="OXL1150" s="36"/>
      <c r="OXM1150" s="36"/>
      <c r="OXN1150" s="36"/>
      <c r="OXO1150" s="36"/>
      <c r="OXP1150" s="36"/>
      <c r="OXQ1150" s="36"/>
      <c r="OXR1150" s="36"/>
      <c r="OXS1150" s="36"/>
      <c r="OXT1150" s="36"/>
      <c r="OXU1150" s="36"/>
      <c r="OXV1150" s="36"/>
      <c r="OXW1150" s="36"/>
      <c r="OXX1150" s="36"/>
      <c r="OXY1150" s="36"/>
      <c r="OXZ1150" s="36"/>
      <c r="OYA1150" s="36"/>
      <c r="OYB1150" s="36"/>
      <c r="OYC1150" s="36"/>
      <c r="OYD1150" s="36"/>
      <c r="OYE1150" s="36"/>
      <c r="OYF1150" s="36"/>
      <c r="OYG1150" s="36"/>
      <c r="OYH1150" s="36"/>
      <c r="OYI1150" s="36"/>
      <c r="OYJ1150" s="36"/>
      <c r="OYK1150" s="36"/>
      <c r="OYL1150" s="36"/>
      <c r="OYM1150" s="36"/>
      <c r="OYN1150" s="36"/>
      <c r="OYO1150" s="36"/>
      <c r="OYP1150" s="36"/>
      <c r="OYQ1150" s="36"/>
      <c r="OYR1150" s="36"/>
      <c r="OYS1150" s="36"/>
      <c r="OYT1150" s="36"/>
      <c r="OYU1150" s="36"/>
      <c r="OYV1150" s="36"/>
      <c r="OYW1150" s="36"/>
      <c r="OYX1150" s="36"/>
      <c r="OYY1150" s="36"/>
      <c r="OYZ1150" s="36"/>
      <c r="OZA1150" s="36"/>
      <c r="OZB1150" s="36"/>
      <c r="OZC1150" s="36"/>
      <c r="OZD1150" s="36"/>
      <c r="OZE1150" s="36"/>
      <c r="OZF1150" s="36"/>
      <c r="OZG1150" s="36"/>
      <c r="OZH1150" s="36"/>
      <c r="OZI1150" s="36"/>
      <c r="OZJ1150" s="36"/>
      <c r="OZK1150" s="36"/>
      <c r="OZL1150" s="36"/>
      <c r="OZM1150" s="36"/>
      <c r="OZN1150" s="36"/>
      <c r="OZO1150" s="36"/>
      <c r="OZP1150" s="36"/>
      <c r="OZQ1150" s="36"/>
      <c r="OZR1150" s="36"/>
      <c r="OZS1150" s="36"/>
      <c r="OZT1150" s="36"/>
      <c r="OZU1150" s="36"/>
      <c r="OZV1150" s="36"/>
      <c r="OZW1150" s="36"/>
      <c r="OZX1150" s="36"/>
      <c r="OZY1150" s="36"/>
      <c r="OZZ1150" s="36"/>
      <c r="PAA1150" s="36"/>
      <c r="PAB1150" s="36"/>
      <c r="PAC1150" s="36"/>
      <c r="PAD1150" s="36"/>
      <c r="PAE1150" s="36"/>
      <c r="PAF1150" s="36"/>
      <c r="PAG1150" s="36"/>
      <c r="PAH1150" s="36"/>
      <c r="PAI1150" s="36"/>
      <c r="PAJ1150" s="36"/>
      <c r="PAK1150" s="36"/>
      <c r="PAL1150" s="36"/>
      <c r="PAM1150" s="36"/>
      <c r="PAN1150" s="36"/>
      <c r="PAO1150" s="36"/>
      <c r="PAP1150" s="36"/>
      <c r="PAQ1150" s="36"/>
      <c r="PAR1150" s="36"/>
      <c r="PAS1150" s="36"/>
      <c r="PAT1150" s="36"/>
      <c r="PAU1150" s="36"/>
      <c r="PAV1150" s="36"/>
      <c r="PAW1150" s="36"/>
      <c r="PAX1150" s="36"/>
      <c r="PAY1150" s="36"/>
      <c r="PAZ1150" s="36"/>
      <c r="PBA1150" s="36"/>
      <c r="PBB1150" s="36"/>
      <c r="PBC1150" s="36"/>
      <c r="PBD1150" s="36"/>
      <c r="PBE1150" s="36"/>
      <c r="PBF1150" s="36"/>
      <c r="PBG1150" s="36"/>
      <c r="PBH1150" s="36"/>
      <c r="PBI1150" s="36"/>
      <c r="PBJ1150" s="36"/>
      <c r="PBK1150" s="36"/>
      <c r="PBL1150" s="36"/>
      <c r="PBM1150" s="36"/>
      <c r="PBN1150" s="36"/>
      <c r="PBO1150" s="36"/>
      <c r="PBP1150" s="36"/>
      <c r="PBQ1150" s="36"/>
      <c r="PBR1150" s="36"/>
      <c r="PBS1150" s="36"/>
      <c r="PBT1150" s="36"/>
      <c r="PBU1150" s="36"/>
      <c r="PBV1150" s="36"/>
      <c r="PBW1150" s="36"/>
      <c r="PBX1150" s="36"/>
      <c r="PBY1150" s="36"/>
      <c r="PBZ1150" s="36"/>
      <c r="PCA1150" s="36"/>
      <c r="PCB1150" s="36"/>
      <c r="PCC1150" s="36"/>
      <c r="PCD1150" s="36"/>
      <c r="PCE1150" s="36"/>
      <c r="PCF1150" s="36"/>
      <c r="PCG1150" s="36"/>
      <c r="PCH1150" s="36"/>
      <c r="PCI1150" s="36"/>
      <c r="PCJ1150" s="36"/>
      <c r="PCK1150" s="36"/>
      <c r="PCL1150" s="36"/>
      <c r="PCM1150" s="36"/>
      <c r="PCN1150" s="36"/>
      <c r="PCO1150" s="36"/>
      <c r="PCP1150" s="36"/>
      <c r="PCQ1150" s="36"/>
      <c r="PCR1150" s="36"/>
      <c r="PCS1150" s="36"/>
      <c r="PCT1150" s="36"/>
      <c r="PCU1150" s="36"/>
      <c r="PCV1150" s="36"/>
      <c r="PCW1150" s="36"/>
      <c r="PCX1150" s="36"/>
      <c r="PCY1150" s="36"/>
      <c r="PCZ1150" s="36"/>
      <c r="PDA1150" s="36"/>
      <c r="PDB1150" s="36"/>
      <c r="PDC1150" s="36"/>
      <c r="PDD1150" s="36"/>
      <c r="PDE1150" s="36"/>
      <c r="PDF1150" s="36"/>
      <c r="PDG1150" s="36"/>
      <c r="PDH1150" s="36"/>
      <c r="PDI1150" s="36"/>
      <c r="PDJ1150" s="36"/>
      <c r="PDK1150" s="36"/>
      <c r="PDL1150" s="36"/>
      <c r="PDM1150" s="36"/>
      <c r="PDN1150" s="36"/>
      <c r="PDO1150" s="36"/>
      <c r="PDP1150" s="36"/>
      <c r="PDQ1150" s="36"/>
      <c r="PDR1150" s="36"/>
      <c r="PDS1150" s="36"/>
      <c r="PDT1150" s="36"/>
      <c r="PDU1150" s="36"/>
      <c r="PDV1150" s="36"/>
      <c r="PDW1150" s="36"/>
      <c r="PDX1150" s="36"/>
      <c r="PDY1150" s="36"/>
      <c r="PDZ1150" s="36"/>
      <c r="PEA1150" s="36"/>
      <c r="PEB1150" s="36"/>
      <c r="PEC1150" s="36"/>
      <c r="PED1150" s="36"/>
      <c r="PEE1150" s="36"/>
      <c r="PEF1150" s="36"/>
      <c r="PEG1150" s="36"/>
      <c r="PEH1150" s="36"/>
      <c r="PEI1150" s="36"/>
      <c r="PEJ1150" s="36"/>
      <c r="PEK1150" s="36"/>
      <c r="PEL1150" s="36"/>
      <c r="PEM1150" s="36"/>
      <c r="PEN1150" s="36"/>
      <c r="PEO1150" s="36"/>
      <c r="PEP1150" s="36"/>
      <c r="PEQ1150" s="36"/>
      <c r="PER1150" s="36"/>
      <c r="PES1150" s="36"/>
      <c r="PET1150" s="36"/>
      <c r="PEU1150" s="36"/>
      <c r="PEV1150" s="36"/>
      <c r="PEW1150" s="36"/>
      <c r="PEX1150" s="36"/>
      <c r="PEY1150" s="36"/>
      <c r="PEZ1150" s="36"/>
      <c r="PFA1150" s="36"/>
      <c r="PFB1150" s="36"/>
      <c r="PFC1150" s="36"/>
      <c r="PFD1150" s="36"/>
      <c r="PFE1150" s="36"/>
      <c r="PFF1150" s="36"/>
      <c r="PFG1150" s="36"/>
      <c r="PFH1150" s="36"/>
      <c r="PFI1150" s="36"/>
      <c r="PFJ1150" s="36"/>
      <c r="PFK1150" s="36"/>
      <c r="PFL1150" s="36"/>
      <c r="PFM1150" s="36"/>
      <c r="PFN1150" s="36"/>
      <c r="PFO1150" s="36"/>
      <c r="PFP1150" s="36"/>
      <c r="PFQ1150" s="36"/>
      <c r="PFR1150" s="36"/>
      <c r="PFS1150" s="36"/>
      <c r="PFT1150" s="36"/>
      <c r="PFU1150" s="36"/>
      <c r="PFV1150" s="36"/>
      <c r="PFW1150" s="36"/>
      <c r="PFX1150" s="36"/>
      <c r="PFY1150" s="36"/>
      <c r="PFZ1150" s="36"/>
      <c r="PGA1150" s="36"/>
      <c r="PGB1150" s="36"/>
      <c r="PGC1150" s="36"/>
      <c r="PGD1150" s="36"/>
      <c r="PGE1150" s="36"/>
      <c r="PGF1150" s="36"/>
      <c r="PGG1150" s="36"/>
      <c r="PGH1150" s="36"/>
      <c r="PGI1150" s="36"/>
      <c r="PGJ1150" s="36"/>
      <c r="PGK1150" s="36"/>
      <c r="PGL1150" s="36"/>
      <c r="PGM1150" s="36"/>
      <c r="PGN1150" s="36"/>
      <c r="PGO1150" s="36"/>
      <c r="PGP1150" s="36"/>
      <c r="PGQ1150" s="36"/>
      <c r="PGR1150" s="36"/>
      <c r="PGS1150" s="36"/>
      <c r="PGT1150" s="36"/>
      <c r="PGU1150" s="36"/>
      <c r="PGV1150" s="36"/>
      <c r="PGW1150" s="36"/>
      <c r="PGX1150" s="36"/>
      <c r="PGY1150" s="36"/>
      <c r="PGZ1150" s="36"/>
      <c r="PHA1150" s="36"/>
      <c r="PHB1150" s="36"/>
      <c r="PHC1150" s="36"/>
      <c r="PHD1150" s="36"/>
      <c r="PHE1150" s="36"/>
      <c r="PHF1150" s="36"/>
      <c r="PHG1150" s="36"/>
      <c r="PHH1150" s="36"/>
      <c r="PHI1150" s="36"/>
      <c r="PHJ1150" s="36"/>
      <c r="PHK1150" s="36"/>
      <c r="PHL1150" s="36"/>
      <c r="PHM1150" s="36"/>
      <c r="PHN1150" s="36"/>
      <c r="PHO1150" s="36"/>
      <c r="PHP1150" s="36"/>
      <c r="PHQ1150" s="36"/>
      <c r="PHR1150" s="36"/>
      <c r="PHS1150" s="36"/>
      <c r="PHT1150" s="36"/>
      <c r="PHU1150" s="36"/>
      <c r="PHV1150" s="36"/>
      <c r="PHW1150" s="36"/>
      <c r="PHX1150" s="36"/>
      <c r="PHY1150" s="36"/>
      <c r="PHZ1150" s="36"/>
      <c r="PIA1150" s="36"/>
      <c r="PIB1150" s="36"/>
      <c r="PIC1150" s="36"/>
      <c r="PID1150" s="36"/>
      <c r="PIE1150" s="36"/>
      <c r="PIF1150" s="36"/>
      <c r="PIG1150" s="36"/>
      <c r="PIH1150" s="36"/>
      <c r="PII1150" s="36"/>
      <c r="PIJ1150" s="36"/>
      <c r="PIK1150" s="36"/>
      <c r="PIL1150" s="36"/>
      <c r="PIM1150" s="36"/>
      <c r="PIN1150" s="36"/>
      <c r="PIO1150" s="36"/>
      <c r="PIP1150" s="36"/>
      <c r="PIQ1150" s="36"/>
      <c r="PIR1150" s="36"/>
      <c r="PIS1150" s="36"/>
      <c r="PIT1150" s="36"/>
      <c r="PIU1150" s="36"/>
      <c r="PIV1150" s="36"/>
      <c r="PIW1150" s="36"/>
      <c r="PIX1150" s="36"/>
      <c r="PIY1150" s="36"/>
      <c r="PIZ1150" s="36"/>
      <c r="PJA1150" s="36"/>
      <c r="PJB1150" s="36"/>
      <c r="PJC1150" s="36"/>
      <c r="PJD1150" s="36"/>
      <c r="PJE1150" s="36"/>
      <c r="PJF1150" s="36"/>
      <c r="PJG1150" s="36"/>
      <c r="PJH1150" s="36"/>
      <c r="PJI1150" s="36"/>
      <c r="PJJ1150" s="36"/>
      <c r="PJK1150" s="36"/>
      <c r="PJL1150" s="36"/>
      <c r="PJM1150" s="36"/>
      <c r="PJN1150" s="36"/>
      <c r="PJO1150" s="36"/>
      <c r="PJP1150" s="36"/>
      <c r="PJQ1150" s="36"/>
      <c r="PJR1150" s="36"/>
      <c r="PJS1150" s="36"/>
      <c r="PJT1150" s="36"/>
      <c r="PJU1150" s="36"/>
      <c r="PJV1150" s="36"/>
      <c r="PJW1150" s="36"/>
      <c r="PJX1150" s="36"/>
      <c r="PJY1150" s="36"/>
      <c r="PJZ1150" s="36"/>
      <c r="PKA1150" s="36"/>
      <c r="PKB1150" s="36"/>
      <c r="PKC1150" s="36"/>
      <c r="PKD1150" s="36"/>
      <c r="PKE1150" s="36"/>
      <c r="PKF1150" s="36"/>
      <c r="PKG1150" s="36"/>
      <c r="PKH1150" s="36"/>
      <c r="PKI1150" s="36"/>
      <c r="PKJ1150" s="36"/>
      <c r="PKK1150" s="36"/>
      <c r="PKL1150" s="36"/>
      <c r="PKM1150" s="36"/>
      <c r="PKN1150" s="36"/>
      <c r="PKO1150" s="36"/>
      <c r="PKP1150" s="36"/>
      <c r="PKQ1150" s="36"/>
      <c r="PKR1150" s="36"/>
      <c r="PKS1150" s="36"/>
      <c r="PKT1150" s="36"/>
      <c r="PKU1150" s="36"/>
      <c r="PKV1150" s="36"/>
      <c r="PKW1150" s="36"/>
      <c r="PKX1150" s="36"/>
      <c r="PKY1150" s="36"/>
      <c r="PKZ1150" s="36"/>
      <c r="PLA1150" s="36"/>
      <c r="PLB1150" s="36"/>
      <c r="PLC1150" s="36"/>
      <c r="PLD1150" s="36"/>
      <c r="PLE1150" s="36"/>
      <c r="PLF1150" s="36"/>
      <c r="PLG1150" s="36"/>
      <c r="PLH1150" s="36"/>
      <c r="PLI1150" s="36"/>
      <c r="PLJ1150" s="36"/>
      <c r="PLK1150" s="36"/>
      <c r="PLL1150" s="36"/>
      <c r="PLM1150" s="36"/>
      <c r="PLN1150" s="36"/>
      <c r="PLO1150" s="36"/>
      <c r="PLP1150" s="36"/>
      <c r="PLQ1150" s="36"/>
      <c r="PLR1150" s="36"/>
      <c r="PLS1150" s="36"/>
      <c r="PLT1150" s="36"/>
      <c r="PLU1150" s="36"/>
      <c r="PLV1150" s="36"/>
      <c r="PLW1150" s="36"/>
      <c r="PLX1150" s="36"/>
      <c r="PLY1150" s="36"/>
      <c r="PLZ1150" s="36"/>
      <c r="PMA1150" s="36"/>
      <c r="PMB1150" s="36"/>
      <c r="PMC1150" s="36"/>
      <c r="PMD1150" s="36"/>
      <c r="PME1150" s="36"/>
      <c r="PMF1150" s="36"/>
      <c r="PMG1150" s="36"/>
      <c r="PMH1150" s="36"/>
      <c r="PMI1150" s="36"/>
      <c r="PMJ1150" s="36"/>
      <c r="PMK1150" s="36"/>
      <c r="PML1150" s="36"/>
      <c r="PMM1150" s="36"/>
      <c r="PMN1150" s="36"/>
      <c r="PMO1150" s="36"/>
      <c r="PMP1150" s="36"/>
      <c r="PMQ1150" s="36"/>
      <c r="PMR1150" s="36"/>
      <c r="PMS1150" s="36"/>
      <c r="PMT1150" s="36"/>
      <c r="PMU1150" s="36"/>
      <c r="PMV1150" s="36"/>
      <c r="PMW1150" s="36"/>
      <c r="PMX1150" s="36"/>
      <c r="PMY1150" s="36"/>
      <c r="PMZ1150" s="36"/>
      <c r="PNA1150" s="36"/>
      <c r="PNB1150" s="36"/>
      <c r="PNC1150" s="36"/>
      <c r="PND1150" s="36"/>
      <c r="PNE1150" s="36"/>
      <c r="PNF1150" s="36"/>
      <c r="PNG1150" s="36"/>
      <c r="PNH1150" s="36"/>
      <c r="PNI1150" s="36"/>
      <c r="PNJ1150" s="36"/>
      <c r="PNK1150" s="36"/>
      <c r="PNL1150" s="36"/>
      <c r="PNM1150" s="36"/>
      <c r="PNN1150" s="36"/>
      <c r="PNO1150" s="36"/>
      <c r="PNP1150" s="36"/>
      <c r="PNQ1150" s="36"/>
      <c r="PNR1150" s="36"/>
      <c r="PNS1150" s="36"/>
      <c r="PNT1150" s="36"/>
      <c r="PNU1150" s="36"/>
      <c r="PNV1150" s="36"/>
      <c r="PNW1150" s="36"/>
      <c r="PNX1150" s="36"/>
      <c r="PNY1150" s="36"/>
      <c r="PNZ1150" s="36"/>
      <c r="POA1150" s="36"/>
      <c r="POB1150" s="36"/>
      <c r="POC1150" s="36"/>
      <c r="POD1150" s="36"/>
      <c r="POE1150" s="36"/>
      <c r="POF1150" s="36"/>
      <c r="POG1150" s="36"/>
      <c r="POH1150" s="36"/>
      <c r="POI1150" s="36"/>
      <c r="POJ1150" s="36"/>
      <c r="POK1150" s="36"/>
      <c r="POL1150" s="36"/>
      <c r="POM1150" s="36"/>
      <c r="PON1150" s="36"/>
      <c r="POO1150" s="36"/>
      <c r="POP1150" s="36"/>
      <c r="POQ1150" s="36"/>
      <c r="POR1150" s="36"/>
      <c r="POS1150" s="36"/>
      <c r="POT1150" s="36"/>
      <c r="POU1150" s="36"/>
      <c r="POV1150" s="36"/>
      <c r="POW1150" s="36"/>
      <c r="POX1150" s="36"/>
      <c r="POY1150" s="36"/>
      <c r="POZ1150" s="36"/>
      <c r="PPA1150" s="36"/>
      <c r="PPB1150" s="36"/>
      <c r="PPC1150" s="36"/>
      <c r="PPD1150" s="36"/>
      <c r="PPE1150" s="36"/>
      <c r="PPF1150" s="36"/>
      <c r="PPG1150" s="36"/>
      <c r="PPH1150" s="36"/>
      <c r="PPI1150" s="36"/>
      <c r="PPJ1150" s="36"/>
      <c r="PPK1150" s="36"/>
      <c r="PPL1150" s="36"/>
      <c r="PPM1150" s="36"/>
      <c r="PPN1150" s="36"/>
      <c r="PPO1150" s="36"/>
      <c r="PPP1150" s="36"/>
      <c r="PPQ1150" s="36"/>
      <c r="PPR1150" s="36"/>
      <c r="PPS1150" s="36"/>
      <c r="PPT1150" s="36"/>
      <c r="PPU1150" s="36"/>
      <c r="PPV1150" s="36"/>
      <c r="PPW1150" s="36"/>
      <c r="PPX1150" s="36"/>
      <c r="PPY1150" s="36"/>
      <c r="PPZ1150" s="36"/>
      <c r="PQA1150" s="36"/>
      <c r="PQB1150" s="36"/>
      <c r="PQC1150" s="36"/>
      <c r="PQD1150" s="36"/>
      <c r="PQE1150" s="36"/>
      <c r="PQF1150" s="36"/>
      <c r="PQG1150" s="36"/>
      <c r="PQH1150" s="36"/>
      <c r="PQI1150" s="36"/>
      <c r="PQJ1150" s="36"/>
      <c r="PQK1150" s="36"/>
      <c r="PQL1150" s="36"/>
      <c r="PQM1150" s="36"/>
      <c r="PQN1150" s="36"/>
      <c r="PQO1150" s="36"/>
      <c r="PQP1150" s="36"/>
      <c r="PQQ1150" s="36"/>
      <c r="PQR1150" s="36"/>
      <c r="PQS1150" s="36"/>
      <c r="PQT1150" s="36"/>
      <c r="PQU1150" s="36"/>
      <c r="PQV1150" s="36"/>
      <c r="PQW1150" s="36"/>
      <c r="PQX1150" s="36"/>
      <c r="PQY1150" s="36"/>
      <c r="PQZ1150" s="36"/>
      <c r="PRA1150" s="36"/>
      <c r="PRB1150" s="36"/>
      <c r="PRC1150" s="36"/>
      <c r="PRD1150" s="36"/>
      <c r="PRE1150" s="36"/>
      <c r="PRF1150" s="36"/>
      <c r="PRG1150" s="36"/>
      <c r="PRH1150" s="36"/>
      <c r="PRI1150" s="36"/>
      <c r="PRJ1150" s="36"/>
      <c r="PRK1150" s="36"/>
      <c r="PRL1150" s="36"/>
      <c r="PRM1150" s="36"/>
      <c r="PRN1150" s="36"/>
      <c r="PRO1150" s="36"/>
      <c r="PRP1150" s="36"/>
      <c r="PRQ1150" s="36"/>
      <c r="PRR1150" s="36"/>
      <c r="PRS1150" s="36"/>
      <c r="PRT1150" s="36"/>
      <c r="PRU1150" s="36"/>
      <c r="PRV1150" s="36"/>
      <c r="PRW1150" s="36"/>
      <c r="PRX1150" s="36"/>
      <c r="PRY1150" s="36"/>
      <c r="PRZ1150" s="36"/>
      <c r="PSA1150" s="36"/>
      <c r="PSB1150" s="36"/>
      <c r="PSC1150" s="36"/>
      <c r="PSD1150" s="36"/>
      <c r="PSE1150" s="36"/>
      <c r="PSF1150" s="36"/>
      <c r="PSG1150" s="36"/>
      <c r="PSH1150" s="36"/>
      <c r="PSI1150" s="36"/>
      <c r="PSJ1150" s="36"/>
      <c r="PSK1150" s="36"/>
      <c r="PSL1150" s="36"/>
      <c r="PSM1150" s="36"/>
      <c r="PSN1150" s="36"/>
      <c r="PSO1150" s="36"/>
      <c r="PSP1150" s="36"/>
      <c r="PSQ1150" s="36"/>
      <c r="PSR1150" s="36"/>
      <c r="PSS1150" s="36"/>
      <c r="PST1150" s="36"/>
      <c r="PSU1150" s="36"/>
      <c r="PSV1150" s="36"/>
      <c r="PSW1150" s="36"/>
      <c r="PSX1150" s="36"/>
      <c r="PSY1150" s="36"/>
      <c r="PSZ1150" s="36"/>
      <c r="PTA1150" s="36"/>
      <c r="PTB1150" s="36"/>
      <c r="PTC1150" s="36"/>
      <c r="PTD1150" s="36"/>
      <c r="PTE1150" s="36"/>
      <c r="PTF1150" s="36"/>
      <c r="PTG1150" s="36"/>
      <c r="PTH1150" s="36"/>
      <c r="PTI1150" s="36"/>
      <c r="PTJ1150" s="36"/>
      <c r="PTK1150" s="36"/>
      <c r="PTL1150" s="36"/>
      <c r="PTM1150" s="36"/>
      <c r="PTN1150" s="36"/>
      <c r="PTO1150" s="36"/>
      <c r="PTP1150" s="36"/>
      <c r="PTQ1150" s="36"/>
      <c r="PTR1150" s="36"/>
      <c r="PTS1150" s="36"/>
      <c r="PTT1150" s="36"/>
      <c r="PTU1150" s="36"/>
      <c r="PTV1150" s="36"/>
      <c r="PTW1150" s="36"/>
      <c r="PTX1150" s="36"/>
      <c r="PTY1150" s="36"/>
      <c r="PTZ1150" s="36"/>
      <c r="PUA1150" s="36"/>
      <c r="PUB1150" s="36"/>
      <c r="PUC1150" s="36"/>
      <c r="PUD1150" s="36"/>
      <c r="PUE1150" s="36"/>
      <c r="PUF1150" s="36"/>
      <c r="PUG1150" s="36"/>
      <c r="PUH1150" s="36"/>
      <c r="PUI1150" s="36"/>
      <c r="PUJ1150" s="36"/>
      <c r="PUK1150" s="36"/>
      <c r="PUL1150" s="36"/>
      <c r="PUM1150" s="36"/>
      <c r="PUN1150" s="36"/>
      <c r="PUO1150" s="36"/>
      <c r="PUP1150" s="36"/>
      <c r="PUQ1150" s="36"/>
      <c r="PUR1150" s="36"/>
      <c r="PUS1150" s="36"/>
      <c r="PUT1150" s="36"/>
      <c r="PUU1150" s="36"/>
      <c r="PUV1150" s="36"/>
      <c r="PUW1150" s="36"/>
      <c r="PUX1150" s="36"/>
      <c r="PUY1150" s="36"/>
      <c r="PUZ1150" s="36"/>
      <c r="PVA1150" s="36"/>
      <c r="PVB1150" s="36"/>
      <c r="PVC1150" s="36"/>
      <c r="PVD1150" s="36"/>
      <c r="PVE1150" s="36"/>
      <c r="PVF1150" s="36"/>
      <c r="PVG1150" s="36"/>
      <c r="PVH1150" s="36"/>
      <c r="PVI1150" s="36"/>
      <c r="PVJ1150" s="36"/>
      <c r="PVK1150" s="36"/>
      <c r="PVL1150" s="36"/>
      <c r="PVM1150" s="36"/>
      <c r="PVN1150" s="36"/>
      <c r="PVO1150" s="36"/>
      <c r="PVP1150" s="36"/>
      <c r="PVQ1150" s="36"/>
      <c r="PVR1150" s="36"/>
      <c r="PVS1150" s="36"/>
      <c r="PVT1150" s="36"/>
      <c r="PVU1150" s="36"/>
      <c r="PVV1150" s="36"/>
      <c r="PVW1150" s="36"/>
      <c r="PVX1150" s="36"/>
      <c r="PVY1150" s="36"/>
      <c r="PVZ1150" s="36"/>
      <c r="PWA1150" s="36"/>
      <c r="PWB1150" s="36"/>
      <c r="PWC1150" s="36"/>
      <c r="PWD1150" s="36"/>
      <c r="PWE1150" s="36"/>
      <c r="PWF1150" s="36"/>
      <c r="PWG1150" s="36"/>
      <c r="PWH1150" s="36"/>
      <c r="PWI1150" s="36"/>
      <c r="PWJ1150" s="36"/>
      <c r="PWK1150" s="36"/>
      <c r="PWL1150" s="36"/>
      <c r="PWM1150" s="36"/>
      <c r="PWN1150" s="36"/>
      <c r="PWO1150" s="36"/>
      <c r="PWP1150" s="36"/>
      <c r="PWQ1150" s="36"/>
      <c r="PWR1150" s="36"/>
      <c r="PWS1150" s="36"/>
      <c r="PWT1150" s="36"/>
      <c r="PWU1150" s="36"/>
      <c r="PWV1150" s="36"/>
      <c r="PWW1150" s="36"/>
      <c r="PWX1150" s="36"/>
      <c r="PWY1150" s="36"/>
      <c r="PWZ1150" s="36"/>
      <c r="PXA1150" s="36"/>
      <c r="PXB1150" s="36"/>
      <c r="PXC1150" s="36"/>
      <c r="PXD1150" s="36"/>
      <c r="PXE1150" s="36"/>
      <c r="PXF1150" s="36"/>
      <c r="PXG1150" s="36"/>
      <c r="PXH1150" s="36"/>
      <c r="PXI1150" s="36"/>
      <c r="PXJ1150" s="36"/>
      <c r="PXK1150" s="36"/>
      <c r="PXL1150" s="36"/>
      <c r="PXM1150" s="36"/>
      <c r="PXN1150" s="36"/>
      <c r="PXO1150" s="36"/>
      <c r="PXP1150" s="36"/>
      <c r="PXQ1150" s="36"/>
      <c r="PXR1150" s="36"/>
      <c r="PXS1150" s="36"/>
      <c r="PXT1150" s="36"/>
      <c r="PXU1150" s="36"/>
      <c r="PXV1150" s="36"/>
      <c r="PXW1150" s="36"/>
      <c r="PXX1150" s="36"/>
      <c r="PXY1150" s="36"/>
      <c r="PXZ1150" s="36"/>
      <c r="PYA1150" s="36"/>
      <c r="PYB1150" s="36"/>
      <c r="PYC1150" s="36"/>
      <c r="PYD1150" s="36"/>
      <c r="PYE1150" s="36"/>
      <c r="PYF1150" s="36"/>
      <c r="PYG1150" s="36"/>
      <c r="PYH1150" s="36"/>
      <c r="PYI1150" s="36"/>
      <c r="PYJ1150" s="36"/>
      <c r="PYK1150" s="36"/>
      <c r="PYL1150" s="36"/>
      <c r="PYM1150" s="36"/>
      <c r="PYN1150" s="36"/>
      <c r="PYO1150" s="36"/>
      <c r="PYP1150" s="36"/>
      <c r="PYQ1150" s="36"/>
      <c r="PYR1150" s="36"/>
      <c r="PYS1150" s="36"/>
      <c r="PYT1150" s="36"/>
      <c r="PYU1150" s="36"/>
      <c r="PYV1150" s="36"/>
      <c r="PYW1150" s="36"/>
      <c r="PYX1150" s="36"/>
      <c r="PYY1150" s="36"/>
      <c r="PYZ1150" s="36"/>
      <c r="PZA1150" s="36"/>
      <c r="PZB1150" s="36"/>
      <c r="PZC1150" s="36"/>
      <c r="PZD1150" s="36"/>
      <c r="PZE1150" s="36"/>
      <c r="PZF1150" s="36"/>
      <c r="PZG1150" s="36"/>
      <c r="PZH1150" s="36"/>
      <c r="PZI1150" s="36"/>
      <c r="PZJ1150" s="36"/>
      <c r="PZK1150" s="36"/>
      <c r="PZL1150" s="36"/>
      <c r="PZM1150" s="36"/>
      <c r="PZN1150" s="36"/>
      <c r="PZO1150" s="36"/>
      <c r="PZP1150" s="36"/>
      <c r="PZQ1150" s="36"/>
      <c r="PZR1150" s="36"/>
      <c r="PZS1150" s="36"/>
      <c r="PZT1150" s="36"/>
      <c r="PZU1150" s="36"/>
      <c r="PZV1150" s="36"/>
      <c r="PZW1150" s="36"/>
      <c r="PZX1150" s="36"/>
      <c r="PZY1150" s="36"/>
      <c r="PZZ1150" s="36"/>
      <c r="QAA1150" s="36"/>
      <c r="QAB1150" s="36"/>
      <c r="QAC1150" s="36"/>
      <c r="QAD1150" s="36"/>
      <c r="QAE1150" s="36"/>
      <c r="QAF1150" s="36"/>
      <c r="QAG1150" s="36"/>
      <c r="QAH1150" s="36"/>
      <c r="QAI1150" s="36"/>
      <c r="QAJ1150" s="36"/>
      <c r="QAK1150" s="36"/>
      <c r="QAL1150" s="36"/>
      <c r="QAM1150" s="36"/>
      <c r="QAN1150" s="36"/>
      <c r="QAO1150" s="36"/>
      <c r="QAP1150" s="36"/>
      <c r="QAQ1150" s="36"/>
      <c r="QAR1150" s="36"/>
      <c r="QAS1150" s="36"/>
      <c r="QAT1150" s="36"/>
      <c r="QAU1150" s="36"/>
      <c r="QAV1150" s="36"/>
      <c r="QAW1150" s="36"/>
      <c r="QAX1150" s="36"/>
      <c r="QAY1150" s="36"/>
      <c r="QAZ1150" s="36"/>
      <c r="QBA1150" s="36"/>
      <c r="QBB1150" s="36"/>
      <c r="QBC1150" s="36"/>
      <c r="QBD1150" s="36"/>
      <c r="QBE1150" s="36"/>
      <c r="QBF1150" s="36"/>
      <c r="QBG1150" s="36"/>
      <c r="QBH1150" s="36"/>
      <c r="QBI1150" s="36"/>
      <c r="QBJ1150" s="36"/>
      <c r="QBK1150" s="36"/>
      <c r="QBL1150" s="36"/>
      <c r="QBM1150" s="36"/>
      <c r="QBN1150" s="36"/>
      <c r="QBO1150" s="36"/>
      <c r="QBP1150" s="36"/>
      <c r="QBQ1150" s="36"/>
      <c r="QBR1150" s="36"/>
      <c r="QBS1150" s="36"/>
      <c r="QBT1150" s="36"/>
      <c r="QBU1150" s="36"/>
      <c r="QBV1150" s="36"/>
      <c r="QBW1150" s="36"/>
      <c r="QBX1150" s="36"/>
      <c r="QBY1150" s="36"/>
      <c r="QBZ1150" s="36"/>
      <c r="QCA1150" s="36"/>
      <c r="QCB1150" s="36"/>
      <c r="QCC1150" s="36"/>
      <c r="QCD1150" s="36"/>
      <c r="QCE1150" s="36"/>
      <c r="QCF1150" s="36"/>
      <c r="QCG1150" s="36"/>
      <c r="QCH1150" s="36"/>
      <c r="QCI1150" s="36"/>
      <c r="QCJ1150" s="36"/>
      <c r="QCK1150" s="36"/>
      <c r="QCL1150" s="36"/>
      <c r="QCM1150" s="36"/>
      <c r="QCN1150" s="36"/>
      <c r="QCO1150" s="36"/>
      <c r="QCP1150" s="36"/>
      <c r="QCQ1150" s="36"/>
      <c r="QCR1150" s="36"/>
      <c r="QCS1150" s="36"/>
      <c r="QCT1150" s="36"/>
      <c r="QCU1150" s="36"/>
      <c r="QCV1150" s="36"/>
      <c r="QCW1150" s="36"/>
      <c r="QCX1150" s="36"/>
      <c r="QCY1150" s="36"/>
      <c r="QCZ1150" s="36"/>
      <c r="QDA1150" s="36"/>
      <c r="QDB1150" s="36"/>
      <c r="QDC1150" s="36"/>
      <c r="QDD1150" s="36"/>
      <c r="QDE1150" s="36"/>
      <c r="QDF1150" s="36"/>
      <c r="QDG1150" s="36"/>
      <c r="QDH1150" s="36"/>
      <c r="QDI1150" s="36"/>
      <c r="QDJ1150" s="36"/>
      <c r="QDK1150" s="36"/>
      <c r="QDL1150" s="36"/>
      <c r="QDM1150" s="36"/>
      <c r="QDN1150" s="36"/>
      <c r="QDO1150" s="36"/>
      <c r="QDP1150" s="36"/>
      <c r="QDQ1150" s="36"/>
      <c r="QDR1150" s="36"/>
      <c r="QDS1150" s="36"/>
      <c r="QDT1150" s="36"/>
      <c r="QDU1150" s="36"/>
      <c r="QDV1150" s="36"/>
      <c r="QDW1150" s="36"/>
      <c r="QDX1150" s="36"/>
      <c r="QDY1150" s="36"/>
      <c r="QDZ1150" s="36"/>
      <c r="QEA1150" s="36"/>
      <c r="QEB1150" s="36"/>
      <c r="QEC1150" s="36"/>
      <c r="QED1150" s="36"/>
      <c r="QEE1150" s="36"/>
      <c r="QEF1150" s="36"/>
      <c r="QEG1150" s="36"/>
      <c r="QEH1150" s="36"/>
      <c r="QEI1150" s="36"/>
      <c r="QEJ1150" s="36"/>
      <c r="QEK1150" s="36"/>
      <c r="QEL1150" s="36"/>
      <c r="QEM1150" s="36"/>
      <c r="QEN1150" s="36"/>
      <c r="QEO1150" s="36"/>
      <c r="QEP1150" s="36"/>
      <c r="QEQ1150" s="36"/>
      <c r="QER1150" s="36"/>
      <c r="QES1150" s="36"/>
      <c r="QET1150" s="36"/>
      <c r="QEU1150" s="36"/>
      <c r="QEV1150" s="36"/>
      <c r="QEW1150" s="36"/>
      <c r="QEX1150" s="36"/>
      <c r="QEY1150" s="36"/>
      <c r="QEZ1150" s="36"/>
      <c r="QFA1150" s="36"/>
      <c r="QFB1150" s="36"/>
      <c r="QFC1150" s="36"/>
      <c r="QFD1150" s="36"/>
      <c r="QFE1150" s="36"/>
      <c r="QFF1150" s="36"/>
      <c r="QFG1150" s="36"/>
      <c r="QFH1150" s="36"/>
      <c r="QFI1150" s="36"/>
      <c r="QFJ1150" s="36"/>
      <c r="QFK1150" s="36"/>
      <c r="QFL1150" s="36"/>
      <c r="QFM1150" s="36"/>
      <c r="QFN1150" s="36"/>
      <c r="QFO1150" s="36"/>
      <c r="QFP1150" s="36"/>
      <c r="QFQ1150" s="36"/>
      <c r="QFR1150" s="36"/>
      <c r="QFS1150" s="36"/>
      <c r="QFT1150" s="36"/>
      <c r="QFU1150" s="36"/>
      <c r="QFV1150" s="36"/>
      <c r="QFW1150" s="36"/>
      <c r="QFX1150" s="36"/>
      <c r="QFY1150" s="36"/>
      <c r="QFZ1150" s="36"/>
      <c r="QGA1150" s="36"/>
      <c r="QGB1150" s="36"/>
      <c r="QGC1150" s="36"/>
      <c r="QGD1150" s="36"/>
      <c r="QGE1150" s="36"/>
      <c r="QGF1150" s="36"/>
      <c r="QGG1150" s="36"/>
      <c r="QGH1150" s="36"/>
      <c r="QGI1150" s="36"/>
      <c r="QGJ1150" s="36"/>
      <c r="QGK1150" s="36"/>
      <c r="QGL1150" s="36"/>
      <c r="QGM1150" s="36"/>
      <c r="QGN1150" s="36"/>
      <c r="QGO1150" s="36"/>
      <c r="QGP1150" s="36"/>
      <c r="QGQ1150" s="36"/>
      <c r="QGR1150" s="36"/>
      <c r="QGS1150" s="36"/>
      <c r="QGT1150" s="36"/>
      <c r="QGU1150" s="36"/>
      <c r="QGV1150" s="36"/>
      <c r="QGW1150" s="36"/>
      <c r="QGX1150" s="36"/>
      <c r="QGY1150" s="36"/>
      <c r="QGZ1150" s="36"/>
      <c r="QHA1150" s="36"/>
      <c r="QHB1150" s="36"/>
      <c r="QHC1150" s="36"/>
      <c r="QHD1150" s="36"/>
      <c r="QHE1150" s="36"/>
      <c r="QHF1150" s="36"/>
      <c r="QHG1150" s="36"/>
      <c r="QHH1150" s="36"/>
      <c r="QHI1150" s="36"/>
      <c r="QHJ1150" s="36"/>
      <c r="QHK1150" s="36"/>
      <c r="QHL1150" s="36"/>
      <c r="QHM1150" s="36"/>
      <c r="QHN1150" s="36"/>
      <c r="QHO1150" s="36"/>
      <c r="QHP1150" s="36"/>
      <c r="QHQ1150" s="36"/>
      <c r="QHR1150" s="36"/>
      <c r="QHS1150" s="36"/>
      <c r="QHT1150" s="36"/>
      <c r="QHU1150" s="36"/>
      <c r="QHV1150" s="36"/>
      <c r="QHW1150" s="36"/>
      <c r="QHX1150" s="36"/>
      <c r="QHY1150" s="36"/>
      <c r="QHZ1150" s="36"/>
      <c r="QIA1150" s="36"/>
      <c r="QIB1150" s="36"/>
      <c r="QIC1150" s="36"/>
      <c r="QID1150" s="36"/>
      <c r="QIE1150" s="36"/>
      <c r="QIF1150" s="36"/>
      <c r="QIG1150" s="36"/>
      <c r="QIH1150" s="36"/>
      <c r="QII1150" s="36"/>
      <c r="QIJ1150" s="36"/>
      <c r="QIK1150" s="36"/>
      <c r="QIL1150" s="36"/>
      <c r="QIM1150" s="36"/>
      <c r="QIN1150" s="36"/>
      <c r="QIO1150" s="36"/>
      <c r="QIP1150" s="36"/>
      <c r="QIQ1150" s="36"/>
      <c r="QIR1150" s="36"/>
      <c r="QIS1150" s="36"/>
      <c r="QIT1150" s="36"/>
      <c r="QIU1150" s="36"/>
      <c r="QIV1150" s="36"/>
      <c r="QIW1150" s="36"/>
      <c r="QIX1150" s="36"/>
      <c r="QIY1150" s="36"/>
      <c r="QIZ1150" s="36"/>
      <c r="QJA1150" s="36"/>
      <c r="QJB1150" s="36"/>
      <c r="QJC1150" s="36"/>
      <c r="QJD1150" s="36"/>
      <c r="QJE1150" s="36"/>
      <c r="QJF1150" s="36"/>
      <c r="QJG1150" s="36"/>
      <c r="QJH1150" s="36"/>
      <c r="QJI1150" s="36"/>
      <c r="QJJ1150" s="36"/>
      <c r="QJK1150" s="36"/>
      <c r="QJL1150" s="36"/>
      <c r="QJM1150" s="36"/>
      <c r="QJN1150" s="36"/>
      <c r="QJO1150" s="36"/>
      <c r="QJP1150" s="36"/>
      <c r="QJQ1150" s="36"/>
      <c r="QJR1150" s="36"/>
      <c r="QJS1150" s="36"/>
      <c r="QJT1150" s="36"/>
      <c r="QJU1150" s="36"/>
      <c r="QJV1150" s="36"/>
      <c r="QJW1150" s="36"/>
      <c r="QJX1150" s="36"/>
      <c r="QJY1150" s="36"/>
      <c r="QJZ1150" s="36"/>
      <c r="QKA1150" s="36"/>
      <c r="QKB1150" s="36"/>
      <c r="QKC1150" s="36"/>
      <c r="QKD1150" s="36"/>
      <c r="QKE1150" s="36"/>
      <c r="QKF1150" s="36"/>
      <c r="QKG1150" s="36"/>
      <c r="QKH1150" s="36"/>
      <c r="QKI1150" s="36"/>
      <c r="QKJ1150" s="36"/>
      <c r="QKK1150" s="36"/>
      <c r="QKL1150" s="36"/>
      <c r="QKM1150" s="36"/>
      <c r="QKN1150" s="36"/>
      <c r="QKO1150" s="36"/>
      <c r="QKP1150" s="36"/>
      <c r="QKQ1150" s="36"/>
      <c r="QKR1150" s="36"/>
      <c r="QKS1150" s="36"/>
      <c r="QKT1150" s="36"/>
      <c r="QKU1150" s="36"/>
      <c r="QKV1150" s="36"/>
      <c r="QKW1150" s="36"/>
      <c r="QKX1150" s="36"/>
      <c r="QKY1150" s="36"/>
      <c r="QKZ1150" s="36"/>
      <c r="QLA1150" s="36"/>
      <c r="QLB1150" s="36"/>
      <c r="QLC1150" s="36"/>
      <c r="QLD1150" s="36"/>
      <c r="QLE1150" s="36"/>
      <c r="QLF1150" s="36"/>
      <c r="QLG1150" s="36"/>
      <c r="QLH1150" s="36"/>
      <c r="QLI1150" s="36"/>
      <c r="QLJ1150" s="36"/>
      <c r="QLK1150" s="36"/>
      <c r="QLL1150" s="36"/>
      <c r="QLM1150" s="36"/>
      <c r="QLN1150" s="36"/>
      <c r="QLO1150" s="36"/>
      <c r="QLP1150" s="36"/>
      <c r="QLQ1150" s="36"/>
      <c r="QLR1150" s="36"/>
      <c r="QLS1150" s="36"/>
      <c r="QLT1150" s="36"/>
      <c r="QLU1150" s="36"/>
      <c r="QLV1150" s="36"/>
      <c r="QLW1150" s="36"/>
      <c r="QLX1150" s="36"/>
      <c r="QLY1150" s="36"/>
      <c r="QLZ1150" s="36"/>
      <c r="QMA1150" s="36"/>
      <c r="QMB1150" s="36"/>
      <c r="QMC1150" s="36"/>
      <c r="QMD1150" s="36"/>
      <c r="QME1150" s="36"/>
      <c r="QMF1150" s="36"/>
      <c r="QMG1150" s="36"/>
      <c r="QMH1150" s="36"/>
      <c r="QMI1150" s="36"/>
      <c r="QMJ1150" s="36"/>
      <c r="QMK1150" s="36"/>
      <c r="QML1150" s="36"/>
      <c r="QMM1150" s="36"/>
      <c r="QMN1150" s="36"/>
      <c r="QMO1150" s="36"/>
      <c r="QMP1150" s="36"/>
      <c r="QMQ1150" s="36"/>
      <c r="QMR1150" s="36"/>
      <c r="QMS1150" s="36"/>
      <c r="QMT1150" s="36"/>
      <c r="QMU1150" s="36"/>
      <c r="QMV1150" s="36"/>
      <c r="QMW1150" s="36"/>
      <c r="QMX1150" s="36"/>
      <c r="QMY1150" s="36"/>
      <c r="QMZ1150" s="36"/>
      <c r="QNA1150" s="36"/>
      <c r="QNB1150" s="36"/>
      <c r="QNC1150" s="36"/>
      <c r="QND1150" s="36"/>
      <c r="QNE1150" s="36"/>
      <c r="QNF1150" s="36"/>
      <c r="QNG1150" s="36"/>
      <c r="QNH1150" s="36"/>
      <c r="QNI1150" s="36"/>
      <c r="QNJ1150" s="36"/>
      <c r="QNK1150" s="36"/>
      <c r="QNL1150" s="36"/>
      <c r="QNM1150" s="36"/>
      <c r="QNN1150" s="36"/>
      <c r="QNO1150" s="36"/>
      <c r="QNP1150" s="36"/>
      <c r="QNQ1150" s="36"/>
      <c r="QNR1150" s="36"/>
      <c r="QNS1150" s="36"/>
      <c r="QNT1150" s="36"/>
      <c r="QNU1150" s="36"/>
      <c r="QNV1150" s="36"/>
      <c r="QNW1150" s="36"/>
      <c r="QNX1150" s="36"/>
      <c r="QNY1150" s="36"/>
      <c r="QNZ1150" s="36"/>
      <c r="QOA1150" s="36"/>
      <c r="QOB1150" s="36"/>
      <c r="QOC1150" s="36"/>
      <c r="QOD1150" s="36"/>
      <c r="QOE1150" s="36"/>
      <c r="QOF1150" s="36"/>
      <c r="QOG1150" s="36"/>
      <c r="QOH1150" s="36"/>
      <c r="QOI1150" s="36"/>
      <c r="QOJ1150" s="36"/>
      <c r="QOK1150" s="36"/>
      <c r="QOL1150" s="36"/>
      <c r="QOM1150" s="36"/>
      <c r="QON1150" s="36"/>
      <c r="QOO1150" s="36"/>
      <c r="QOP1150" s="36"/>
      <c r="QOQ1150" s="36"/>
      <c r="QOR1150" s="36"/>
      <c r="QOS1150" s="36"/>
      <c r="QOT1150" s="36"/>
      <c r="QOU1150" s="36"/>
      <c r="QOV1150" s="36"/>
      <c r="QOW1150" s="36"/>
      <c r="QOX1150" s="36"/>
      <c r="QOY1150" s="36"/>
      <c r="QOZ1150" s="36"/>
      <c r="QPA1150" s="36"/>
      <c r="QPB1150" s="36"/>
      <c r="QPC1150" s="36"/>
      <c r="QPD1150" s="36"/>
      <c r="QPE1150" s="36"/>
      <c r="QPF1150" s="36"/>
      <c r="QPG1150" s="36"/>
      <c r="QPH1150" s="36"/>
      <c r="QPI1150" s="36"/>
      <c r="QPJ1150" s="36"/>
      <c r="QPK1150" s="36"/>
      <c r="QPL1150" s="36"/>
      <c r="QPM1150" s="36"/>
      <c r="QPN1150" s="36"/>
      <c r="QPO1150" s="36"/>
      <c r="QPP1150" s="36"/>
      <c r="QPQ1150" s="36"/>
      <c r="QPR1150" s="36"/>
      <c r="QPS1150" s="36"/>
      <c r="QPT1150" s="36"/>
      <c r="QPU1150" s="36"/>
      <c r="QPV1150" s="36"/>
      <c r="QPW1150" s="36"/>
      <c r="QPX1150" s="36"/>
      <c r="QPY1150" s="36"/>
      <c r="QPZ1150" s="36"/>
      <c r="QQA1150" s="36"/>
      <c r="QQB1150" s="36"/>
      <c r="QQC1150" s="36"/>
      <c r="QQD1150" s="36"/>
      <c r="QQE1150" s="36"/>
      <c r="QQF1150" s="36"/>
      <c r="QQG1150" s="36"/>
      <c r="QQH1150" s="36"/>
      <c r="QQI1150" s="36"/>
      <c r="QQJ1150" s="36"/>
      <c r="QQK1150" s="36"/>
      <c r="QQL1150" s="36"/>
      <c r="QQM1150" s="36"/>
      <c r="QQN1150" s="36"/>
      <c r="QQO1150" s="36"/>
      <c r="QQP1150" s="36"/>
      <c r="QQQ1150" s="36"/>
      <c r="QQR1150" s="36"/>
      <c r="QQS1150" s="36"/>
      <c r="QQT1150" s="36"/>
      <c r="QQU1150" s="36"/>
      <c r="QQV1150" s="36"/>
      <c r="QQW1150" s="36"/>
      <c r="QQX1150" s="36"/>
      <c r="QQY1150" s="36"/>
      <c r="QQZ1150" s="36"/>
      <c r="QRA1150" s="36"/>
      <c r="QRB1150" s="36"/>
      <c r="QRC1150" s="36"/>
      <c r="QRD1150" s="36"/>
      <c r="QRE1150" s="36"/>
      <c r="QRF1150" s="36"/>
      <c r="QRG1150" s="36"/>
      <c r="QRH1150" s="36"/>
      <c r="QRI1150" s="36"/>
      <c r="QRJ1150" s="36"/>
      <c r="QRK1150" s="36"/>
      <c r="QRL1150" s="36"/>
      <c r="QRM1150" s="36"/>
      <c r="QRN1150" s="36"/>
      <c r="QRO1150" s="36"/>
      <c r="QRP1150" s="36"/>
      <c r="QRQ1150" s="36"/>
      <c r="QRR1150" s="36"/>
      <c r="QRS1150" s="36"/>
      <c r="QRT1150" s="36"/>
      <c r="QRU1150" s="36"/>
      <c r="QRV1150" s="36"/>
      <c r="QRW1150" s="36"/>
      <c r="QRX1150" s="36"/>
      <c r="QRY1150" s="36"/>
      <c r="QRZ1150" s="36"/>
      <c r="QSA1150" s="36"/>
      <c r="QSB1150" s="36"/>
      <c r="QSC1150" s="36"/>
      <c r="QSD1150" s="36"/>
      <c r="QSE1150" s="36"/>
      <c r="QSF1150" s="36"/>
      <c r="QSG1150" s="36"/>
      <c r="QSH1150" s="36"/>
      <c r="QSI1150" s="36"/>
      <c r="QSJ1150" s="36"/>
      <c r="QSK1150" s="36"/>
      <c r="QSL1150" s="36"/>
      <c r="QSM1150" s="36"/>
      <c r="QSN1150" s="36"/>
      <c r="QSO1150" s="36"/>
      <c r="QSP1150" s="36"/>
      <c r="QSQ1150" s="36"/>
      <c r="QSR1150" s="36"/>
      <c r="QSS1150" s="36"/>
      <c r="QST1150" s="36"/>
      <c r="QSU1150" s="36"/>
      <c r="QSV1150" s="36"/>
      <c r="QSW1150" s="36"/>
      <c r="QSX1150" s="36"/>
      <c r="QSY1150" s="36"/>
      <c r="QSZ1150" s="36"/>
      <c r="QTA1150" s="36"/>
      <c r="QTB1150" s="36"/>
      <c r="QTC1150" s="36"/>
      <c r="QTD1150" s="36"/>
      <c r="QTE1150" s="36"/>
      <c r="QTF1150" s="36"/>
      <c r="QTG1150" s="36"/>
      <c r="QTH1150" s="36"/>
      <c r="QTI1150" s="36"/>
      <c r="QTJ1150" s="36"/>
      <c r="QTK1150" s="36"/>
      <c r="QTL1150" s="36"/>
      <c r="QTM1150" s="36"/>
      <c r="QTN1150" s="36"/>
      <c r="QTO1150" s="36"/>
      <c r="QTP1150" s="36"/>
      <c r="QTQ1150" s="36"/>
      <c r="QTR1150" s="36"/>
      <c r="QTS1150" s="36"/>
      <c r="QTT1150" s="36"/>
      <c r="QTU1150" s="36"/>
      <c r="QTV1150" s="36"/>
      <c r="QTW1150" s="36"/>
      <c r="QTX1150" s="36"/>
      <c r="QTY1150" s="36"/>
      <c r="QTZ1150" s="36"/>
      <c r="QUA1150" s="36"/>
      <c r="QUB1150" s="36"/>
      <c r="QUC1150" s="36"/>
      <c r="QUD1150" s="36"/>
      <c r="QUE1150" s="36"/>
      <c r="QUF1150" s="36"/>
      <c r="QUG1150" s="36"/>
      <c r="QUH1150" s="36"/>
      <c r="QUI1150" s="36"/>
      <c r="QUJ1150" s="36"/>
      <c r="QUK1150" s="36"/>
      <c r="QUL1150" s="36"/>
      <c r="QUM1150" s="36"/>
      <c r="QUN1150" s="36"/>
      <c r="QUO1150" s="36"/>
      <c r="QUP1150" s="36"/>
      <c r="QUQ1150" s="36"/>
      <c r="QUR1150" s="36"/>
      <c r="QUS1150" s="36"/>
      <c r="QUT1150" s="36"/>
      <c r="QUU1150" s="36"/>
      <c r="QUV1150" s="36"/>
      <c r="QUW1150" s="36"/>
      <c r="QUX1150" s="36"/>
      <c r="QUY1150" s="36"/>
      <c r="QUZ1150" s="36"/>
      <c r="QVA1150" s="36"/>
      <c r="QVB1150" s="36"/>
      <c r="QVC1150" s="36"/>
      <c r="QVD1150" s="36"/>
      <c r="QVE1150" s="36"/>
      <c r="QVF1150" s="36"/>
      <c r="QVG1150" s="36"/>
      <c r="QVH1150" s="36"/>
      <c r="QVI1150" s="36"/>
      <c r="QVJ1150" s="36"/>
      <c r="QVK1150" s="36"/>
      <c r="QVL1150" s="36"/>
      <c r="QVM1150" s="36"/>
      <c r="QVN1150" s="36"/>
      <c r="QVO1150" s="36"/>
      <c r="QVP1150" s="36"/>
      <c r="QVQ1150" s="36"/>
      <c r="QVR1150" s="36"/>
      <c r="QVS1150" s="36"/>
      <c r="QVT1150" s="36"/>
      <c r="QVU1150" s="36"/>
      <c r="QVV1150" s="36"/>
      <c r="QVW1150" s="36"/>
      <c r="QVX1150" s="36"/>
      <c r="QVY1150" s="36"/>
      <c r="QVZ1150" s="36"/>
      <c r="QWA1150" s="36"/>
      <c r="QWB1150" s="36"/>
      <c r="QWC1150" s="36"/>
      <c r="QWD1150" s="36"/>
      <c r="QWE1150" s="36"/>
      <c r="QWF1150" s="36"/>
      <c r="QWG1150" s="36"/>
      <c r="QWH1150" s="36"/>
      <c r="QWI1150" s="36"/>
      <c r="QWJ1150" s="36"/>
      <c r="QWK1150" s="36"/>
      <c r="QWL1150" s="36"/>
      <c r="QWM1150" s="36"/>
      <c r="QWN1150" s="36"/>
      <c r="QWO1150" s="36"/>
      <c r="QWP1150" s="36"/>
      <c r="QWQ1150" s="36"/>
      <c r="QWR1150" s="36"/>
      <c r="QWS1150" s="36"/>
      <c r="QWT1150" s="36"/>
      <c r="QWU1150" s="36"/>
      <c r="QWV1150" s="36"/>
      <c r="QWW1150" s="36"/>
      <c r="QWX1150" s="36"/>
      <c r="QWY1150" s="36"/>
      <c r="QWZ1150" s="36"/>
      <c r="QXA1150" s="36"/>
      <c r="QXB1150" s="36"/>
      <c r="QXC1150" s="36"/>
      <c r="QXD1150" s="36"/>
      <c r="QXE1150" s="36"/>
      <c r="QXF1150" s="36"/>
      <c r="QXG1150" s="36"/>
      <c r="QXH1150" s="36"/>
      <c r="QXI1150" s="36"/>
      <c r="QXJ1150" s="36"/>
      <c r="QXK1150" s="36"/>
      <c r="QXL1150" s="36"/>
      <c r="QXM1150" s="36"/>
      <c r="QXN1150" s="36"/>
      <c r="QXO1150" s="36"/>
      <c r="QXP1150" s="36"/>
      <c r="QXQ1150" s="36"/>
      <c r="QXR1150" s="36"/>
      <c r="QXS1150" s="36"/>
      <c r="QXT1150" s="36"/>
      <c r="QXU1150" s="36"/>
      <c r="QXV1150" s="36"/>
      <c r="QXW1150" s="36"/>
      <c r="QXX1150" s="36"/>
      <c r="QXY1150" s="36"/>
      <c r="QXZ1150" s="36"/>
      <c r="QYA1150" s="36"/>
      <c r="QYB1150" s="36"/>
      <c r="QYC1150" s="36"/>
      <c r="QYD1150" s="36"/>
      <c r="QYE1150" s="36"/>
      <c r="QYF1150" s="36"/>
      <c r="QYG1150" s="36"/>
      <c r="QYH1150" s="36"/>
      <c r="QYI1150" s="36"/>
      <c r="QYJ1150" s="36"/>
      <c r="QYK1150" s="36"/>
      <c r="QYL1150" s="36"/>
      <c r="QYM1150" s="36"/>
      <c r="QYN1150" s="36"/>
      <c r="QYO1150" s="36"/>
      <c r="QYP1150" s="36"/>
      <c r="QYQ1150" s="36"/>
      <c r="QYR1150" s="36"/>
      <c r="QYS1150" s="36"/>
      <c r="QYT1150" s="36"/>
      <c r="QYU1150" s="36"/>
      <c r="QYV1150" s="36"/>
      <c r="QYW1150" s="36"/>
      <c r="QYX1150" s="36"/>
      <c r="QYY1150" s="36"/>
      <c r="QYZ1150" s="36"/>
      <c r="QZA1150" s="36"/>
      <c r="QZB1150" s="36"/>
      <c r="QZC1150" s="36"/>
      <c r="QZD1150" s="36"/>
      <c r="QZE1150" s="36"/>
      <c r="QZF1150" s="36"/>
      <c r="QZG1150" s="36"/>
      <c r="QZH1150" s="36"/>
      <c r="QZI1150" s="36"/>
      <c r="QZJ1150" s="36"/>
      <c r="QZK1150" s="36"/>
      <c r="QZL1150" s="36"/>
      <c r="QZM1150" s="36"/>
      <c r="QZN1150" s="36"/>
      <c r="QZO1150" s="36"/>
      <c r="QZP1150" s="36"/>
      <c r="QZQ1150" s="36"/>
      <c r="QZR1150" s="36"/>
      <c r="QZS1150" s="36"/>
      <c r="QZT1150" s="36"/>
      <c r="QZU1150" s="36"/>
      <c r="QZV1150" s="36"/>
      <c r="QZW1150" s="36"/>
      <c r="QZX1150" s="36"/>
      <c r="QZY1150" s="36"/>
      <c r="QZZ1150" s="36"/>
      <c r="RAA1150" s="36"/>
      <c r="RAB1150" s="36"/>
      <c r="RAC1150" s="36"/>
      <c r="RAD1150" s="36"/>
      <c r="RAE1150" s="36"/>
      <c r="RAF1150" s="36"/>
      <c r="RAG1150" s="36"/>
      <c r="RAH1150" s="36"/>
      <c r="RAI1150" s="36"/>
      <c r="RAJ1150" s="36"/>
      <c r="RAK1150" s="36"/>
      <c r="RAL1150" s="36"/>
      <c r="RAM1150" s="36"/>
      <c r="RAN1150" s="36"/>
      <c r="RAO1150" s="36"/>
      <c r="RAP1150" s="36"/>
      <c r="RAQ1150" s="36"/>
      <c r="RAR1150" s="36"/>
      <c r="RAS1150" s="36"/>
      <c r="RAT1150" s="36"/>
      <c r="RAU1150" s="36"/>
      <c r="RAV1150" s="36"/>
      <c r="RAW1150" s="36"/>
      <c r="RAX1150" s="36"/>
      <c r="RAY1150" s="36"/>
      <c r="RAZ1150" s="36"/>
      <c r="RBA1150" s="36"/>
      <c r="RBB1150" s="36"/>
      <c r="RBC1150" s="36"/>
      <c r="RBD1150" s="36"/>
      <c r="RBE1150" s="36"/>
      <c r="RBF1150" s="36"/>
      <c r="RBG1150" s="36"/>
      <c r="RBH1150" s="36"/>
      <c r="RBI1150" s="36"/>
      <c r="RBJ1150" s="36"/>
      <c r="RBK1150" s="36"/>
      <c r="RBL1150" s="36"/>
      <c r="RBM1150" s="36"/>
      <c r="RBN1150" s="36"/>
      <c r="RBO1150" s="36"/>
      <c r="RBP1150" s="36"/>
      <c r="RBQ1150" s="36"/>
      <c r="RBR1150" s="36"/>
      <c r="RBS1150" s="36"/>
      <c r="RBT1150" s="36"/>
      <c r="RBU1150" s="36"/>
      <c r="RBV1150" s="36"/>
      <c r="RBW1150" s="36"/>
      <c r="RBX1150" s="36"/>
      <c r="RBY1150" s="36"/>
      <c r="RBZ1150" s="36"/>
      <c r="RCA1150" s="36"/>
      <c r="RCB1150" s="36"/>
      <c r="RCC1150" s="36"/>
      <c r="RCD1150" s="36"/>
      <c r="RCE1150" s="36"/>
      <c r="RCF1150" s="36"/>
      <c r="RCG1150" s="36"/>
      <c r="RCH1150" s="36"/>
      <c r="RCI1150" s="36"/>
      <c r="RCJ1150" s="36"/>
      <c r="RCK1150" s="36"/>
      <c r="RCL1150" s="36"/>
      <c r="RCM1150" s="36"/>
      <c r="RCN1150" s="36"/>
      <c r="RCO1150" s="36"/>
      <c r="RCP1150" s="36"/>
      <c r="RCQ1150" s="36"/>
      <c r="RCR1150" s="36"/>
      <c r="RCS1150" s="36"/>
      <c r="RCT1150" s="36"/>
      <c r="RCU1150" s="36"/>
      <c r="RCV1150" s="36"/>
      <c r="RCW1150" s="36"/>
      <c r="RCX1150" s="36"/>
      <c r="RCY1150" s="36"/>
      <c r="RCZ1150" s="36"/>
      <c r="RDA1150" s="36"/>
      <c r="RDB1150" s="36"/>
      <c r="RDC1150" s="36"/>
      <c r="RDD1150" s="36"/>
      <c r="RDE1150" s="36"/>
      <c r="RDF1150" s="36"/>
      <c r="RDG1150" s="36"/>
      <c r="RDH1150" s="36"/>
      <c r="RDI1150" s="36"/>
      <c r="RDJ1150" s="36"/>
      <c r="RDK1150" s="36"/>
      <c r="RDL1150" s="36"/>
      <c r="RDM1150" s="36"/>
      <c r="RDN1150" s="36"/>
      <c r="RDO1150" s="36"/>
      <c r="RDP1150" s="36"/>
      <c r="RDQ1150" s="36"/>
      <c r="RDR1150" s="36"/>
      <c r="RDS1150" s="36"/>
      <c r="RDT1150" s="36"/>
      <c r="RDU1150" s="36"/>
      <c r="RDV1150" s="36"/>
      <c r="RDW1150" s="36"/>
      <c r="RDX1150" s="36"/>
      <c r="RDY1150" s="36"/>
      <c r="RDZ1150" s="36"/>
      <c r="REA1150" s="36"/>
      <c r="REB1150" s="36"/>
      <c r="REC1150" s="36"/>
      <c r="RED1150" s="36"/>
      <c r="REE1150" s="36"/>
      <c r="REF1150" s="36"/>
      <c r="REG1150" s="36"/>
      <c r="REH1150" s="36"/>
      <c r="REI1150" s="36"/>
      <c r="REJ1150" s="36"/>
      <c r="REK1150" s="36"/>
      <c r="REL1150" s="36"/>
      <c r="REM1150" s="36"/>
      <c r="REN1150" s="36"/>
      <c r="REO1150" s="36"/>
      <c r="REP1150" s="36"/>
      <c r="REQ1150" s="36"/>
      <c r="RER1150" s="36"/>
      <c r="RES1150" s="36"/>
      <c r="RET1150" s="36"/>
      <c r="REU1150" s="36"/>
      <c r="REV1150" s="36"/>
      <c r="REW1150" s="36"/>
      <c r="REX1150" s="36"/>
      <c r="REY1150" s="36"/>
      <c r="REZ1150" s="36"/>
      <c r="RFA1150" s="36"/>
      <c r="RFB1150" s="36"/>
      <c r="RFC1150" s="36"/>
      <c r="RFD1150" s="36"/>
      <c r="RFE1150" s="36"/>
      <c r="RFF1150" s="36"/>
      <c r="RFG1150" s="36"/>
      <c r="RFH1150" s="36"/>
      <c r="RFI1150" s="36"/>
      <c r="RFJ1150" s="36"/>
      <c r="RFK1150" s="36"/>
      <c r="RFL1150" s="36"/>
      <c r="RFM1150" s="36"/>
      <c r="RFN1150" s="36"/>
      <c r="RFO1150" s="36"/>
      <c r="RFP1150" s="36"/>
      <c r="RFQ1150" s="36"/>
      <c r="RFR1150" s="36"/>
      <c r="RFS1150" s="36"/>
      <c r="RFT1150" s="36"/>
      <c r="RFU1150" s="36"/>
      <c r="RFV1150" s="36"/>
      <c r="RFW1150" s="36"/>
      <c r="RFX1150" s="36"/>
      <c r="RFY1150" s="36"/>
      <c r="RFZ1150" s="36"/>
      <c r="RGA1150" s="36"/>
      <c r="RGB1150" s="36"/>
      <c r="RGC1150" s="36"/>
      <c r="RGD1150" s="36"/>
      <c r="RGE1150" s="36"/>
      <c r="RGF1150" s="36"/>
      <c r="RGG1150" s="36"/>
      <c r="RGH1150" s="36"/>
      <c r="RGI1150" s="36"/>
      <c r="RGJ1150" s="36"/>
      <c r="RGK1150" s="36"/>
      <c r="RGL1150" s="36"/>
      <c r="RGM1150" s="36"/>
      <c r="RGN1150" s="36"/>
      <c r="RGO1150" s="36"/>
      <c r="RGP1150" s="36"/>
      <c r="RGQ1150" s="36"/>
      <c r="RGR1150" s="36"/>
      <c r="RGS1150" s="36"/>
      <c r="RGT1150" s="36"/>
      <c r="RGU1150" s="36"/>
      <c r="RGV1150" s="36"/>
      <c r="RGW1150" s="36"/>
      <c r="RGX1150" s="36"/>
      <c r="RGY1150" s="36"/>
      <c r="RGZ1150" s="36"/>
      <c r="RHA1150" s="36"/>
      <c r="RHB1150" s="36"/>
      <c r="RHC1150" s="36"/>
      <c r="RHD1150" s="36"/>
      <c r="RHE1150" s="36"/>
      <c r="RHF1150" s="36"/>
      <c r="RHG1150" s="36"/>
      <c r="RHH1150" s="36"/>
      <c r="RHI1150" s="36"/>
      <c r="RHJ1150" s="36"/>
      <c r="RHK1150" s="36"/>
      <c r="RHL1150" s="36"/>
      <c r="RHM1150" s="36"/>
      <c r="RHN1150" s="36"/>
      <c r="RHO1150" s="36"/>
      <c r="RHP1150" s="36"/>
      <c r="RHQ1150" s="36"/>
      <c r="RHR1150" s="36"/>
      <c r="RHS1150" s="36"/>
      <c r="RHT1150" s="36"/>
      <c r="RHU1150" s="36"/>
      <c r="RHV1150" s="36"/>
      <c r="RHW1150" s="36"/>
      <c r="RHX1150" s="36"/>
      <c r="RHY1150" s="36"/>
      <c r="RHZ1150" s="36"/>
      <c r="RIA1150" s="36"/>
      <c r="RIB1150" s="36"/>
      <c r="RIC1150" s="36"/>
      <c r="RID1150" s="36"/>
      <c r="RIE1150" s="36"/>
      <c r="RIF1150" s="36"/>
      <c r="RIG1150" s="36"/>
      <c r="RIH1150" s="36"/>
      <c r="RII1150" s="36"/>
      <c r="RIJ1150" s="36"/>
      <c r="RIK1150" s="36"/>
      <c r="RIL1150" s="36"/>
      <c r="RIM1150" s="36"/>
      <c r="RIN1150" s="36"/>
      <c r="RIO1150" s="36"/>
      <c r="RIP1150" s="36"/>
      <c r="RIQ1150" s="36"/>
      <c r="RIR1150" s="36"/>
      <c r="RIS1150" s="36"/>
      <c r="RIT1150" s="36"/>
      <c r="RIU1150" s="36"/>
      <c r="RIV1150" s="36"/>
      <c r="RIW1150" s="36"/>
      <c r="RIX1150" s="36"/>
      <c r="RIY1150" s="36"/>
      <c r="RIZ1150" s="36"/>
      <c r="RJA1150" s="36"/>
      <c r="RJB1150" s="36"/>
      <c r="RJC1150" s="36"/>
      <c r="RJD1150" s="36"/>
      <c r="RJE1150" s="36"/>
      <c r="RJF1150" s="36"/>
      <c r="RJG1150" s="36"/>
      <c r="RJH1150" s="36"/>
      <c r="RJI1150" s="36"/>
      <c r="RJJ1150" s="36"/>
      <c r="RJK1150" s="36"/>
      <c r="RJL1150" s="36"/>
      <c r="RJM1150" s="36"/>
      <c r="RJN1150" s="36"/>
      <c r="RJO1150" s="36"/>
      <c r="RJP1150" s="36"/>
      <c r="RJQ1150" s="36"/>
      <c r="RJR1150" s="36"/>
      <c r="RJS1150" s="36"/>
      <c r="RJT1150" s="36"/>
      <c r="RJU1150" s="36"/>
      <c r="RJV1150" s="36"/>
      <c r="RJW1150" s="36"/>
      <c r="RJX1150" s="36"/>
      <c r="RJY1150" s="36"/>
      <c r="RJZ1150" s="36"/>
      <c r="RKA1150" s="36"/>
      <c r="RKB1150" s="36"/>
      <c r="RKC1150" s="36"/>
      <c r="RKD1150" s="36"/>
      <c r="RKE1150" s="36"/>
      <c r="RKF1150" s="36"/>
      <c r="RKG1150" s="36"/>
      <c r="RKH1150" s="36"/>
      <c r="RKI1150" s="36"/>
      <c r="RKJ1150" s="36"/>
      <c r="RKK1150" s="36"/>
      <c r="RKL1150" s="36"/>
      <c r="RKM1150" s="36"/>
      <c r="RKN1150" s="36"/>
      <c r="RKO1150" s="36"/>
      <c r="RKP1150" s="36"/>
      <c r="RKQ1150" s="36"/>
      <c r="RKR1150" s="36"/>
      <c r="RKS1150" s="36"/>
      <c r="RKT1150" s="36"/>
      <c r="RKU1150" s="36"/>
      <c r="RKV1150" s="36"/>
      <c r="RKW1150" s="36"/>
      <c r="RKX1150" s="36"/>
      <c r="RKY1150" s="36"/>
      <c r="RKZ1150" s="36"/>
      <c r="RLA1150" s="36"/>
      <c r="RLB1150" s="36"/>
      <c r="RLC1150" s="36"/>
      <c r="RLD1150" s="36"/>
      <c r="RLE1150" s="36"/>
      <c r="RLF1150" s="36"/>
      <c r="RLG1150" s="36"/>
      <c r="RLH1150" s="36"/>
      <c r="RLI1150" s="36"/>
      <c r="RLJ1150" s="36"/>
      <c r="RLK1150" s="36"/>
      <c r="RLL1150" s="36"/>
      <c r="RLM1150" s="36"/>
      <c r="RLN1150" s="36"/>
      <c r="RLO1150" s="36"/>
      <c r="RLP1150" s="36"/>
      <c r="RLQ1150" s="36"/>
      <c r="RLR1150" s="36"/>
      <c r="RLS1150" s="36"/>
      <c r="RLT1150" s="36"/>
      <c r="RLU1150" s="36"/>
      <c r="RLV1150" s="36"/>
      <c r="RLW1150" s="36"/>
      <c r="RLX1150" s="36"/>
      <c r="RLY1150" s="36"/>
      <c r="RLZ1150" s="36"/>
      <c r="RMA1150" s="36"/>
      <c r="RMB1150" s="36"/>
      <c r="RMC1150" s="36"/>
      <c r="RMD1150" s="36"/>
      <c r="RME1150" s="36"/>
      <c r="RMF1150" s="36"/>
      <c r="RMG1150" s="36"/>
      <c r="RMH1150" s="36"/>
      <c r="RMI1150" s="36"/>
      <c r="RMJ1150" s="36"/>
      <c r="RMK1150" s="36"/>
      <c r="RML1150" s="36"/>
      <c r="RMM1150" s="36"/>
      <c r="RMN1150" s="36"/>
      <c r="RMO1150" s="36"/>
      <c r="RMP1150" s="36"/>
      <c r="RMQ1150" s="36"/>
      <c r="RMR1150" s="36"/>
      <c r="RMS1150" s="36"/>
      <c r="RMT1150" s="36"/>
      <c r="RMU1150" s="36"/>
      <c r="RMV1150" s="36"/>
      <c r="RMW1150" s="36"/>
      <c r="RMX1150" s="36"/>
      <c r="RMY1150" s="36"/>
      <c r="RMZ1150" s="36"/>
      <c r="RNA1150" s="36"/>
      <c r="RNB1150" s="36"/>
      <c r="RNC1150" s="36"/>
      <c r="RND1150" s="36"/>
      <c r="RNE1150" s="36"/>
      <c r="RNF1150" s="36"/>
      <c r="RNG1150" s="36"/>
      <c r="RNH1150" s="36"/>
      <c r="RNI1150" s="36"/>
      <c r="RNJ1150" s="36"/>
      <c r="RNK1150" s="36"/>
      <c r="RNL1150" s="36"/>
      <c r="RNM1150" s="36"/>
      <c r="RNN1150" s="36"/>
      <c r="RNO1150" s="36"/>
      <c r="RNP1150" s="36"/>
      <c r="RNQ1150" s="36"/>
      <c r="RNR1150" s="36"/>
      <c r="RNS1150" s="36"/>
      <c r="RNT1150" s="36"/>
      <c r="RNU1150" s="36"/>
      <c r="RNV1150" s="36"/>
      <c r="RNW1150" s="36"/>
      <c r="RNX1150" s="36"/>
      <c r="RNY1150" s="36"/>
      <c r="RNZ1150" s="36"/>
      <c r="ROA1150" s="36"/>
      <c r="ROB1150" s="36"/>
      <c r="ROC1150" s="36"/>
      <c r="ROD1150" s="36"/>
      <c r="ROE1150" s="36"/>
      <c r="ROF1150" s="36"/>
      <c r="ROG1150" s="36"/>
      <c r="ROH1150" s="36"/>
      <c r="ROI1150" s="36"/>
      <c r="ROJ1150" s="36"/>
      <c r="ROK1150" s="36"/>
      <c r="ROL1150" s="36"/>
      <c r="ROM1150" s="36"/>
      <c r="RON1150" s="36"/>
      <c r="ROO1150" s="36"/>
      <c r="ROP1150" s="36"/>
      <c r="ROQ1150" s="36"/>
      <c r="ROR1150" s="36"/>
      <c r="ROS1150" s="36"/>
      <c r="ROT1150" s="36"/>
      <c r="ROU1150" s="36"/>
      <c r="ROV1150" s="36"/>
      <c r="ROW1150" s="36"/>
      <c r="ROX1150" s="36"/>
      <c r="ROY1150" s="36"/>
      <c r="ROZ1150" s="36"/>
      <c r="RPA1150" s="36"/>
      <c r="RPB1150" s="36"/>
      <c r="RPC1150" s="36"/>
      <c r="RPD1150" s="36"/>
      <c r="RPE1150" s="36"/>
      <c r="RPF1150" s="36"/>
      <c r="RPG1150" s="36"/>
      <c r="RPH1150" s="36"/>
      <c r="RPI1150" s="36"/>
      <c r="RPJ1150" s="36"/>
      <c r="RPK1150" s="36"/>
      <c r="RPL1150" s="36"/>
      <c r="RPM1150" s="36"/>
      <c r="RPN1150" s="36"/>
      <c r="RPO1150" s="36"/>
      <c r="RPP1150" s="36"/>
      <c r="RPQ1150" s="36"/>
      <c r="RPR1150" s="36"/>
      <c r="RPS1150" s="36"/>
      <c r="RPT1150" s="36"/>
      <c r="RPU1150" s="36"/>
      <c r="RPV1150" s="36"/>
      <c r="RPW1150" s="36"/>
      <c r="RPX1150" s="36"/>
      <c r="RPY1150" s="36"/>
      <c r="RPZ1150" s="36"/>
      <c r="RQA1150" s="36"/>
      <c r="RQB1150" s="36"/>
      <c r="RQC1150" s="36"/>
      <c r="RQD1150" s="36"/>
      <c r="RQE1150" s="36"/>
      <c r="RQF1150" s="36"/>
      <c r="RQG1150" s="36"/>
      <c r="RQH1150" s="36"/>
      <c r="RQI1150" s="36"/>
      <c r="RQJ1150" s="36"/>
      <c r="RQK1150" s="36"/>
      <c r="RQL1150" s="36"/>
      <c r="RQM1150" s="36"/>
      <c r="RQN1150" s="36"/>
      <c r="RQO1150" s="36"/>
      <c r="RQP1150" s="36"/>
      <c r="RQQ1150" s="36"/>
      <c r="RQR1150" s="36"/>
      <c r="RQS1150" s="36"/>
      <c r="RQT1150" s="36"/>
      <c r="RQU1150" s="36"/>
      <c r="RQV1150" s="36"/>
      <c r="RQW1150" s="36"/>
      <c r="RQX1150" s="36"/>
      <c r="RQY1150" s="36"/>
      <c r="RQZ1150" s="36"/>
      <c r="RRA1150" s="36"/>
      <c r="RRB1150" s="36"/>
      <c r="RRC1150" s="36"/>
      <c r="RRD1150" s="36"/>
      <c r="RRE1150" s="36"/>
      <c r="RRF1150" s="36"/>
      <c r="RRG1150" s="36"/>
      <c r="RRH1150" s="36"/>
      <c r="RRI1150" s="36"/>
      <c r="RRJ1150" s="36"/>
      <c r="RRK1150" s="36"/>
      <c r="RRL1150" s="36"/>
      <c r="RRM1150" s="36"/>
      <c r="RRN1150" s="36"/>
      <c r="RRO1150" s="36"/>
      <c r="RRP1150" s="36"/>
      <c r="RRQ1150" s="36"/>
      <c r="RRR1150" s="36"/>
      <c r="RRS1150" s="36"/>
      <c r="RRT1150" s="36"/>
      <c r="RRU1150" s="36"/>
      <c r="RRV1150" s="36"/>
      <c r="RRW1150" s="36"/>
      <c r="RRX1150" s="36"/>
      <c r="RRY1150" s="36"/>
      <c r="RRZ1150" s="36"/>
      <c r="RSA1150" s="36"/>
      <c r="RSB1150" s="36"/>
      <c r="RSC1150" s="36"/>
      <c r="RSD1150" s="36"/>
      <c r="RSE1150" s="36"/>
      <c r="RSF1150" s="36"/>
      <c r="RSG1150" s="36"/>
      <c r="RSH1150" s="36"/>
      <c r="RSI1150" s="36"/>
      <c r="RSJ1150" s="36"/>
      <c r="RSK1150" s="36"/>
      <c r="RSL1150" s="36"/>
      <c r="RSM1150" s="36"/>
      <c r="RSN1150" s="36"/>
      <c r="RSO1150" s="36"/>
      <c r="RSP1150" s="36"/>
      <c r="RSQ1150" s="36"/>
      <c r="RSR1150" s="36"/>
      <c r="RSS1150" s="36"/>
      <c r="RST1150" s="36"/>
      <c r="RSU1150" s="36"/>
      <c r="RSV1150" s="36"/>
      <c r="RSW1150" s="36"/>
      <c r="RSX1150" s="36"/>
      <c r="RSY1150" s="36"/>
      <c r="RSZ1150" s="36"/>
      <c r="RTA1150" s="36"/>
      <c r="RTB1150" s="36"/>
      <c r="RTC1150" s="36"/>
      <c r="RTD1150" s="36"/>
      <c r="RTE1150" s="36"/>
      <c r="RTF1150" s="36"/>
      <c r="RTG1150" s="36"/>
      <c r="RTH1150" s="36"/>
      <c r="RTI1150" s="36"/>
      <c r="RTJ1150" s="36"/>
      <c r="RTK1150" s="36"/>
      <c r="RTL1150" s="36"/>
      <c r="RTM1150" s="36"/>
      <c r="RTN1150" s="36"/>
      <c r="RTO1150" s="36"/>
      <c r="RTP1150" s="36"/>
      <c r="RTQ1150" s="36"/>
      <c r="RTR1150" s="36"/>
      <c r="RTS1150" s="36"/>
      <c r="RTT1150" s="36"/>
      <c r="RTU1150" s="36"/>
      <c r="RTV1150" s="36"/>
      <c r="RTW1150" s="36"/>
      <c r="RTX1150" s="36"/>
      <c r="RTY1150" s="36"/>
      <c r="RTZ1150" s="36"/>
      <c r="RUA1150" s="36"/>
      <c r="RUB1150" s="36"/>
      <c r="RUC1150" s="36"/>
      <c r="RUD1150" s="36"/>
      <c r="RUE1150" s="36"/>
      <c r="RUF1150" s="36"/>
      <c r="RUG1150" s="36"/>
      <c r="RUH1150" s="36"/>
      <c r="RUI1150" s="36"/>
      <c r="RUJ1150" s="36"/>
      <c r="RUK1150" s="36"/>
      <c r="RUL1150" s="36"/>
      <c r="RUM1150" s="36"/>
      <c r="RUN1150" s="36"/>
      <c r="RUO1150" s="36"/>
      <c r="RUP1150" s="36"/>
      <c r="RUQ1150" s="36"/>
      <c r="RUR1150" s="36"/>
      <c r="RUS1150" s="36"/>
      <c r="RUT1150" s="36"/>
      <c r="RUU1150" s="36"/>
      <c r="RUV1150" s="36"/>
      <c r="RUW1150" s="36"/>
      <c r="RUX1150" s="36"/>
      <c r="RUY1150" s="36"/>
      <c r="RUZ1150" s="36"/>
      <c r="RVA1150" s="36"/>
      <c r="RVB1150" s="36"/>
      <c r="RVC1150" s="36"/>
      <c r="RVD1150" s="36"/>
      <c r="RVE1150" s="36"/>
      <c r="RVF1150" s="36"/>
      <c r="RVG1150" s="36"/>
      <c r="RVH1150" s="36"/>
      <c r="RVI1150" s="36"/>
      <c r="RVJ1150" s="36"/>
      <c r="RVK1150" s="36"/>
      <c r="RVL1150" s="36"/>
      <c r="RVM1150" s="36"/>
      <c r="RVN1150" s="36"/>
      <c r="RVO1150" s="36"/>
      <c r="RVP1150" s="36"/>
      <c r="RVQ1150" s="36"/>
      <c r="RVR1150" s="36"/>
      <c r="RVS1150" s="36"/>
      <c r="RVT1150" s="36"/>
      <c r="RVU1150" s="36"/>
      <c r="RVV1150" s="36"/>
      <c r="RVW1150" s="36"/>
      <c r="RVX1150" s="36"/>
      <c r="RVY1150" s="36"/>
      <c r="RVZ1150" s="36"/>
      <c r="RWA1150" s="36"/>
      <c r="RWB1150" s="36"/>
      <c r="RWC1150" s="36"/>
      <c r="RWD1150" s="36"/>
      <c r="RWE1150" s="36"/>
      <c r="RWF1150" s="36"/>
      <c r="RWG1150" s="36"/>
      <c r="RWH1150" s="36"/>
      <c r="RWI1150" s="36"/>
      <c r="RWJ1150" s="36"/>
      <c r="RWK1150" s="36"/>
      <c r="RWL1150" s="36"/>
      <c r="RWM1150" s="36"/>
      <c r="RWN1150" s="36"/>
      <c r="RWO1150" s="36"/>
      <c r="RWP1150" s="36"/>
      <c r="RWQ1150" s="36"/>
      <c r="RWR1150" s="36"/>
      <c r="RWS1150" s="36"/>
      <c r="RWT1150" s="36"/>
      <c r="RWU1150" s="36"/>
      <c r="RWV1150" s="36"/>
      <c r="RWW1150" s="36"/>
      <c r="RWX1150" s="36"/>
      <c r="RWY1150" s="36"/>
      <c r="RWZ1150" s="36"/>
      <c r="RXA1150" s="36"/>
      <c r="RXB1150" s="36"/>
      <c r="RXC1150" s="36"/>
      <c r="RXD1150" s="36"/>
      <c r="RXE1150" s="36"/>
      <c r="RXF1150" s="36"/>
      <c r="RXG1150" s="36"/>
      <c r="RXH1150" s="36"/>
      <c r="RXI1150" s="36"/>
      <c r="RXJ1150" s="36"/>
      <c r="RXK1150" s="36"/>
      <c r="RXL1150" s="36"/>
      <c r="RXM1150" s="36"/>
      <c r="RXN1150" s="36"/>
      <c r="RXO1150" s="36"/>
      <c r="RXP1150" s="36"/>
      <c r="RXQ1150" s="36"/>
      <c r="RXR1150" s="36"/>
      <c r="RXS1150" s="36"/>
      <c r="RXT1150" s="36"/>
      <c r="RXU1150" s="36"/>
      <c r="RXV1150" s="36"/>
      <c r="RXW1150" s="36"/>
      <c r="RXX1150" s="36"/>
      <c r="RXY1150" s="36"/>
      <c r="RXZ1150" s="36"/>
      <c r="RYA1150" s="36"/>
      <c r="RYB1150" s="36"/>
      <c r="RYC1150" s="36"/>
      <c r="RYD1150" s="36"/>
      <c r="RYE1150" s="36"/>
      <c r="RYF1150" s="36"/>
      <c r="RYG1150" s="36"/>
      <c r="RYH1150" s="36"/>
      <c r="RYI1150" s="36"/>
      <c r="RYJ1150" s="36"/>
      <c r="RYK1150" s="36"/>
      <c r="RYL1150" s="36"/>
      <c r="RYM1150" s="36"/>
      <c r="RYN1150" s="36"/>
      <c r="RYO1150" s="36"/>
      <c r="RYP1150" s="36"/>
      <c r="RYQ1150" s="36"/>
      <c r="RYR1150" s="36"/>
      <c r="RYS1150" s="36"/>
      <c r="RYT1150" s="36"/>
      <c r="RYU1150" s="36"/>
      <c r="RYV1150" s="36"/>
      <c r="RYW1150" s="36"/>
      <c r="RYX1150" s="36"/>
      <c r="RYY1150" s="36"/>
      <c r="RYZ1150" s="36"/>
      <c r="RZA1150" s="36"/>
      <c r="RZB1150" s="36"/>
      <c r="RZC1150" s="36"/>
      <c r="RZD1150" s="36"/>
      <c r="RZE1150" s="36"/>
      <c r="RZF1150" s="36"/>
      <c r="RZG1150" s="36"/>
      <c r="RZH1150" s="36"/>
      <c r="RZI1150" s="36"/>
      <c r="RZJ1150" s="36"/>
      <c r="RZK1150" s="36"/>
      <c r="RZL1150" s="36"/>
      <c r="RZM1150" s="36"/>
      <c r="RZN1150" s="36"/>
      <c r="RZO1150" s="36"/>
      <c r="RZP1150" s="36"/>
      <c r="RZQ1150" s="36"/>
      <c r="RZR1150" s="36"/>
      <c r="RZS1150" s="36"/>
      <c r="RZT1150" s="36"/>
      <c r="RZU1150" s="36"/>
      <c r="RZV1150" s="36"/>
      <c r="RZW1150" s="36"/>
      <c r="RZX1150" s="36"/>
      <c r="RZY1150" s="36"/>
      <c r="RZZ1150" s="36"/>
      <c r="SAA1150" s="36"/>
      <c r="SAB1150" s="36"/>
      <c r="SAC1150" s="36"/>
      <c r="SAD1150" s="36"/>
      <c r="SAE1150" s="36"/>
      <c r="SAF1150" s="36"/>
      <c r="SAG1150" s="36"/>
      <c r="SAH1150" s="36"/>
      <c r="SAI1150" s="36"/>
      <c r="SAJ1150" s="36"/>
      <c r="SAK1150" s="36"/>
      <c r="SAL1150" s="36"/>
      <c r="SAM1150" s="36"/>
      <c r="SAN1150" s="36"/>
      <c r="SAO1150" s="36"/>
      <c r="SAP1150" s="36"/>
      <c r="SAQ1150" s="36"/>
      <c r="SAR1150" s="36"/>
      <c r="SAS1150" s="36"/>
      <c r="SAT1150" s="36"/>
      <c r="SAU1150" s="36"/>
      <c r="SAV1150" s="36"/>
      <c r="SAW1150" s="36"/>
      <c r="SAX1150" s="36"/>
      <c r="SAY1150" s="36"/>
      <c r="SAZ1150" s="36"/>
      <c r="SBA1150" s="36"/>
      <c r="SBB1150" s="36"/>
      <c r="SBC1150" s="36"/>
      <c r="SBD1150" s="36"/>
      <c r="SBE1150" s="36"/>
      <c r="SBF1150" s="36"/>
      <c r="SBG1150" s="36"/>
      <c r="SBH1150" s="36"/>
      <c r="SBI1150" s="36"/>
      <c r="SBJ1150" s="36"/>
      <c r="SBK1150" s="36"/>
      <c r="SBL1150" s="36"/>
      <c r="SBM1150" s="36"/>
      <c r="SBN1150" s="36"/>
      <c r="SBO1150" s="36"/>
      <c r="SBP1150" s="36"/>
      <c r="SBQ1150" s="36"/>
      <c r="SBR1150" s="36"/>
      <c r="SBS1150" s="36"/>
      <c r="SBT1150" s="36"/>
      <c r="SBU1150" s="36"/>
      <c r="SBV1150" s="36"/>
      <c r="SBW1150" s="36"/>
      <c r="SBX1150" s="36"/>
      <c r="SBY1150" s="36"/>
      <c r="SBZ1150" s="36"/>
      <c r="SCA1150" s="36"/>
      <c r="SCB1150" s="36"/>
      <c r="SCC1150" s="36"/>
      <c r="SCD1150" s="36"/>
      <c r="SCE1150" s="36"/>
      <c r="SCF1150" s="36"/>
      <c r="SCG1150" s="36"/>
      <c r="SCH1150" s="36"/>
      <c r="SCI1150" s="36"/>
      <c r="SCJ1150" s="36"/>
      <c r="SCK1150" s="36"/>
      <c r="SCL1150" s="36"/>
      <c r="SCM1150" s="36"/>
      <c r="SCN1150" s="36"/>
      <c r="SCO1150" s="36"/>
      <c r="SCP1150" s="36"/>
      <c r="SCQ1150" s="36"/>
      <c r="SCR1150" s="36"/>
      <c r="SCS1150" s="36"/>
      <c r="SCT1150" s="36"/>
      <c r="SCU1150" s="36"/>
      <c r="SCV1150" s="36"/>
      <c r="SCW1150" s="36"/>
      <c r="SCX1150" s="36"/>
      <c r="SCY1150" s="36"/>
      <c r="SCZ1150" s="36"/>
      <c r="SDA1150" s="36"/>
      <c r="SDB1150" s="36"/>
      <c r="SDC1150" s="36"/>
      <c r="SDD1150" s="36"/>
      <c r="SDE1150" s="36"/>
      <c r="SDF1150" s="36"/>
      <c r="SDG1150" s="36"/>
      <c r="SDH1150" s="36"/>
      <c r="SDI1150" s="36"/>
      <c r="SDJ1150" s="36"/>
      <c r="SDK1150" s="36"/>
      <c r="SDL1150" s="36"/>
      <c r="SDM1150" s="36"/>
      <c r="SDN1150" s="36"/>
      <c r="SDO1150" s="36"/>
      <c r="SDP1150" s="36"/>
      <c r="SDQ1150" s="36"/>
      <c r="SDR1150" s="36"/>
      <c r="SDS1150" s="36"/>
      <c r="SDT1150" s="36"/>
      <c r="SDU1150" s="36"/>
      <c r="SDV1150" s="36"/>
      <c r="SDW1150" s="36"/>
      <c r="SDX1150" s="36"/>
      <c r="SDY1150" s="36"/>
      <c r="SDZ1150" s="36"/>
      <c r="SEA1150" s="36"/>
      <c r="SEB1150" s="36"/>
      <c r="SEC1150" s="36"/>
      <c r="SED1150" s="36"/>
      <c r="SEE1150" s="36"/>
      <c r="SEF1150" s="36"/>
      <c r="SEG1150" s="36"/>
      <c r="SEH1150" s="36"/>
      <c r="SEI1150" s="36"/>
      <c r="SEJ1150" s="36"/>
      <c r="SEK1150" s="36"/>
      <c r="SEL1150" s="36"/>
      <c r="SEM1150" s="36"/>
      <c r="SEN1150" s="36"/>
      <c r="SEO1150" s="36"/>
      <c r="SEP1150" s="36"/>
      <c r="SEQ1150" s="36"/>
      <c r="SER1150" s="36"/>
      <c r="SES1150" s="36"/>
      <c r="SET1150" s="36"/>
      <c r="SEU1150" s="36"/>
      <c r="SEV1150" s="36"/>
      <c r="SEW1150" s="36"/>
      <c r="SEX1150" s="36"/>
      <c r="SEY1150" s="36"/>
      <c r="SEZ1150" s="36"/>
      <c r="SFA1150" s="36"/>
      <c r="SFB1150" s="36"/>
      <c r="SFC1150" s="36"/>
      <c r="SFD1150" s="36"/>
      <c r="SFE1150" s="36"/>
      <c r="SFF1150" s="36"/>
      <c r="SFG1150" s="36"/>
      <c r="SFH1150" s="36"/>
      <c r="SFI1150" s="36"/>
      <c r="SFJ1150" s="36"/>
      <c r="SFK1150" s="36"/>
      <c r="SFL1150" s="36"/>
      <c r="SFM1150" s="36"/>
      <c r="SFN1150" s="36"/>
      <c r="SFO1150" s="36"/>
      <c r="SFP1150" s="36"/>
      <c r="SFQ1150" s="36"/>
      <c r="SFR1150" s="36"/>
      <c r="SFS1150" s="36"/>
      <c r="SFT1150" s="36"/>
      <c r="SFU1150" s="36"/>
      <c r="SFV1150" s="36"/>
      <c r="SFW1150" s="36"/>
      <c r="SFX1150" s="36"/>
      <c r="SFY1150" s="36"/>
      <c r="SFZ1150" s="36"/>
      <c r="SGA1150" s="36"/>
      <c r="SGB1150" s="36"/>
      <c r="SGC1150" s="36"/>
      <c r="SGD1150" s="36"/>
      <c r="SGE1150" s="36"/>
      <c r="SGF1150" s="36"/>
      <c r="SGG1150" s="36"/>
      <c r="SGH1150" s="36"/>
      <c r="SGI1150" s="36"/>
      <c r="SGJ1150" s="36"/>
      <c r="SGK1150" s="36"/>
      <c r="SGL1150" s="36"/>
      <c r="SGM1150" s="36"/>
      <c r="SGN1150" s="36"/>
      <c r="SGO1150" s="36"/>
      <c r="SGP1150" s="36"/>
      <c r="SGQ1150" s="36"/>
      <c r="SGR1150" s="36"/>
      <c r="SGS1150" s="36"/>
      <c r="SGT1150" s="36"/>
      <c r="SGU1150" s="36"/>
      <c r="SGV1150" s="36"/>
      <c r="SGW1150" s="36"/>
      <c r="SGX1150" s="36"/>
      <c r="SGY1150" s="36"/>
      <c r="SGZ1150" s="36"/>
      <c r="SHA1150" s="36"/>
      <c r="SHB1150" s="36"/>
      <c r="SHC1150" s="36"/>
      <c r="SHD1150" s="36"/>
      <c r="SHE1150" s="36"/>
      <c r="SHF1150" s="36"/>
      <c r="SHG1150" s="36"/>
      <c r="SHH1150" s="36"/>
      <c r="SHI1150" s="36"/>
      <c r="SHJ1150" s="36"/>
      <c r="SHK1150" s="36"/>
      <c r="SHL1150" s="36"/>
      <c r="SHM1150" s="36"/>
      <c r="SHN1150" s="36"/>
      <c r="SHO1150" s="36"/>
      <c r="SHP1150" s="36"/>
      <c r="SHQ1150" s="36"/>
      <c r="SHR1150" s="36"/>
      <c r="SHS1150" s="36"/>
      <c r="SHT1150" s="36"/>
      <c r="SHU1150" s="36"/>
      <c r="SHV1150" s="36"/>
      <c r="SHW1150" s="36"/>
      <c r="SHX1150" s="36"/>
      <c r="SHY1150" s="36"/>
      <c r="SHZ1150" s="36"/>
      <c r="SIA1150" s="36"/>
      <c r="SIB1150" s="36"/>
      <c r="SIC1150" s="36"/>
      <c r="SID1150" s="36"/>
      <c r="SIE1150" s="36"/>
      <c r="SIF1150" s="36"/>
      <c r="SIG1150" s="36"/>
      <c r="SIH1150" s="36"/>
      <c r="SII1150" s="36"/>
      <c r="SIJ1150" s="36"/>
      <c r="SIK1150" s="36"/>
      <c r="SIL1150" s="36"/>
      <c r="SIM1150" s="36"/>
      <c r="SIN1150" s="36"/>
      <c r="SIO1150" s="36"/>
      <c r="SIP1150" s="36"/>
      <c r="SIQ1150" s="36"/>
      <c r="SIR1150" s="36"/>
      <c r="SIS1150" s="36"/>
      <c r="SIT1150" s="36"/>
      <c r="SIU1150" s="36"/>
      <c r="SIV1150" s="36"/>
      <c r="SIW1150" s="36"/>
      <c r="SIX1150" s="36"/>
      <c r="SIY1150" s="36"/>
      <c r="SIZ1150" s="36"/>
      <c r="SJA1150" s="36"/>
      <c r="SJB1150" s="36"/>
      <c r="SJC1150" s="36"/>
      <c r="SJD1150" s="36"/>
      <c r="SJE1150" s="36"/>
      <c r="SJF1150" s="36"/>
      <c r="SJG1150" s="36"/>
      <c r="SJH1150" s="36"/>
      <c r="SJI1150" s="36"/>
      <c r="SJJ1150" s="36"/>
      <c r="SJK1150" s="36"/>
      <c r="SJL1150" s="36"/>
      <c r="SJM1150" s="36"/>
      <c r="SJN1150" s="36"/>
      <c r="SJO1150" s="36"/>
      <c r="SJP1150" s="36"/>
      <c r="SJQ1150" s="36"/>
      <c r="SJR1150" s="36"/>
      <c r="SJS1150" s="36"/>
      <c r="SJT1150" s="36"/>
      <c r="SJU1150" s="36"/>
      <c r="SJV1150" s="36"/>
      <c r="SJW1150" s="36"/>
      <c r="SJX1150" s="36"/>
      <c r="SJY1150" s="36"/>
      <c r="SJZ1150" s="36"/>
      <c r="SKA1150" s="36"/>
      <c r="SKB1150" s="36"/>
      <c r="SKC1150" s="36"/>
      <c r="SKD1150" s="36"/>
      <c r="SKE1150" s="36"/>
      <c r="SKF1150" s="36"/>
      <c r="SKG1150" s="36"/>
      <c r="SKH1150" s="36"/>
      <c r="SKI1150" s="36"/>
      <c r="SKJ1150" s="36"/>
      <c r="SKK1150" s="36"/>
      <c r="SKL1150" s="36"/>
      <c r="SKM1150" s="36"/>
      <c r="SKN1150" s="36"/>
      <c r="SKO1150" s="36"/>
      <c r="SKP1150" s="36"/>
      <c r="SKQ1150" s="36"/>
      <c r="SKR1150" s="36"/>
      <c r="SKS1150" s="36"/>
      <c r="SKT1150" s="36"/>
      <c r="SKU1150" s="36"/>
      <c r="SKV1150" s="36"/>
      <c r="SKW1150" s="36"/>
      <c r="SKX1150" s="36"/>
      <c r="SKY1150" s="36"/>
      <c r="SKZ1150" s="36"/>
      <c r="SLA1150" s="36"/>
      <c r="SLB1150" s="36"/>
      <c r="SLC1150" s="36"/>
      <c r="SLD1150" s="36"/>
      <c r="SLE1150" s="36"/>
      <c r="SLF1150" s="36"/>
      <c r="SLG1150" s="36"/>
      <c r="SLH1150" s="36"/>
      <c r="SLI1150" s="36"/>
      <c r="SLJ1150" s="36"/>
      <c r="SLK1150" s="36"/>
      <c r="SLL1150" s="36"/>
      <c r="SLM1150" s="36"/>
      <c r="SLN1150" s="36"/>
      <c r="SLO1150" s="36"/>
      <c r="SLP1150" s="36"/>
      <c r="SLQ1150" s="36"/>
      <c r="SLR1150" s="36"/>
      <c r="SLS1150" s="36"/>
      <c r="SLT1150" s="36"/>
      <c r="SLU1150" s="36"/>
      <c r="SLV1150" s="36"/>
      <c r="SLW1150" s="36"/>
      <c r="SLX1150" s="36"/>
      <c r="SLY1150" s="36"/>
      <c r="SLZ1150" s="36"/>
      <c r="SMA1150" s="36"/>
      <c r="SMB1150" s="36"/>
      <c r="SMC1150" s="36"/>
      <c r="SMD1150" s="36"/>
      <c r="SME1150" s="36"/>
      <c r="SMF1150" s="36"/>
      <c r="SMG1150" s="36"/>
      <c r="SMH1150" s="36"/>
      <c r="SMI1150" s="36"/>
      <c r="SMJ1150" s="36"/>
      <c r="SMK1150" s="36"/>
      <c r="SML1150" s="36"/>
      <c r="SMM1150" s="36"/>
      <c r="SMN1150" s="36"/>
      <c r="SMO1150" s="36"/>
      <c r="SMP1150" s="36"/>
      <c r="SMQ1150" s="36"/>
      <c r="SMR1150" s="36"/>
      <c r="SMS1150" s="36"/>
      <c r="SMT1150" s="36"/>
      <c r="SMU1150" s="36"/>
      <c r="SMV1150" s="36"/>
      <c r="SMW1150" s="36"/>
      <c r="SMX1150" s="36"/>
      <c r="SMY1150" s="36"/>
      <c r="SMZ1150" s="36"/>
      <c r="SNA1150" s="36"/>
      <c r="SNB1150" s="36"/>
      <c r="SNC1150" s="36"/>
      <c r="SND1150" s="36"/>
      <c r="SNE1150" s="36"/>
      <c r="SNF1150" s="36"/>
      <c r="SNG1150" s="36"/>
      <c r="SNH1150" s="36"/>
      <c r="SNI1150" s="36"/>
      <c r="SNJ1150" s="36"/>
      <c r="SNK1150" s="36"/>
      <c r="SNL1150" s="36"/>
      <c r="SNM1150" s="36"/>
      <c r="SNN1150" s="36"/>
      <c r="SNO1150" s="36"/>
      <c r="SNP1150" s="36"/>
      <c r="SNQ1150" s="36"/>
      <c r="SNR1150" s="36"/>
      <c r="SNS1150" s="36"/>
      <c r="SNT1150" s="36"/>
      <c r="SNU1150" s="36"/>
      <c r="SNV1150" s="36"/>
      <c r="SNW1150" s="36"/>
      <c r="SNX1150" s="36"/>
      <c r="SNY1150" s="36"/>
      <c r="SNZ1150" s="36"/>
      <c r="SOA1150" s="36"/>
      <c r="SOB1150" s="36"/>
      <c r="SOC1150" s="36"/>
      <c r="SOD1150" s="36"/>
      <c r="SOE1150" s="36"/>
      <c r="SOF1150" s="36"/>
      <c r="SOG1150" s="36"/>
      <c r="SOH1150" s="36"/>
      <c r="SOI1150" s="36"/>
      <c r="SOJ1150" s="36"/>
      <c r="SOK1150" s="36"/>
      <c r="SOL1150" s="36"/>
      <c r="SOM1150" s="36"/>
      <c r="SON1150" s="36"/>
      <c r="SOO1150" s="36"/>
      <c r="SOP1150" s="36"/>
      <c r="SOQ1150" s="36"/>
      <c r="SOR1150" s="36"/>
      <c r="SOS1150" s="36"/>
      <c r="SOT1150" s="36"/>
      <c r="SOU1150" s="36"/>
      <c r="SOV1150" s="36"/>
      <c r="SOW1150" s="36"/>
      <c r="SOX1150" s="36"/>
      <c r="SOY1150" s="36"/>
      <c r="SOZ1150" s="36"/>
      <c r="SPA1150" s="36"/>
      <c r="SPB1150" s="36"/>
      <c r="SPC1150" s="36"/>
      <c r="SPD1150" s="36"/>
      <c r="SPE1150" s="36"/>
      <c r="SPF1150" s="36"/>
      <c r="SPG1150" s="36"/>
      <c r="SPH1150" s="36"/>
      <c r="SPI1150" s="36"/>
      <c r="SPJ1150" s="36"/>
      <c r="SPK1150" s="36"/>
      <c r="SPL1150" s="36"/>
      <c r="SPM1150" s="36"/>
      <c r="SPN1150" s="36"/>
      <c r="SPO1150" s="36"/>
      <c r="SPP1150" s="36"/>
      <c r="SPQ1150" s="36"/>
      <c r="SPR1150" s="36"/>
      <c r="SPS1150" s="36"/>
      <c r="SPT1150" s="36"/>
      <c r="SPU1150" s="36"/>
      <c r="SPV1150" s="36"/>
      <c r="SPW1150" s="36"/>
      <c r="SPX1150" s="36"/>
      <c r="SPY1150" s="36"/>
      <c r="SPZ1150" s="36"/>
      <c r="SQA1150" s="36"/>
      <c r="SQB1150" s="36"/>
      <c r="SQC1150" s="36"/>
      <c r="SQD1150" s="36"/>
      <c r="SQE1150" s="36"/>
      <c r="SQF1150" s="36"/>
      <c r="SQG1150" s="36"/>
      <c r="SQH1150" s="36"/>
      <c r="SQI1150" s="36"/>
      <c r="SQJ1150" s="36"/>
      <c r="SQK1150" s="36"/>
      <c r="SQL1150" s="36"/>
      <c r="SQM1150" s="36"/>
      <c r="SQN1150" s="36"/>
      <c r="SQO1150" s="36"/>
      <c r="SQP1150" s="36"/>
      <c r="SQQ1150" s="36"/>
      <c r="SQR1150" s="36"/>
      <c r="SQS1150" s="36"/>
      <c r="SQT1150" s="36"/>
      <c r="SQU1150" s="36"/>
      <c r="SQV1150" s="36"/>
      <c r="SQW1150" s="36"/>
      <c r="SQX1150" s="36"/>
      <c r="SQY1150" s="36"/>
      <c r="SQZ1150" s="36"/>
      <c r="SRA1150" s="36"/>
      <c r="SRB1150" s="36"/>
      <c r="SRC1150" s="36"/>
      <c r="SRD1150" s="36"/>
      <c r="SRE1150" s="36"/>
      <c r="SRF1150" s="36"/>
      <c r="SRG1150" s="36"/>
      <c r="SRH1150" s="36"/>
      <c r="SRI1150" s="36"/>
      <c r="SRJ1150" s="36"/>
      <c r="SRK1150" s="36"/>
      <c r="SRL1150" s="36"/>
      <c r="SRM1150" s="36"/>
      <c r="SRN1150" s="36"/>
      <c r="SRO1150" s="36"/>
      <c r="SRP1150" s="36"/>
      <c r="SRQ1150" s="36"/>
      <c r="SRR1150" s="36"/>
      <c r="SRS1150" s="36"/>
      <c r="SRT1150" s="36"/>
      <c r="SRU1150" s="36"/>
      <c r="SRV1150" s="36"/>
      <c r="SRW1150" s="36"/>
      <c r="SRX1150" s="36"/>
      <c r="SRY1150" s="36"/>
      <c r="SRZ1150" s="36"/>
      <c r="SSA1150" s="36"/>
      <c r="SSB1150" s="36"/>
      <c r="SSC1150" s="36"/>
      <c r="SSD1150" s="36"/>
      <c r="SSE1150" s="36"/>
      <c r="SSF1150" s="36"/>
      <c r="SSG1150" s="36"/>
      <c r="SSH1150" s="36"/>
      <c r="SSI1150" s="36"/>
      <c r="SSJ1150" s="36"/>
      <c r="SSK1150" s="36"/>
      <c r="SSL1150" s="36"/>
      <c r="SSM1150" s="36"/>
      <c r="SSN1150" s="36"/>
      <c r="SSO1150" s="36"/>
      <c r="SSP1150" s="36"/>
      <c r="SSQ1150" s="36"/>
      <c r="SSR1150" s="36"/>
      <c r="SSS1150" s="36"/>
      <c r="SST1150" s="36"/>
      <c r="SSU1150" s="36"/>
      <c r="SSV1150" s="36"/>
      <c r="SSW1150" s="36"/>
      <c r="SSX1150" s="36"/>
      <c r="SSY1150" s="36"/>
      <c r="SSZ1150" s="36"/>
      <c r="STA1150" s="36"/>
      <c r="STB1150" s="36"/>
      <c r="STC1150" s="36"/>
      <c r="STD1150" s="36"/>
      <c r="STE1150" s="36"/>
      <c r="STF1150" s="36"/>
      <c r="STG1150" s="36"/>
      <c r="STH1150" s="36"/>
      <c r="STI1150" s="36"/>
      <c r="STJ1150" s="36"/>
      <c r="STK1150" s="36"/>
      <c r="STL1150" s="36"/>
      <c r="STM1150" s="36"/>
      <c r="STN1150" s="36"/>
      <c r="STO1150" s="36"/>
      <c r="STP1150" s="36"/>
      <c r="STQ1150" s="36"/>
      <c r="STR1150" s="36"/>
      <c r="STS1150" s="36"/>
      <c r="STT1150" s="36"/>
      <c r="STU1150" s="36"/>
      <c r="STV1150" s="36"/>
      <c r="STW1150" s="36"/>
      <c r="STX1150" s="36"/>
      <c r="STY1150" s="36"/>
      <c r="STZ1150" s="36"/>
      <c r="SUA1150" s="36"/>
      <c r="SUB1150" s="36"/>
      <c r="SUC1150" s="36"/>
      <c r="SUD1150" s="36"/>
      <c r="SUE1150" s="36"/>
      <c r="SUF1150" s="36"/>
      <c r="SUG1150" s="36"/>
      <c r="SUH1150" s="36"/>
      <c r="SUI1150" s="36"/>
      <c r="SUJ1150" s="36"/>
      <c r="SUK1150" s="36"/>
      <c r="SUL1150" s="36"/>
      <c r="SUM1150" s="36"/>
      <c r="SUN1150" s="36"/>
      <c r="SUO1150" s="36"/>
      <c r="SUP1150" s="36"/>
      <c r="SUQ1150" s="36"/>
      <c r="SUR1150" s="36"/>
      <c r="SUS1150" s="36"/>
      <c r="SUT1150" s="36"/>
      <c r="SUU1150" s="36"/>
      <c r="SUV1150" s="36"/>
      <c r="SUW1150" s="36"/>
      <c r="SUX1150" s="36"/>
      <c r="SUY1150" s="36"/>
      <c r="SUZ1150" s="36"/>
      <c r="SVA1150" s="36"/>
      <c r="SVB1150" s="36"/>
      <c r="SVC1150" s="36"/>
      <c r="SVD1150" s="36"/>
      <c r="SVE1150" s="36"/>
      <c r="SVF1150" s="36"/>
      <c r="SVG1150" s="36"/>
      <c r="SVH1150" s="36"/>
      <c r="SVI1150" s="36"/>
      <c r="SVJ1150" s="36"/>
      <c r="SVK1150" s="36"/>
      <c r="SVL1150" s="36"/>
      <c r="SVM1150" s="36"/>
      <c r="SVN1150" s="36"/>
      <c r="SVO1150" s="36"/>
      <c r="SVP1150" s="36"/>
      <c r="SVQ1150" s="36"/>
      <c r="SVR1150" s="36"/>
      <c r="SVS1150" s="36"/>
      <c r="SVT1150" s="36"/>
      <c r="SVU1150" s="36"/>
      <c r="SVV1150" s="36"/>
      <c r="SVW1150" s="36"/>
      <c r="SVX1150" s="36"/>
      <c r="SVY1150" s="36"/>
      <c r="SVZ1150" s="36"/>
      <c r="SWA1150" s="36"/>
      <c r="SWB1150" s="36"/>
      <c r="SWC1150" s="36"/>
      <c r="SWD1150" s="36"/>
      <c r="SWE1150" s="36"/>
      <c r="SWF1150" s="36"/>
      <c r="SWG1150" s="36"/>
      <c r="SWH1150" s="36"/>
      <c r="SWI1150" s="36"/>
      <c r="SWJ1150" s="36"/>
      <c r="SWK1150" s="36"/>
      <c r="SWL1150" s="36"/>
      <c r="SWM1150" s="36"/>
      <c r="SWN1150" s="36"/>
      <c r="SWO1150" s="36"/>
      <c r="SWP1150" s="36"/>
      <c r="SWQ1150" s="36"/>
      <c r="SWR1150" s="36"/>
      <c r="SWS1150" s="36"/>
      <c r="SWT1150" s="36"/>
      <c r="SWU1150" s="36"/>
      <c r="SWV1150" s="36"/>
      <c r="SWW1150" s="36"/>
      <c r="SWX1150" s="36"/>
      <c r="SWY1150" s="36"/>
      <c r="SWZ1150" s="36"/>
      <c r="SXA1150" s="36"/>
      <c r="SXB1150" s="36"/>
      <c r="SXC1150" s="36"/>
      <c r="SXD1150" s="36"/>
      <c r="SXE1150" s="36"/>
      <c r="SXF1150" s="36"/>
      <c r="SXG1150" s="36"/>
      <c r="SXH1150" s="36"/>
      <c r="SXI1150" s="36"/>
      <c r="SXJ1150" s="36"/>
      <c r="SXK1150" s="36"/>
      <c r="SXL1150" s="36"/>
      <c r="SXM1150" s="36"/>
      <c r="SXN1150" s="36"/>
      <c r="SXO1150" s="36"/>
      <c r="SXP1150" s="36"/>
      <c r="SXQ1150" s="36"/>
      <c r="SXR1150" s="36"/>
      <c r="SXS1150" s="36"/>
      <c r="SXT1150" s="36"/>
      <c r="SXU1150" s="36"/>
      <c r="SXV1150" s="36"/>
      <c r="SXW1150" s="36"/>
      <c r="SXX1150" s="36"/>
      <c r="SXY1150" s="36"/>
      <c r="SXZ1150" s="36"/>
      <c r="SYA1150" s="36"/>
      <c r="SYB1150" s="36"/>
      <c r="SYC1150" s="36"/>
      <c r="SYD1150" s="36"/>
      <c r="SYE1150" s="36"/>
      <c r="SYF1150" s="36"/>
      <c r="SYG1150" s="36"/>
      <c r="SYH1150" s="36"/>
      <c r="SYI1150" s="36"/>
      <c r="SYJ1150" s="36"/>
      <c r="SYK1150" s="36"/>
      <c r="SYL1150" s="36"/>
      <c r="SYM1150" s="36"/>
      <c r="SYN1150" s="36"/>
      <c r="SYO1150" s="36"/>
      <c r="SYP1150" s="36"/>
      <c r="SYQ1150" s="36"/>
      <c r="SYR1150" s="36"/>
      <c r="SYS1150" s="36"/>
      <c r="SYT1150" s="36"/>
      <c r="SYU1150" s="36"/>
      <c r="SYV1150" s="36"/>
      <c r="SYW1150" s="36"/>
      <c r="SYX1150" s="36"/>
      <c r="SYY1150" s="36"/>
      <c r="SYZ1150" s="36"/>
      <c r="SZA1150" s="36"/>
      <c r="SZB1150" s="36"/>
      <c r="SZC1150" s="36"/>
      <c r="SZD1150" s="36"/>
      <c r="SZE1150" s="36"/>
      <c r="SZF1150" s="36"/>
      <c r="SZG1150" s="36"/>
      <c r="SZH1150" s="36"/>
      <c r="SZI1150" s="36"/>
      <c r="SZJ1150" s="36"/>
      <c r="SZK1150" s="36"/>
      <c r="SZL1150" s="36"/>
      <c r="SZM1150" s="36"/>
      <c r="SZN1150" s="36"/>
      <c r="SZO1150" s="36"/>
      <c r="SZP1150" s="36"/>
      <c r="SZQ1150" s="36"/>
      <c r="SZR1150" s="36"/>
      <c r="SZS1150" s="36"/>
      <c r="SZT1150" s="36"/>
      <c r="SZU1150" s="36"/>
      <c r="SZV1150" s="36"/>
      <c r="SZW1150" s="36"/>
      <c r="SZX1150" s="36"/>
      <c r="SZY1150" s="36"/>
      <c r="SZZ1150" s="36"/>
      <c r="TAA1150" s="36"/>
      <c r="TAB1150" s="36"/>
      <c r="TAC1150" s="36"/>
      <c r="TAD1150" s="36"/>
      <c r="TAE1150" s="36"/>
      <c r="TAF1150" s="36"/>
      <c r="TAG1150" s="36"/>
      <c r="TAH1150" s="36"/>
      <c r="TAI1150" s="36"/>
      <c r="TAJ1150" s="36"/>
      <c r="TAK1150" s="36"/>
      <c r="TAL1150" s="36"/>
      <c r="TAM1150" s="36"/>
      <c r="TAN1150" s="36"/>
      <c r="TAO1150" s="36"/>
      <c r="TAP1150" s="36"/>
      <c r="TAQ1150" s="36"/>
      <c r="TAR1150" s="36"/>
      <c r="TAS1150" s="36"/>
      <c r="TAT1150" s="36"/>
      <c r="TAU1150" s="36"/>
      <c r="TAV1150" s="36"/>
      <c r="TAW1150" s="36"/>
      <c r="TAX1150" s="36"/>
      <c r="TAY1150" s="36"/>
      <c r="TAZ1150" s="36"/>
      <c r="TBA1150" s="36"/>
      <c r="TBB1150" s="36"/>
      <c r="TBC1150" s="36"/>
      <c r="TBD1150" s="36"/>
      <c r="TBE1150" s="36"/>
      <c r="TBF1150" s="36"/>
      <c r="TBG1150" s="36"/>
      <c r="TBH1150" s="36"/>
      <c r="TBI1150" s="36"/>
      <c r="TBJ1150" s="36"/>
      <c r="TBK1150" s="36"/>
      <c r="TBL1150" s="36"/>
      <c r="TBM1150" s="36"/>
      <c r="TBN1150" s="36"/>
      <c r="TBO1150" s="36"/>
      <c r="TBP1150" s="36"/>
      <c r="TBQ1150" s="36"/>
      <c r="TBR1150" s="36"/>
      <c r="TBS1150" s="36"/>
      <c r="TBT1150" s="36"/>
      <c r="TBU1150" s="36"/>
      <c r="TBV1150" s="36"/>
      <c r="TBW1150" s="36"/>
      <c r="TBX1150" s="36"/>
      <c r="TBY1150" s="36"/>
      <c r="TBZ1150" s="36"/>
      <c r="TCA1150" s="36"/>
      <c r="TCB1150" s="36"/>
      <c r="TCC1150" s="36"/>
      <c r="TCD1150" s="36"/>
      <c r="TCE1150" s="36"/>
      <c r="TCF1150" s="36"/>
      <c r="TCG1150" s="36"/>
      <c r="TCH1150" s="36"/>
      <c r="TCI1150" s="36"/>
      <c r="TCJ1150" s="36"/>
      <c r="TCK1150" s="36"/>
      <c r="TCL1150" s="36"/>
      <c r="TCM1150" s="36"/>
      <c r="TCN1150" s="36"/>
      <c r="TCO1150" s="36"/>
      <c r="TCP1150" s="36"/>
      <c r="TCQ1150" s="36"/>
      <c r="TCR1150" s="36"/>
      <c r="TCS1150" s="36"/>
      <c r="TCT1150" s="36"/>
      <c r="TCU1150" s="36"/>
      <c r="TCV1150" s="36"/>
      <c r="TCW1150" s="36"/>
      <c r="TCX1150" s="36"/>
      <c r="TCY1150" s="36"/>
      <c r="TCZ1150" s="36"/>
      <c r="TDA1150" s="36"/>
      <c r="TDB1150" s="36"/>
      <c r="TDC1150" s="36"/>
      <c r="TDD1150" s="36"/>
      <c r="TDE1150" s="36"/>
      <c r="TDF1150" s="36"/>
      <c r="TDG1150" s="36"/>
      <c r="TDH1150" s="36"/>
      <c r="TDI1150" s="36"/>
      <c r="TDJ1150" s="36"/>
      <c r="TDK1150" s="36"/>
      <c r="TDL1150" s="36"/>
      <c r="TDM1150" s="36"/>
      <c r="TDN1150" s="36"/>
      <c r="TDO1150" s="36"/>
      <c r="TDP1150" s="36"/>
      <c r="TDQ1150" s="36"/>
      <c r="TDR1150" s="36"/>
      <c r="TDS1150" s="36"/>
      <c r="TDT1150" s="36"/>
      <c r="TDU1150" s="36"/>
      <c r="TDV1150" s="36"/>
      <c r="TDW1150" s="36"/>
      <c r="TDX1150" s="36"/>
      <c r="TDY1150" s="36"/>
      <c r="TDZ1150" s="36"/>
      <c r="TEA1150" s="36"/>
      <c r="TEB1150" s="36"/>
      <c r="TEC1150" s="36"/>
      <c r="TED1150" s="36"/>
      <c r="TEE1150" s="36"/>
      <c r="TEF1150" s="36"/>
      <c r="TEG1150" s="36"/>
      <c r="TEH1150" s="36"/>
      <c r="TEI1150" s="36"/>
      <c r="TEJ1150" s="36"/>
      <c r="TEK1150" s="36"/>
      <c r="TEL1150" s="36"/>
      <c r="TEM1150" s="36"/>
      <c r="TEN1150" s="36"/>
      <c r="TEO1150" s="36"/>
      <c r="TEP1150" s="36"/>
      <c r="TEQ1150" s="36"/>
      <c r="TER1150" s="36"/>
      <c r="TES1150" s="36"/>
      <c r="TET1150" s="36"/>
      <c r="TEU1150" s="36"/>
      <c r="TEV1150" s="36"/>
      <c r="TEW1150" s="36"/>
      <c r="TEX1150" s="36"/>
      <c r="TEY1150" s="36"/>
      <c r="TEZ1150" s="36"/>
      <c r="TFA1150" s="36"/>
      <c r="TFB1150" s="36"/>
      <c r="TFC1150" s="36"/>
      <c r="TFD1150" s="36"/>
      <c r="TFE1150" s="36"/>
      <c r="TFF1150" s="36"/>
      <c r="TFG1150" s="36"/>
      <c r="TFH1150" s="36"/>
      <c r="TFI1150" s="36"/>
      <c r="TFJ1150" s="36"/>
      <c r="TFK1150" s="36"/>
      <c r="TFL1150" s="36"/>
      <c r="TFM1150" s="36"/>
      <c r="TFN1150" s="36"/>
      <c r="TFO1150" s="36"/>
      <c r="TFP1150" s="36"/>
      <c r="TFQ1150" s="36"/>
      <c r="TFR1150" s="36"/>
      <c r="TFS1150" s="36"/>
      <c r="TFT1150" s="36"/>
      <c r="TFU1150" s="36"/>
      <c r="TFV1150" s="36"/>
      <c r="TFW1150" s="36"/>
      <c r="TFX1150" s="36"/>
      <c r="TFY1150" s="36"/>
      <c r="TFZ1150" s="36"/>
      <c r="TGA1150" s="36"/>
      <c r="TGB1150" s="36"/>
      <c r="TGC1150" s="36"/>
      <c r="TGD1150" s="36"/>
      <c r="TGE1150" s="36"/>
      <c r="TGF1150" s="36"/>
      <c r="TGG1150" s="36"/>
      <c r="TGH1150" s="36"/>
      <c r="TGI1150" s="36"/>
      <c r="TGJ1150" s="36"/>
      <c r="TGK1150" s="36"/>
      <c r="TGL1150" s="36"/>
      <c r="TGM1150" s="36"/>
      <c r="TGN1150" s="36"/>
      <c r="TGO1150" s="36"/>
      <c r="TGP1150" s="36"/>
      <c r="TGQ1150" s="36"/>
      <c r="TGR1150" s="36"/>
      <c r="TGS1150" s="36"/>
      <c r="TGT1150" s="36"/>
      <c r="TGU1150" s="36"/>
      <c r="TGV1150" s="36"/>
      <c r="TGW1150" s="36"/>
      <c r="TGX1150" s="36"/>
      <c r="TGY1150" s="36"/>
      <c r="TGZ1150" s="36"/>
      <c r="THA1150" s="36"/>
      <c r="THB1150" s="36"/>
      <c r="THC1150" s="36"/>
      <c r="THD1150" s="36"/>
      <c r="THE1150" s="36"/>
      <c r="THF1150" s="36"/>
      <c r="THG1150" s="36"/>
      <c r="THH1150" s="36"/>
      <c r="THI1150" s="36"/>
      <c r="THJ1150" s="36"/>
      <c r="THK1150" s="36"/>
      <c r="THL1150" s="36"/>
      <c r="THM1150" s="36"/>
      <c r="THN1150" s="36"/>
      <c r="THO1150" s="36"/>
      <c r="THP1150" s="36"/>
      <c r="THQ1150" s="36"/>
      <c r="THR1150" s="36"/>
      <c r="THS1150" s="36"/>
      <c r="THT1150" s="36"/>
      <c r="THU1150" s="36"/>
      <c r="THV1150" s="36"/>
      <c r="THW1150" s="36"/>
      <c r="THX1150" s="36"/>
      <c r="THY1150" s="36"/>
      <c r="THZ1150" s="36"/>
      <c r="TIA1150" s="36"/>
      <c r="TIB1150" s="36"/>
      <c r="TIC1150" s="36"/>
      <c r="TID1150" s="36"/>
      <c r="TIE1150" s="36"/>
      <c r="TIF1150" s="36"/>
      <c r="TIG1150" s="36"/>
      <c r="TIH1150" s="36"/>
      <c r="TII1150" s="36"/>
      <c r="TIJ1150" s="36"/>
      <c r="TIK1150" s="36"/>
      <c r="TIL1150" s="36"/>
      <c r="TIM1150" s="36"/>
      <c r="TIN1150" s="36"/>
      <c r="TIO1150" s="36"/>
      <c r="TIP1150" s="36"/>
      <c r="TIQ1150" s="36"/>
      <c r="TIR1150" s="36"/>
      <c r="TIS1150" s="36"/>
      <c r="TIT1150" s="36"/>
      <c r="TIU1150" s="36"/>
      <c r="TIV1150" s="36"/>
      <c r="TIW1150" s="36"/>
      <c r="TIX1150" s="36"/>
      <c r="TIY1150" s="36"/>
      <c r="TIZ1150" s="36"/>
      <c r="TJA1150" s="36"/>
      <c r="TJB1150" s="36"/>
      <c r="TJC1150" s="36"/>
      <c r="TJD1150" s="36"/>
      <c r="TJE1150" s="36"/>
      <c r="TJF1150" s="36"/>
      <c r="TJG1150" s="36"/>
      <c r="TJH1150" s="36"/>
      <c r="TJI1150" s="36"/>
      <c r="TJJ1150" s="36"/>
      <c r="TJK1150" s="36"/>
      <c r="TJL1150" s="36"/>
      <c r="TJM1150" s="36"/>
      <c r="TJN1150" s="36"/>
      <c r="TJO1150" s="36"/>
      <c r="TJP1150" s="36"/>
      <c r="TJQ1150" s="36"/>
      <c r="TJR1150" s="36"/>
      <c r="TJS1150" s="36"/>
      <c r="TJT1150" s="36"/>
      <c r="TJU1150" s="36"/>
      <c r="TJV1150" s="36"/>
      <c r="TJW1150" s="36"/>
      <c r="TJX1150" s="36"/>
      <c r="TJY1150" s="36"/>
      <c r="TJZ1150" s="36"/>
      <c r="TKA1150" s="36"/>
      <c r="TKB1150" s="36"/>
      <c r="TKC1150" s="36"/>
      <c r="TKD1150" s="36"/>
      <c r="TKE1150" s="36"/>
      <c r="TKF1150" s="36"/>
      <c r="TKG1150" s="36"/>
      <c r="TKH1150" s="36"/>
      <c r="TKI1150" s="36"/>
      <c r="TKJ1150" s="36"/>
      <c r="TKK1150" s="36"/>
      <c r="TKL1150" s="36"/>
      <c r="TKM1150" s="36"/>
      <c r="TKN1150" s="36"/>
      <c r="TKO1150" s="36"/>
      <c r="TKP1150" s="36"/>
      <c r="TKQ1150" s="36"/>
      <c r="TKR1150" s="36"/>
      <c r="TKS1150" s="36"/>
      <c r="TKT1150" s="36"/>
      <c r="TKU1150" s="36"/>
      <c r="TKV1150" s="36"/>
      <c r="TKW1150" s="36"/>
      <c r="TKX1150" s="36"/>
      <c r="TKY1150" s="36"/>
      <c r="TKZ1150" s="36"/>
      <c r="TLA1150" s="36"/>
      <c r="TLB1150" s="36"/>
      <c r="TLC1150" s="36"/>
      <c r="TLD1150" s="36"/>
      <c r="TLE1150" s="36"/>
      <c r="TLF1150" s="36"/>
      <c r="TLG1150" s="36"/>
      <c r="TLH1150" s="36"/>
      <c r="TLI1150" s="36"/>
      <c r="TLJ1150" s="36"/>
      <c r="TLK1150" s="36"/>
      <c r="TLL1150" s="36"/>
      <c r="TLM1150" s="36"/>
      <c r="TLN1150" s="36"/>
      <c r="TLO1150" s="36"/>
      <c r="TLP1150" s="36"/>
      <c r="TLQ1150" s="36"/>
      <c r="TLR1150" s="36"/>
      <c r="TLS1150" s="36"/>
      <c r="TLT1150" s="36"/>
      <c r="TLU1150" s="36"/>
      <c r="TLV1150" s="36"/>
      <c r="TLW1150" s="36"/>
      <c r="TLX1150" s="36"/>
      <c r="TLY1150" s="36"/>
      <c r="TLZ1150" s="36"/>
      <c r="TMA1150" s="36"/>
      <c r="TMB1150" s="36"/>
      <c r="TMC1150" s="36"/>
      <c r="TMD1150" s="36"/>
      <c r="TME1150" s="36"/>
      <c r="TMF1150" s="36"/>
      <c r="TMG1150" s="36"/>
      <c r="TMH1150" s="36"/>
      <c r="TMI1150" s="36"/>
      <c r="TMJ1150" s="36"/>
      <c r="TMK1150" s="36"/>
      <c r="TML1150" s="36"/>
      <c r="TMM1150" s="36"/>
      <c r="TMN1150" s="36"/>
      <c r="TMO1150" s="36"/>
      <c r="TMP1150" s="36"/>
      <c r="TMQ1150" s="36"/>
      <c r="TMR1150" s="36"/>
      <c r="TMS1150" s="36"/>
      <c r="TMT1150" s="36"/>
      <c r="TMU1150" s="36"/>
      <c r="TMV1150" s="36"/>
      <c r="TMW1150" s="36"/>
      <c r="TMX1150" s="36"/>
      <c r="TMY1150" s="36"/>
      <c r="TMZ1150" s="36"/>
      <c r="TNA1150" s="36"/>
      <c r="TNB1150" s="36"/>
      <c r="TNC1150" s="36"/>
      <c r="TND1150" s="36"/>
      <c r="TNE1150" s="36"/>
      <c r="TNF1150" s="36"/>
      <c r="TNG1150" s="36"/>
      <c r="TNH1150" s="36"/>
      <c r="TNI1150" s="36"/>
      <c r="TNJ1150" s="36"/>
      <c r="TNK1150" s="36"/>
      <c r="TNL1150" s="36"/>
      <c r="TNM1150" s="36"/>
      <c r="TNN1150" s="36"/>
      <c r="TNO1150" s="36"/>
      <c r="TNP1150" s="36"/>
      <c r="TNQ1150" s="36"/>
      <c r="TNR1150" s="36"/>
      <c r="TNS1150" s="36"/>
      <c r="TNT1150" s="36"/>
      <c r="TNU1150" s="36"/>
      <c r="TNV1150" s="36"/>
      <c r="TNW1150" s="36"/>
      <c r="TNX1150" s="36"/>
      <c r="TNY1150" s="36"/>
      <c r="TNZ1150" s="36"/>
      <c r="TOA1150" s="36"/>
      <c r="TOB1150" s="36"/>
      <c r="TOC1150" s="36"/>
      <c r="TOD1150" s="36"/>
      <c r="TOE1150" s="36"/>
      <c r="TOF1150" s="36"/>
      <c r="TOG1150" s="36"/>
      <c r="TOH1150" s="36"/>
      <c r="TOI1150" s="36"/>
      <c r="TOJ1150" s="36"/>
      <c r="TOK1150" s="36"/>
      <c r="TOL1150" s="36"/>
      <c r="TOM1150" s="36"/>
      <c r="TON1150" s="36"/>
      <c r="TOO1150" s="36"/>
      <c r="TOP1150" s="36"/>
      <c r="TOQ1150" s="36"/>
      <c r="TOR1150" s="36"/>
      <c r="TOS1150" s="36"/>
      <c r="TOT1150" s="36"/>
      <c r="TOU1150" s="36"/>
      <c r="TOV1150" s="36"/>
      <c r="TOW1150" s="36"/>
      <c r="TOX1150" s="36"/>
      <c r="TOY1150" s="36"/>
      <c r="TOZ1150" s="36"/>
      <c r="TPA1150" s="36"/>
      <c r="TPB1150" s="36"/>
      <c r="TPC1150" s="36"/>
      <c r="TPD1150" s="36"/>
      <c r="TPE1150" s="36"/>
      <c r="TPF1150" s="36"/>
      <c r="TPG1150" s="36"/>
      <c r="TPH1150" s="36"/>
      <c r="TPI1150" s="36"/>
      <c r="TPJ1150" s="36"/>
      <c r="TPK1150" s="36"/>
      <c r="TPL1150" s="36"/>
      <c r="TPM1150" s="36"/>
      <c r="TPN1150" s="36"/>
      <c r="TPO1150" s="36"/>
      <c r="TPP1150" s="36"/>
      <c r="TPQ1150" s="36"/>
      <c r="TPR1150" s="36"/>
      <c r="TPS1150" s="36"/>
      <c r="TPT1150" s="36"/>
      <c r="TPU1150" s="36"/>
      <c r="TPV1150" s="36"/>
      <c r="TPW1150" s="36"/>
      <c r="TPX1150" s="36"/>
      <c r="TPY1150" s="36"/>
      <c r="TPZ1150" s="36"/>
      <c r="TQA1150" s="36"/>
      <c r="TQB1150" s="36"/>
      <c r="TQC1150" s="36"/>
      <c r="TQD1150" s="36"/>
      <c r="TQE1150" s="36"/>
      <c r="TQF1150" s="36"/>
      <c r="TQG1150" s="36"/>
      <c r="TQH1150" s="36"/>
      <c r="TQI1150" s="36"/>
      <c r="TQJ1150" s="36"/>
      <c r="TQK1150" s="36"/>
      <c r="TQL1150" s="36"/>
      <c r="TQM1150" s="36"/>
      <c r="TQN1150" s="36"/>
      <c r="TQO1150" s="36"/>
      <c r="TQP1150" s="36"/>
      <c r="TQQ1150" s="36"/>
      <c r="TQR1150" s="36"/>
      <c r="TQS1150" s="36"/>
      <c r="TQT1150" s="36"/>
      <c r="TQU1150" s="36"/>
      <c r="TQV1150" s="36"/>
      <c r="TQW1150" s="36"/>
      <c r="TQX1150" s="36"/>
      <c r="TQY1150" s="36"/>
      <c r="TQZ1150" s="36"/>
      <c r="TRA1150" s="36"/>
      <c r="TRB1150" s="36"/>
      <c r="TRC1150" s="36"/>
      <c r="TRD1150" s="36"/>
      <c r="TRE1150" s="36"/>
      <c r="TRF1150" s="36"/>
      <c r="TRG1150" s="36"/>
      <c r="TRH1150" s="36"/>
      <c r="TRI1150" s="36"/>
      <c r="TRJ1150" s="36"/>
      <c r="TRK1150" s="36"/>
      <c r="TRL1150" s="36"/>
      <c r="TRM1150" s="36"/>
      <c r="TRN1150" s="36"/>
      <c r="TRO1150" s="36"/>
      <c r="TRP1150" s="36"/>
      <c r="TRQ1150" s="36"/>
      <c r="TRR1150" s="36"/>
      <c r="TRS1150" s="36"/>
      <c r="TRT1150" s="36"/>
      <c r="TRU1150" s="36"/>
      <c r="TRV1150" s="36"/>
      <c r="TRW1150" s="36"/>
      <c r="TRX1150" s="36"/>
      <c r="TRY1150" s="36"/>
      <c r="TRZ1150" s="36"/>
      <c r="TSA1150" s="36"/>
      <c r="TSB1150" s="36"/>
      <c r="TSC1150" s="36"/>
      <c r="TSD1150" s="36"/>
      <c r="TSE1150" s="36"/>
      <c r="TSF1150" s="36"/>
      <c r="TSG1150" s="36"/>
      <c r="TSH1150" s="36"/>
      <c r="TSI1150" s="36"/>
      <c r="TSJ1150" s="36"/>
      <c r="TSK1150" s="36"/>
      <c r="TSL1150" s="36"/>
      <c r="TSM1150" s="36"/>
      <c r="TSN1150" s="36"/>
      <c r="TSO1150" s="36"/>
      <c r="TSP1150" s="36"/>
      <c r="TSQ1150" s="36"/>
      <c r="TSR1150" s="36"/>
      <c r="TSS1150" s="36"/>
      <c r="TST1150" s="36"/>
      <c r="TSU1150" s="36"/>
      <c r="TSV1150" s="36"/>
      <c r="TSW1150" s="36"/>
      <c r="TSX1150" s="36"/>
      <c r="TSY1150" s="36"/>
      <c r="TSZ1150" s="36"/>
      <c r="TTA1150" s="36"/>
      <c r="TTB1150" s="36"/>
      <c r="TTC1150" s="36"/>
      <c r="TTD1150" s="36"/>
      <c r="TTE1150" s="36"/>
      <c r="TTF1150" s="36"/>
      <c r="TTG1150" s="36"/>
      <c r="TTH1150" s="36"/>
      <c r="TTI1150" s="36"/>
      <c r="TTJ1150" s="36"/>
      <c r="TTK1150" s="36"/>
      <c r="TTL1150" s="36"/>
      <c r="TTM1150" s="36"/>
      <c r="TTN1150" s="36"/>
      <c r="TTO1150" s="36"/>
      <c r="TTP1150" s="36"/>
      <c r="TTQ1150" s="36"/>
      <c r="TTR1150" s="36"/>
      <c r="TTS1150" s="36"/>
      <c r="TTT1150" s="36"/>
      <c r="TTU1150" s="36"/>
      <c r="TTV1150" s="36"/>
      <c r="TTW1150" s="36"/>
      <c r="TTX1150" s="36"/>
      <c r="TTY1150" s="36"/>
      <c r="TTZ1150" s="36"/>
      <c r="TUA1150" s="36"/>
      <c r="TUB1150" s="36"/>
      <c r="TUC1150" s="36"/>
      <c r="TUD1150" s="36"/>
      <c r="TUE1150" s="36"/>
      <c r="TUF1150" s="36"/>
      <c r="TUG1150" s="36"/>
      <c r="TUH1150" s="36"/>
      <c r="TUI1150" s="36"/>
      <c r="TUJ1150" s="36"/>
      <c r="TUK1150" s="36"/>
      <c r="TUL1150" s="36"/>
      <c r="TUM1150" s="36"/>
      <c r="TUN1150" s="36"/>
      <c r="TUO1150" s="36"/>
      <c r="TUP1150" s="36"/>
      <c r="TUQ1150" s="36"/>
      <c r="TUR1150" s="36"/>
      <c r="TUS1150" s="36"/>
      <c r="TUT1150" s="36"/>
      <c r="TUU1150" s="36"/>
      <c r="TUV1150" s="36"/>
      <c r="TUW1150" s="36"/>
      <c r="TUX1150" s="36"/>
      <c r="TUY1150" s="36"/>
      <c r="TUZ1150" s="36"/>
      <c r="TVA1150" s="36"/>
      <c r="TVB1150" s="36"/>
      <c r="TVC1150" s="36"/>
      <c r="TVD1150" s="36"/>
      <c r="TVE1150" s="36"/>
      <c r="TVF1150" s="36"/>
      <c r="TVG1150" s="36"/>
      <c r="TVH1150" s="36"/>
      <c r="TVI1150" s="36"/>
      <c r="TVJ1150" s="36"/>
      <c r="TVK1150" s="36"/>
      <c r="TVL1150" s="36"/>
      <c r="TVM1150" s="36"/>
      <c r="TVN1150" s="36"/>
      <c r="TVO1150" s="36"/>
      <c r="TVP1150" s="36"/>
      <c r="TVQ1150" s="36"/>
      <c r="TVR1150" s="36"/>
      <c r="TVS1150" s="36"/>
      <c r="TVT1150" s="36"/>
      <c r="TVU1150" s="36"/>
      <c r="TVV1150" s="36"/>
      <c r="TVW1150" s="36"/>
      <c r="TVX1150" s="36"/>
      <c r="TVY1150" s="36"/>
      <c r="TVZ1150" s="36"/>
      <c r="TWA1150" s="36"/>
      <c r="TWB1150" s="36"/>
      <c r="TWC1150" s="36"/>
      <c r="TWD1150" s="36"/>
      <c r="TWE1150" s="36"/>
      <c r="TWF1150" s="36"/>
      <c r="TWG1150" s="36"/>
      <c r="TWH1150" s="36"/>
      <c r="TWI1150" s="36"/>
      <c r="TWJ1150" s="36"/>
      <c r="TWK1150" s="36"/>
      <c r="TWL1150" s="36"/>
      <c r="TWM1150" s="36"/>
      <c r="TWN1150" s="36"/>
      <c r="TWO1150" s="36"/>
      <c r="TWP1150" s="36"/>
      <c r="TWQ1150" s="36"/>
      <c r="TWR1150" s="36"/>
      <c r="TWS1150" s="36"/>
      <c r="TWT1150" s="36"/>
      <c r="TWU1150" s="36"/>
      <c r="TWV1150" s="36"/>
      <c r="TWW1150" s="36"/>
      <c r="TWX1150" s="36"/>
      <c r="TWY1150" s="36"/>
      <c r="TWZ1150" s="36"/>
      <c r="TXA1150" s="36"/>
      <c r="TXB1150" s="36"/>
      <c r="TXC1150" s="36"/>
      <c r="TXD1150" s="36"/>
      <c r="TXE1150" s="36"/>
      <c r="TXF1150" s="36"/>
      <c r="TXG1150" s="36"/>
      <c r="TXH1150" s="36"/>
      <c r="TXI1150" s="36"/>
      <c r="TXJ1150" s="36"/>
      <c r="TXK1150" s="36"/>
      <c r="TXL1150" s="36"/>
      <c r="TXM1150" s="36"/>
      <c r="TXN1150" s="36"/>
      <c r="TXO1150" s="36"/>
      <c r="TXP1150" s="36"/>
      <c r="TXQ1150" s="36"/>
      <c r="TXR1150" s="36"/>
      <c r="TXS1150" s="36"/>
      <c r="TXT1150" s="36"/>
      <c r="TXU1150" s="36"/>
      <c r="TXV1150" s="36"/>
      <c r="TXW1150" s="36"/>
      <c r="TXX1150" s="36"/>
      <c r="TXY1150" s="36"/>
      <c r="TXZ1150" s="36"/>
      <c r="TYA1150" s="36"/>
      <c r="TYB1150" s="36"/>
      <c r="TYC1150" s="36"/>
      <c r="TYD1150" s="36"/>
      <c r="TYE1150" s="36"/>
      <c r="TYF1150" s="36"/>
      <c r="TYG1150" s="36"/>
      <c r="TYH1150" s="36"/>
      <c r="TYI1150" s="36"/>
      <c r="TYJ1150" s="36"/>
      <c r="TYK1150" s="36"/>
      <c r="TYL1150" s="36"/>
      <c r="TYM1150" s="36"/>
      <c r="TYN1150" s="36"/>
      <c r="TYO1150" s="36"/>
      <c r="TYP1150" s="36"/>
      <c r="TYQ1150" s="36"/>
      <c r="TYR1150" s="36"/>
      <c r="TYS1150" s="36"/>
      <c r="TYT1150" s="36"/>
      <c r="TYU1150" s="36"/>
      <c r="TYV1150" s="36"/>
      <c r="TYW1150" s="36"/>
      <c r="TYX1150" s="36"/>
      <c r="TYY1150" s="36"/>
      <c r="TYZ1150" s="36"/>
      <c r="TZA1150" s="36"/>
      <c r="TZB1150" s="36"/>
      <c r="TZC1150" s="36"/>
      <c r="TZD1150" s="36"/>
      <c r="TZE1150" s="36"/>
      <c r="TZF1150" s="36"/>
      <c r="TZG1150" s="36"/>
      <c r="TZH1150" s="36"/>
      <c r="TZI1150" s="36"/>
      <c r="TZJ1150" s="36"/>
      <c r="TZK1150" s="36"/>
      <c r="TZL1150" s="36"/>
      <c r="TZM1150" s="36"/>
      <c r="TZN1150" s="36"/>
      <c r="TZO1150" s="36"/>
      <c r="TZP1150" s="36"/>
      <c r="TZQ1150" s="36"/>
      <c r="TZR1150" s="36"/>
      <c r="TZS1150" s="36"/>
      <c r="TZT1150" s="36"/>
      <c r="TZU1150" s="36"/>
      <c r="TZV1150" s="36"/>
      <c r="TZW1150" s="36"/>
      <c r="TZX1150" s="36"/>
      <c r="TZY1150" s="36"/>
      <c r="TZZ1150" s="36"/>
      <c r="UAA1150" s="36"/>
      <c r="UAB1150" s="36"/>
      <c r="UAC1150" s="36"/>
      <c r="UAD1150" s="36"/>
      <c r="UAE1150" s="36"/>
      <c r="UAF1150" s="36"/>
      <c r="UAG1150" s="36"/>
      <c r="UAH1150" s="36"/>
      <c r="UAI1150" s="36"/>
      <c r="UAJ1150" s="36"/>
      <c r="UAK1150" s="36"/>
      <c r="UAL1150" s="36"/>
      <c r="UAM1150" s="36"/>
      <c r="UAN1150" s="36"/>
      <c r="UAO1150" s="36"/>
      <c r="UAP1150" s="36"/>
      <c r="UAQ1150" s="36"/>
      <c r="UAR1150" s="36"/>
      <c r="UAS1150" s="36"/>
      <c r="UAT1150" s="36"/>
      <c r="UAU1150" s="36"/>
      <c r="UAV1150" s="36"/>
      <c r="UAW1150" s="36"/>
      <c r="UAX1150" s="36"/>
      <c r="UAY1150" s="36"/>
      <c r="UAZ1150" s="36"/>
      <c r="UBA1150" s="36"/>
      <c r="UBB1150" s="36"/>
      <c r="UBC1150" s="36"/>
      <c r="UBD1150" s="36"/>
      <c r="UBE1150" s="36"/>
      <c r="UBF1150" s="36"/>
      <c r="UBG1150" s="36"/>
      <c r="UBH1150" s="36"/>
      <c r="UBI1150" s="36"/>
      <c r="UBJ1150" s="36"/>
      <c r="UBK1150" s="36"/>
      <c r="UBL1150" s="36"/>
      <c r="UBM1150" s="36"/>
      <c r="UBN1150" s="36"/>
      <c r="UBO1150" s="36"/>
      <c r="UBP1150" s="36"/>
      <c r="UBQ1150" s="36"/>
      <c r="UBR1150" s="36"/>
      <c r="UBS1150" s="36"/>
      <c r="UBT1150" s="36"/>
      <c r="UBU1150" s="36"/>
      <c r="UBV1150" s="36"/>
      <c r="UBW1150" s="36"/>
      <c r="UBX1150" s="36"/>
      <c r="UBY1150" s="36"/>
      <c r="UBZ1150" s="36"/>
      <c r="UCA1150" s="36"/>
      <c r="UCB1150" s="36"/>
      <c r="UCC1150" s="36"/>
      <c r="UCD1150" s="36"/>
      <c r="UCE1150" s="36"/>
      <c r="UCF1150" s="36"/>
      <c r="UCG1150" s="36"/>
      <c r="UCH1150" s="36"/>
      <c r="UCI1150" s="36"/>
      <c r="UCJ1150" s="36"/>
      <c r="UCK1150" s="36"/>
      <c r="UCL1150" s="36"/>
      <c r="UCM1150" s="36"/>
      <c r="UCN1150" s="36"/>
      <c r="UCO1150" s="36"/>
      <c r="UCP1150" s="36"/>
      <c r="UCQ1150" s="36"/>
      <c r="UCR1150" s="36"/>
      <c r="UCS1150" s="36"/>
      <c r="UCT1150" s="36"/>
      <c r="UCU1150" s="36"/>
      <c r="UCV1150" s="36"/>
      <c r="UCW1150" s="36"/>
      <c r="UCX1150" s="36"/>
      <c r="UCY1150" s="36"/>
      <c r="UCZ1150" s="36"/>
      <c r="UDA1150" s="36"/>
      <c r="UDB1150" s="36"/>
      <c r="UDC1150" s="36"/>
      <c r="UDD1150" s="36"/>
      <c r="UDE1150" s="36"/>
      <c r="UDF1150" s="36"/>
      <c r="UDG1150" s="36"/>
      <c r="UDH1150" s="36"/>
      <c r="UDI1150" s="36"/>
      <c r="UDJ1150" s="36"/>
      <c r="UDK1150" s="36"/>
      <c r="UDL1150" s="36"/>
      <c r="UDM1150" s="36"/>
      <c r="UDN1150" s="36"/>
      <c r="UDO1150" s="36"/>
      <c r="UDP1150" s="36"/>
      <c r="UDQ1150" s="36"/>
      <c r="UDR1150" s="36"/>
      <c r="UDS1150" s="36"/>
      <c r="UDT1150" s="36"/>
      <c r="UDU1150" s="36"/>
      <c r="UDV1150" s="36"/>
      <c r="UDW1150" s="36"/>
      <c r="UDX1150" s="36"/>
      <c r="UDY1150" s="36"/>
      <c r="UDZ1150" s="36"/>
      <c r="UEA1150" s="36"/>
      <c r="UEB1150" s="36"/>
      <c r="UEC1150" s="36"/>
      <c r="UED1150" s="36"/>
      <c r="UEE1150" s="36"/>
      <c r="UEF1150" s="36"/>
      <c r="UEG1150" s="36"/>
      <c r="UEH1150" s="36"/>
      <c r="UEI1150" s="36"/>
      <c r="UEJ1150" s="36"/>
      <c r="UEK1150" s="36"/>
      <c r="UEL1150" s="36"/>
      <c r="UEM1150" s="36"/>
      <c r="UEN1150" s="36"/>
      <c r="UEO1150" s="36"/>
      <c r="UEP1150" s="36"/>
      <c r="UEQ1150" s="36"/>
      <c r="UER1150" s="36"/>
      <c r="UES1150" s="36"/>
      <c r="UET1150" s="36"/>
      <c r="UEU1150" s="36"/>
      <c r="UEV1150" s="36"/>
      <c r="UEW1150" s="36"/>
      <c r="UEX1150" s="36"/>
      <c r="UEY1150" s="36"/>
      <c r="UEZ1150" s="36"/>
      <c r="UFA1150" s="36"/>
      <c r="UFB1150" s="36"/>
      <c r="UFC1150" s="36"/>
      <c r="UFD1150" s="36"/>
      <c r="UFE1150" s="36"/>
      <c r="UFF1150" s="36"/>
      <c r="UFG1150" s="36"/>
      <c r="UFH1150" s="36"/>
      <c r="UFI1150" s="36"/>
      <c r="UFJ1150" s="36"/>
      <c r="UFK1150" s="36"/>
      <c r="UFL1150" s="36"/>
      <c r="UFM1150" s="36"/>
      <c r="UFN1150" s="36"/>
      <c r="UFO1150" s="36"/>
      <c r="UFP1150" s="36"/>
      <c r="UFQ1150" s="36"/>
      <c r="UFR1150" s="36"/>
      <c r="UFS1150" s="36"/>
      <c r="UFT1150" s="36"/>
      <c r="UFU1150" s="36"/>
      <c r="UFV1150" s="36"/>
      <c r="UFW1150" s="36"/>
      <c r="UFX1150" s="36"/>
      <c r="UFY1150" s="36"/>
      <c r="UFZ1150" s="36"/>
      <c r="UGA1150" s="36"/>
      <c r="UGB1150" s="36"/>
      <c r="UGC1150" s="36"/>
      <c r="UGD1150" s="36"/>
      <c r="UGE1150" s="36"/>
      <c r="UGF1150" s="36"/>
      <c r="UGG1150" s="36"/>
      <c r="UGH1150" s="36"/>
      <c r="UGI1150" s="36"/>
      <c r="UGJ1150" s="36"/>
      <c r="UGK1150" s="36"/>
      <c r="UGL1150" s="36"/>
      <c r="UGM1150" s="36"/>
      <c r="UGN1150" s="36"/>
      <c r="UGO1150" s="36"/>
      <c r="UGP1150" s="36"/>
      <c r="UGQ1150" s="36"/>
      <c r="UGR1150" s="36"/>
      <c r="UGS1150" s="36"/>
      <c r="UGT1150" s="36"/>
      <c r="UGU1150" s="36"/>
      <c r="UGV1150" s="36"/>
      <c r="UGW1150" s="36"/>
      <c r="UGX1150" s="36"/>
      <c r="UGY1150" s="36"/>
      <c r="UGZ1150" s="36"/>
      <c r="UHA1150" s="36"/>
      <c r="UHB1150" s="36"/>
      <c r="UHC1150" s="36"/>
      <c r="UHD1150" s="36"/>
      <c r="UHE1150" s="36"/>
      <c r="UHF1150" s="36"/>
      <c r="UHG1150" s="36"/>
      <c r="UHH1150" s="36"/>
      <c r="UHI1150" s="36"/>
      <c r="UHJ1150" s="36"/>
      <c r="UHK1150" s="36"/>
      <c r="UHL1150" s="36"/>
      <c r="UHM1150" s="36"/>
      <c r="UHN1150" s="36"/>
      <c r="UHO1150" s="36"/>
      <c r="UHP1150" s="36"/>
      <c r="UHQ1150" s="36"/>
      <c r="UHR1150" s="36"/>
      <c r="UHS1150" s="36"/>
      <c r="UHT1150" s="36"/>
      <c r="UHU1150" s="36"/>
      <c r="UHV1150" s="36"/>
      <c r="UHW1150" s="36"/>
      <c r="UHX1150" s="36"/>
      <c r="UHY1150" s="36"/>
      <c r="UHZ1150" s="36"/>
      <c r="UIA1150" s="36"/>
      <c r="UIB1150" s="36"/>
      <c r="UIC1150" s="36"/>
      <c r="UID1150" s="36"/>
      <c r="UIE1150" s="36"/>
      <c r="UIF1150" s="36"/>
      <c r="UIG1150" s="36"/>
      <c r="UIH1150" s="36"/>
      <c r="UII1150" s="36"/>
      <c r="UIJ1150" s="36"/>
      <c r="UIK1150" s="36"/>
      <c r="UIL1150" s="36"/>
      <c r="UIM1150" s="36"/>
      <c r="UIN1150" s="36"/>
      <c r="UIO1150" s="36"/>
      <c r="UIP1150" s="36"/>
      <c r="UIQ1150" s="36"/>
      <c r="UIR1150" s="36"/>
      <c r="UIS1150" s="36"/>
      <c r="UIT1150" s="36"/>
      <c r="UIU1150" s="36"/>
      <c r="UIV1150" s="36"/>
      <c r="UIW1150" s="36"/>
      <c r="UIX1150" s="36"/>
      <c r="UIY1150" s="36"/>
      <c r="UIZ1150" s="36"/>
      <c r="UJA1150" s="36"/>
      <c r="UJB1150" s="36"/>
      <c r="UJC1150" s="36"/>
      <c r="UJD1150" s="36"/>
      <c r="UJE1150" s="36"/>
      <c r="UJF1150" s="36"/>
      <c r="UJG1150" s="36"/>
      <c r="UJH1150" s="36"/>
      <c r="UJI1150" s="36"/>
      <c r="UJJ1150" s="36"/>
      <c r="UJK1150" s="36"/>
      <c r="UJL1150" s="36"/>
      <c r="UJM1150" s="36"/>
      <c r="UJN1150" s="36"/>
      <c r="UJO1150" s="36"/>
      <c r="UJP1150" s="36"/>
      <c r="UJQ1150" s="36"/>
      <c r="UJR1150" s="36"/>
      <c r="UJS1150" s="36"/>
      <c r="UJT1150" s="36"/>
      <c r="UJU1150" s="36"/>
      <c r="UJV1150" s="36"/>
      <c r="UJW1150" s="36"/>
      <c r="UJX1150" s="36"/>
      <c r="UJY1150" s="36"/>
      <c r="UJZ1150" s="36"/>
      <c r="UKA1150" s="36"/>
      <c r="UKB1150" s="36"/>
      <c r="UKC1150" s="36"/>
      <c r="UKD1150" s="36"/>
      <c r="UKE1150" s="36"/>
      <c r="UKF1150" s="36"/>
      <c r="UKG1150" s="36"/>
      <c r="UKH1150" s="36"/>
      <c r="UKI1150" s="36"/>
      <c r="UKJ1150" s="36"/>
      <c r="UKK1150" s="36"/>
      <c r="UKL1150" s="36"/>
      <c r="UKM1150" s="36"/>
      <c r="UKN1150" s="36"/>
      <c r="UKO1150" s="36"/>
      <c r="UKP1150" s="36"/>
      <c r="UKQ1150" s="36"/>
      <c r="UKR1150" s="36"/>
      <c r="UKS1150" s="36"/>
      <c r="UKT1150" s="36"/>
      <c r="UKU1150" s="36"/>
      <c r="UKV1150" s="36"/>
      <c r="UKW1150" s="36"/>
      <c r="UKX1150" s="36"/>
      <c r="UKY1150" s="36"/>
      <c r="UKZ1150" s="36"/>
      <c r="ULA1150" s="36"/>
      <c r="ULB1150" s="36"/>
      <c r="ULC1150" s="36"/>
      <c r="ULD1150" s="36"/>
      <c r="ULE1150" s="36"/>
      <c r="ULF1150" s="36"/>
      <c r="ULG1150" s="36"/>
      <c r="ULH1150" s="36"/>
      <c r="ULI1150" s="36"/>
      <c r="ULJ1150" s="36"/>
      <c r="ULK1150" s="36"/>
      <c r="ULL1150" s="36"/>
      <c r="ULM1150" s="36"/>
      <c r="ULN1150" s="36"/>
      <c r="ULO1150" s="36"/>
      <c r="ULP1150" s="36"/>
      <c r="ULQ1150" s="36"/>
      <c r="ULR1150" s="36"/>
      <c r="ULS1150" s="36"/>
      <c r="ULT1150" s="36"/>
      <c r="ULU1150" s="36"/>
      <c r="ULV1150" s="36"/>
      <c r="ULW1150" s="36"/>
      <c r="ULX1150" s="36"/>
      <c r="ULY1150" s="36"/>
      <c r="ULZ1150" s="36"/>
      <c r="UMA1150" s="36"/>
      <c r="UMB1150" s="36"/>
      <c r="UMC1150" s="36"/>
      <c r="UMD1150" s="36"/>
      <c r="UME1150" s="36"/>
      <c r="UMF1150" s="36"/>
      <c r="UMG1150" s="36"/>
      <c r="UMH1150" s="36"/>
      <c r="UMI1150" s="36"/>
      <c r="UMJ1150" s="36"/>
      <c r="UMK1150" s="36"/>
      <c r="UML1150" s="36"/>
      <c r="UMM1150" s="36"/>
      <c r="UMN1150" s="36"/>
      <c r="UMO1150" s="36"/>
      <c r="UMP1150" s="36"/>
      <c r="UMQ1150" s="36"/>
      <c r="UMR1150" s="36"/>
      <c r="UMS1150" s="36"/>
      <c r="UMT1150" s="36"/>
      <c r="UMU1150" s="36"/>
      <c r="UMV1150" s="36"/>
      <c r="UMW1150" s="36"/>
      <c r="UMX1150" s="36"/>
      <c r="UMY1150" s="36"/>
      <c r="UMZ1150" s="36"/>
      <c r="UNA1150" s="36"/>
      <c r="UNB1150" s="36"/>
      <c r="UNC1150" s="36"/>
      <c r="UND1150" s="36"/>
      <c r="UNE1150" s="36"/>
      <c r="UNF1150" s="36"/>
      <c r="UNG1150" s="36"/>
      <c r="UNH1150" s="36"/>
      <c r="UNI1150" s="36"/>
      <c r="UNJ1150" s="36"/>
      <c r="UNK1150" s="36"/>
      <c r="UNL1150" s="36"/>
      <c r="UNM1150" s="36"/>
      <c r="UNN1150" s="36"/>
      <c r="UNO1150" s="36"/>
      <c r="UNP1150" s="36"/>
      <c r="UNQ1150" s="36"/>
      <c r="UNR1150" s="36"/>
      <c r="UNS1150" s="36"/>
      <c r="UNT1150" s="36"/>
      <c r="UNU1150" s="36"/>
      <c r="UNV1150" s="36"/>
      <c r="UNW1150" s="36"/>
      <c r="UNX1150" s="36"/>
      <c r="UNY1150" s="36"/>
      <c r="UNZ1150" s="36"/>
      <c r="UOA1150" s="36"/>
      <c r="UOB1150" s="36"/>
      <c r="UOC1150" s="36"/>
      <c r="UOD1150" s="36"/>
      <c r="UOE1150" s="36"/>
      <c r="UOF1150" s="36"/>
      <c r="UOG1150" s="36"/>
      <c r="UOH1150" s="36"/>
      <c r="UOI1150" s="36"/>
      <c r="UOJ1150" s="36"/>
      <c r="UOK1150" s="36"/>
      <c r="UOL1150" s="36"/>
      <c r="UOM1150" s="36"/>
      <c r="UON1150" s="36"/>
      <c r="UOO1150" s="36"/>
      <c r="UOP1150" s="36"/>
      <c r="UOQ1150" s="36"/>
      <c r="UOR1150" s="36"/>
      <c r="UOS1150" s="36"/>
      <c r="UOT1150" s="36"/>
      <c r="UOU1150" s="36"/>
      <c r="UOV1150" s="36"/>
      <c r="UOW1150" s="36"/>
      <c r="UOX1150" s="36"/>
      <c r="UOY1150" s="36"/>
      <c r="UOZ1150" s="36"/>
      <c r="UPA1150" s="36"/>
      <c r="UPB1150" s="36"/>
      <c r="UPC1150" s="36"/>
      <c r="UPD1150" s="36"/>
      <c r="UPE1150" s="36"/>
      <c r="UPF1150" s="36"/>
      <c r="UPG1150" s="36"/>
      <c r="UPH1150" s="36"/>
      <c r="UPI1150" s="36"/>
      <c r="UPJ1150" s="36"/>
      <c r="UPK1150" s="36"/>
      <c r="UPL1150" s="36"/>
      <c r="UPM1150" s="36"/>
      <c r="UPN1150" s="36"/>
      <c r="UPO1150" s="36"/>
      <c r="UPP1150" s="36"/>
      <c r="UPQ1150" s="36"/>
      <c r="UPR1150" s="36"/>
      <c r="UPS1150" s="36"/>
      <c r="UPT1150" s="36"/>
      <c r="UPU1150" s="36"/>
      <c r="UPV1150" s="36"/>
      <c r="UPW1150" s="36"/>
      <c r="UPX1150" s="36"/>
      <c r="UPY1150" s="36"/>
      <c r="UPZ1150" s="36"/>
      <c r="UQA1150" s="36"/>
      <c r="UQB1150" s="36"/>
      <c r="UQC1150" s="36"/>
      <c r="UQD1150" s="36"/>
      <c r="UQE1150" s="36"/>
      <c r="UQF1150" s="36"/>
      <c r="UQG1150" s="36"/>
      <c r="UQH1150" s="36"/>
      <c r="UQI1150" s="36"/>
      <c r="UQJ1150" s="36"/>
      <c r="UQK1150" s="36"/>
      <c r="UQL1150" s="36"/>
      <c r="UQM1150" s="36"/>
      <c r="UQN1150" s="36"/>
      <c r="UQO1150" s="36"/>
      <c r="UQP1150" s="36"/>
      <c r="UQQ1150" s="36"/>
      <c r="UQR1150" s="36"/>
      <c r="UQS1150" s="36"/>
      <c r="UQT1150" s="36"/>
      <c r="UQU1150" s="36"/>
      <c r="UQV1150" s="36"/>
      <c r="UQW1150" s="36"/>
      <c r="UQX1150" s="36"/>
      <c r="UQY1150" s="36"/>
      <c r="UQZ1150" s="36"/>
      <c r="URA1150" s="36"/>
      <c r="URB1150" s="36"/>
      <c r="URC1150" s="36"/>
      <c r="URD1150" s="36"/>
      <c r="URE1150" s="36"/>
      <c r="URF1150" s="36"/>
      <c r="URG1150" s="36"/>
      <c r="URH1150" s="36"/>
      <c r="URI1150" s="36"/>
      <c r="URJ1150" s="36"/>
      <c r="URK1150" s="36"/>
      <c r="URL1150" s="36"/>
      <c r="URM1150" s="36"/>
      <c r="URN1150" s="36"/>
      <c r="URO1150" s="36"/>
      <c r="URP1150" s="36"/>
      <c r="URQ1150" s="36"/>
      <c r="URR1150" s="36"/>
      <c r="URS1150" s="36"/>
      <c r="URT1150" s="36"/>
      <c r="URU1150" s="36"/>
      <c r="URV1150" s="36"/>
      <c r="URW1150" s="36"/>
      <c r="URX1150" s="36"/>
      <c r="URY1150" s="36"/>
      <c r="URZ1150" s="36"/>
      <c r="USA1150" s="36"/>
      <c r="USB1150" s="36"/>
      <c r="USC1150" s="36"/>
      <c r="USD1150" s="36"/>
      <c r="USE1150" s="36"/>
      <c r="USF1150" s="36"/>
      <c r="USG1150" s="36"/>
      <c r="USH1150" s="36"/>
      <c r="USI1150" s="36"/>
      <c r="USJ1150" s="36"/>
      <c r="USK1150" s="36"/>
      <c r="USL1150" s="36"/>
      <c r="USM1150" s="36"/>
      <c r="USN1150" s="36"/>
      <c r="USO1150" s="36"/>
      <c r="USP1150" s="36"/>
      <c r="USQ1150" s="36"/>
      <c r="USR1150" s="36"/>
      <c r="USS1150" s="36"/>
      <c r="UST1150" s="36"/>
      <c r="USU1150" s="36"/>
      <c r="USV1150" s="36"/>
      <c r="USW1150" s="36"/>
      <c r="USX1150" s="36"/>
      <c r="USY1150" s="36"/>
      <c r="USZ1150" s="36"/>
      <c r="UTA1150" s="36"/>
      <c r="UTB1150" s="36"/>
      <c r="UTC1150" s="36"/>
      <c r="UTD1150" s="36"/>
      <c r="UTE1150" s="36"/>
      <c r="UTF1150" s="36"/>
      <c r="UTG1150" s="36"/>
      <c r="UTH1150" s="36"/>
      <c r="UTI1150" s="36"/>
      <c r="UTJ1150" s="36"/>
      <c r="UTK1150" s="36"/>
      <c r="UTL1150" s="36"/>
      <c r="UTM1150" s="36"/>
      <c r="UTN1150" s="36"/>
      <c r="UTO1150" s="36"/>
      <c r="UTP1150" s="36"/>
      <c r="UTQ1150" s="36"/>
      <c r="UTR1150" s="36"/>
      <c r="UTS1150" s="36"/>
      <c r="UTT1150" s="36"/>
      <c r="UTU1150" s="36"/>
      <c r="UTV1150" s="36"/>
      <c r="UTW1150" s="36"/>
      <c r="UTX1150" s="36"/>
      <c r="UTY1150" s="36"/>
      <c r="UTZ1150" s="36"/>
      <c r="UUA1150" s="36"/>
      <c r="UUB1150" s="36"/>
      <c r="UUC1150" s="36"/>
      <c r="UUD1150" s="36"/>
      <c r="UUE1150" s="36"/>
      <c r="UUF1150" s="36"/>
      <c r="UUG1150" s="36"/>
      <c r="UUH1150" s="36"/>
      <c r="UUI1150" s="36"/>
      <c r="UUJ1150" s="36"/>
      <c r="UUK1150" s="36"/>
      <c r="UUL1150" s="36"/>
      <c r="UUM1150" s="36"/>
      <c r="UUN1150" s="36"/>
      <c r="UUO1150" s="36"/>
      <c r="UUP1150" s="36"/>
      <c r="UUQ1150" s="36"/>
      <c r="UUR1150" s="36"/>
      <c r="UUS1150" s="36"/>
      <c r="UUT1150" s="36"/>
      <c r="UUU1150" s="36"/>
      <c r="UUV1150" s="36"/>
      <c r="UUW1150" s="36"/>
      <c r="UUX1150" s="36"/>
      <c r="UUY1150" s="36"/>
      <c r="UUZ1150" s="36"/>
      <c r="UVA1150" s="36"/>
      <c r="UVB1150" s="36"/>
      <c r="UVC1150" s="36"/>
      <c r="UVD1150" s="36"/>
      <c r="UVE1150" s="36"/>
      <c r="UVF1150" s="36"/>
      <c r="UVG1150" s="36"/>
      <c r="UVH1150" s="36"/>
      <c r="UVI1150" s="36"/>
      <c r="UVJ1150" s="36"/>
      <c r="UVK1150" s="36"/>
      <c r="UVL1150" s="36"/>
      <c r="UVM1150" s="36"/>
      <c r="UVN1150" s="36"/>
      <c r="UVO1150" s="36"/>
      <c r="UVP1150" s="36"/>
      <c r="UVQ1150" s="36"/>
      <c r="UVR1150" s="36"/>
      <c r="UVS1150" s="36"/>
      <c r="UVT1150" s="36"/>
      <c r="UVU1150" s="36"/>
      <c r="UVV1150" s="36"/>
      <c r="UVW1150" s="36"/>
      <c r="UVX1150" s="36"/>
      <c r="UVY1150" s="36"/>
      <c r="UVZ1150" s="36"/>
      <c r="UWA1150" s="36"/>
      <c r="UWB1150" s="36"/>
      <c r="UWC1150" s="36"/>
      <c r="UWD1150" s="36"/>
      <c r="UWE1150" s="36"/>
      <c r="UWF1150" s="36"/>
      <c r="UWG1150" s="36"/>
      <c r="UWH1150" s="36"/>
      <c r="UWI1150" s="36"/>
      <c r="UWJ1150" s="36"/>
      <c r="UWK1150" s="36"/>
      <c r="UWL1150" s="36"/>
      <c r="UWM1150" s="36"/>
      <c r="UWN1150" s="36"/>
      <c r="UWO1150" s="36"/>
      <c r="UWP1150" s="36"/>
      <c r="UWQ1150" s="36"/>
      <c r="UWR1150" s="36"/>
      <c r="UWS1150" s="36"/>
      <c r="UWT1150" s="36"/>
      <c r="UWU1150" s="36"/>
      <c r="UWV1150" s="36"/>
      <c r="UWW1150" s="36"/>
      <c r="UWX1150" s="36"/>
      <c r="UWY1150" s="36"/>
      <c r="UWZ1150" s="36"/>
      <c r="UXA1150" s="36"/>
      <c r="UXB1150" s="36"/>
      <c r="UXC1150" s="36"/>
      <c r="UXD1150" s="36"/>
      <c r="UXE1150" s="36"/>
      <c r="UXF1150" s="36"/>
      <c r="UXG1150" s="36"/>
      <c r="UXH1150" s="36"/>
      <c r="UXI1150" s="36"/>
      <c r="UXJ1150" s="36"/>
      <c r="UXK1150" s="36"/>
      <c r="UXL1150" s="36"/>
      <c r="UXM1150" s="36"/>
      <c r="UXN1150" s="36"/>
      <c r="UXO1150" s="36"/>
      <c r="UXP1150" s="36"/>
      <c r="UXQ1150" s="36"/>
      <c r="UXR1150" s="36"/>
      <c r="UXS1150" s="36"/>
      <c r="UXT1150" s="36"/>
      <c r="UXU1150" s="36"/>
      <c r="UXV1150" s="36"/>
      <c r="UXW1150" s="36"/>
      <c r="UXX1150" s="36"/>
      <c r="UXY1150" s="36"/>
      <c r="UXZ1150" s="36"/>
      <c r="UYA1150" s="36"/>
      <c r="UYB1150" s="36"/>
      <c r="UYC1150" s="36"/>
      <c r="UYD1150" s="36"/>
      <c r="UYE1150" s="36"/>
      <c r="UYF1150" s="36"/>
      <c r="UYG1150" s="36"/>
      <c r="UYH1150" s="36"/>
      <c r="UYI1150" s="36"/>
      <c r="UYJ1150" s="36"/>
      <c r="UYK1150" s="36"/>
      <c r="UYL1150" s="36"/>
      <c r="UYM1150" s="36"/>
      <c r="UYN1150" s="36"/>
      <c r="UYO1150" s="36"/>
      <c r="UYP1150" s="36"/>
      <c r="UYQ1150" s="36"/>
      <c r="UYR1150" s="36"/>
      <c r="UYS1150" s="36"/>
      <c r="UYT1150" s="36"/>
      <c r="UYU1150" s="36"/>
      <c r="UYV1150" s="36"/>
      <c r="UYW1150" s="36"/>
      <c r="UYX1150" s="36"/>
      <c r="UYY1150" s="36"/>
      <c r="UYZ1150" s="36"/>
      <c r="UZA1150" s="36"/>
      <c r="UZB1150" s="36"/>
      <c r="UZC1150" s="36"/>
      <c r="UZD1150" s="36"/>
      <c r="UZE1150" s="36"/>
      <c r="UZF1150" s="36"/>
      <c r="UZG1150" s="36"/>
      <c r="UZH1150" s="36"/>
      <c r="UZI1150" s="36"/>
      <c r="UZJ1150" s="36"/>
      <c r="UZK1150" s="36"/>
      <c r="UZL1150" s="36"/>
      <c r="UZM1150" s="36"/>
      <c r="UZN1150" s="36"/>
      <c r="UZO1150" s="36"/>
      <c r="UZP1150" s="36"/>
      <c r="UZQ1150" s="36"/>
      <c r="UZR1150" s="36"/>
      <c r="UZS1150" s="36"/>
      <c r="UZT1150" s="36"/>
      <c r="UZU1150" s="36"/>
      <c r="UZV1150" s="36"/>
      <c r="UZW1150" s="36"/>
      <c r="UZX1150" s="36"/>
      <c r="UZY1150" s="36"/>
      <c r="UZZ1150" s="36"/>
      <c r="VAA1150" s="36"/>
      <c r="VAB1150" s="36"/>
      <c r="VAC1150" s="36"/>
      <c r="VAD1150" s="36"/>
      <c r="VAE1150" s="36"/>
      <c r="VAF1150" s="36"/>
      <c r="VAG1150" s="36"/>
      <c r="VAH1150" s="36"/>
      <c r="VAI1150" s="36"/>
      <c r="VAJ1150" s="36"/>
      <c r="VAK1150" s="36"/>
      <c r="VAL1150" s="36"/>
      <c r="VAM1150" s="36"/>
      <c r="VAN1150" s="36"/>
      <c r="VAO1150" s="36"/>
      <c r="VAP1150" s="36"/>
      <c r="VAQ1150" s="36"/>
      <c r="VAR1150" s="36"/>
      <c r="VAS1150" s="36"/>
      <c r="VAT1150" s="36"/>
      <c r="VAU1150" s="36"/>
      <c r="VAV1150" s="36"/>
      <c r="VAW1150" s="36"/>
      <c r="VAX1150" s="36"/>
      <c r="VAY1150" s="36"/>
      <c r="VAZ1150" s="36"/>
      <c r="VBA1150" s="36"/>
      <c r="VBB1150" s="36"/>
      <c r="VBC1150" s="36"/>
      <c r="VBD1150" s="36"/>
      <c r="VBE1150" s="36"/>
      <c r="VBF1150" s="36"/>
      <c r="VBG1150" s="36"/>
      <c r="VBH1150" s="36"/>
      <c r="VBI1150" s="36"/>
      <c r="VBJ1150" s="36"/>
      <c r="VBK1150" s="36"/>
      <c r="VBL1150" s="36"/>
      <c r="VBM1150" s="36"/>
      <c r="VBN1150" s="36"/>
      <c r="VBO1150" s="36"/>
      <c r="VBP1150" s="36"/>
      <c r="VBQ1150" s="36"/>
      <c r="VBR1150" s="36"/>
      <c r="VBS1150" s="36"/>
      <c r="VBT1150" s="36"/>
      <c r="VBU1150" s="36"/>
      <c r="VBV1150" s="36"/>
      <c r="VBW1150" s="36"/>
      <c r="VBX1150" s="36"/>
      <c r="VBY1150" s="36"/>
      <c r="VBZ1150" s="36"/>
      <c r="VCA1150" s="36"/>
      <c r="VCB1150" s="36"/>
      <c r="VCC1150" s="36"/>
      <c r="VCD1150" s="36"/>
      <c r="VCE1150" s="36"/>
      <c r="VCF1150" s="36"/>
      <c r="VCG1150" s="36"/>
      <c r="VCH1150" s="36"/>
      <c r="VCI1150" s="36"/>
      <c r="VCJ1150" s="36"/>
      <c r="VCK1150" s="36"/>
      <c r="VCL1150" s="36"/>
      <c r="VCM1150" s="36"/>
      <c r="VCN1150" s="36"/>
      <c r="VCO1150" s="36"/>
      <c r="VCP1150" s="36"/>
      <c r="VCQ1150" s="36"/>
      <c r="VCR1150" s="36"/>
      <c r="VCS1150" s="36"/>
      <c r="VCT1150" s="36"/>
      <c r="VCU1150" s="36"/>
      <c r="VCV1150" s="36"/>
      <c r="VCW1150" s="36"/>
      <c r="VCX1150" s="36"/>
      <c r="VCY1150" s="36"/>
      <c r="VCZ1150" s="36"/>
      <c r="VDA1150" s="36"/>
      <c r="VDB1150" s="36"/>
      <c r="VDC1150" s="36"/>
      <c r="VDD1150" s="36"/>
      <c r="VDE1150" s="36"/>
      <c r="VDF1150" s="36"/>
      <c r="VDG1150" s="36"/>
      <c r="VDH1150" s="36"/>
      <c r="VDI1150" s="36"/>
      <c r="VDJ1150" s="36"/>
      <c r="VDK1150" s="36"/>
      <c r="VDL1150" s="36"/>
      <c r="VDM1150" s="36"/>
      <c r="VDN1150" s="36"/>
      <c r="VDO1150" s="36"/>
      <c r="VDP1150" s="36"/>
      <c r="VDQ1150" s="36"/>
      <c r="VDR1150" s="36"/>
      <c r="VDS1150" s="36"/>
      <c r="VDT1150" s="36"/>
      <c r="VDU1150" s="36"/>
      <c r="VDV1150" s="36"/>
      <c r="VDW1150" s="36"/>
      <c r="VDX1150" s="36"/>
      <c r="VDY1150" s="36"/>
      <c r="VDZ1150" s="36"/>
      <c r="VEA1150" s="36"/>
      <c r="VEB1150" s="36"/>
      <c r="VEC1150" s="36"/>
      <c r="VED1150" s="36"/>
      <c r="VEE1150" s="36"/>
      <c r="VEF1150" s="36"/>
      <c r="VEG1150" s="36"/>
      <c r="VEH1150" s="36"/>
      <c r="VEI1150" s="36"/>
      <c r="VEJ1150" s="36"/>
      <c r="VEK1150" s="36"/>
      <c r="VEL1150" s="36"/>
      <c r="VEM1150" s="36"/>
      <c r="VEN1150" s="36"/>
      <c r="VEO1150" s="36"/>
      <c r="VEP1150" s="36"/>
      <c r="VEQ1150" s="36"/>
      <c r="VER1150" s="36"/>
      <c r="VES1150" s="36"/>
      <c r="VET1150" s="36"/>
      <c r="VEU1150" s="36"/>
      <c r="VEV1150" s="36"/>
      <c r="VEW1150" s="36"/>
      <c r="VEX1150" s="36"/>
      <c r="VEY1150" s="36"/>
      <c r="VEZ1150" s="36"/>
      <c r="VFA1150" s="36"/>
      <c r="VFB1150" s="36"/>
      <c r="VFC1150" s="36"/>
      <c r="VFD1150" s="36"/>
      <c r="VFE1150" s="36"/>
      <c r="VFF1150" s="36"/>
      <c r="VFG1150" s="36"/>
      <c r="VFH1150" s="36"/>
      <c r="VFI1150" s="36"/>
      <c r="VFJ1150" s="36"/>
      <c r="VFK1150" s="36"/>
      <c r="VFL1150" s="36"/>
      <c r="VFM1150" s="36"/>
      <c r="VFN1150" s="36"/>
      <c r="VFO1150" s="36"/>
      <c r="VFP1150" s="36"/>
      <c r="VFQ1150" s="36"/>
      <c r="VFR1150" s="36"/>
      <c r="VFS1150" s="36"/>
      <c r="VFT1150" s="36"/>
      <c r="VFU1150" s="36"/>
      <c r="VFV1150" s="36"/>
      <c r="VFW1150" s="36"/>
      <c r="VFX1150" s="36"/>
      <c r="VFY1150" s="36"/>
      <c r="VFZ1150" s="36"/>
      <c r="VGA1150" s="36"/>
      <c r="VGB1150" s="36"/>
      <c r="VGC1150" s="36"/>
      <c r="VGD1150" s="36"/>
      <c r="VGE1150" s="36"/>
      <c r="VGF1150" s="36"/>
      <c r="VGG1150" s="36"/>
      <c r="VGH1150" s="36"/>
      <c r="VGI1150" s="36"/>
      <c r="VGJ1150" s="36"/>
      <c r="VGK1150" s="36"/>
      <c r="VGL1150" s="36"/>
      <c r="VGM1150" s="36"/>
      <c r="VGN1150" s="36"/>
      <c r="VGO1150" s="36"/>
      <c r="VGP1150" s="36"/>
      <c r="VGQ1150" s="36"/>
      <c r="VGR1150" s="36"/>
      <c r="VGS1150" s="36"/>
      <c r="VGT1150" s="36"/>
      <c r="VGU1150" s="36"/>
      <c r="VGV1150" s="36"/>
      <c r="VGW1150" s="36"/>
      <c r="VGX1150" s="36"/>
      <c r="VGY1150" s="36"/>
      <c r="VGZ1150" s="36"/>
      <c r="VHA1150" s="36"/>
      <c r="VHB1150" s="36"/>
      <c r="VHC1150" s="36"/>
      <c r="VHD1150" s="36"/>
      <c r="VHE1150" s="36"/>
      <c r="VHF1150" s="36"/>
      <c r="VHG1150" s="36"/>
      <c r="VHH1150" s="36"/>
      <c r="VHI1150" s="36"/>
      <c r="VHJ1150" s="36"/>
      <c r="VHK1150" s="36"/>
      <c r="VHL1150" s="36"/>
      <c r="VHM1150" s="36"/>
      <c r="VHN1150" s="36"/>
      <c r="VHO1150" s="36"/>
      <c r="VHP1150" s="36"/>
      <c r="VHQ1150" s="36"/>
      <c r="VHR1150" s="36"/>
      <c r="VHS1150" s="36"/>
      <c r="VHT1150" s="36"/>
      <c r="VHU1150" s="36"/>
      <c r="VHV1150" s="36"/>
      <c r="VHW1150" s="36"/>
      <c r="VHX1150" s="36"/>
      <c r="VHY1150" s="36"/>
      <c r="VHZ1150" s="36"/>
      <c r="VIA1150" s="36"/>
      <c r="VIB1150" s="36"/>
      <c r="VIC1150" s="36"/>
      <c r="VID1150" s="36"/>
      <c r="VIE1150" s="36"/>
      <c r="VIF1150" s="36"/>
      <c r="VIG1150" s="36"/>
      <c r="VIH1150" s="36"/>
      <c r="VII1150" s="36"/>
      <c r="VIJ1150" s="36"/>
      <c r="VIK1150" s="36"/>
      <c r="VIL1150" s="36"/>
      <c r="VIM1150" s="36"/>
      <c r="VIN1150" s="36"/>
      <c r="VIO1150" s="36"/>
      <c r="VIP1150" s="36"/>
      <c r="VIQ1150" s="36"/>
      <c r="VIR1150" s="36"/>
      <c r="VIS1150" s="36"/>
      <c r="VIT1150" s="36"/>
      <c r="VIU1150" s="36"/>
      <c r="VIV1150" s="36"/>
      <c r="VIW1150" s="36"/>
      <c r="VIX1150" s="36"/>
      <c r="VIY1150" s="36"/>
      <c r="VIZ1150" s="36"/>
      <c r="VJA1150" s="36"/>
      <c r="VJB1150" s="36"/>
      <c r="VJC1150" s="36"/>
      <c r="VJD1150" s="36"/>
      <c r="VJE1150" s="36"/>
      <c r="VJF1150" s="36"/>
      <c r="VJG1150" s="36"/>
      <c r="VJH1150" s="36"/>
      <c r="VJI1150" s="36"/>
      <c r="VJJ1150" s="36"/>
      <c r="VJK1150" s="36"/>
      <c r="VJL1150" s="36"/>
      <c r="VJM1150" s="36"/>
      <c r="VJN1150" s="36"/>
      <c r="VJO1150" s="36"/>
      <c r="VJP1150" s="36"/>
      <c r="VJQ1150" s="36"/>
      <c r="VJR1150" s="36"/>
      <c r="VJS1150" s="36"/>
      <c r="VJT1150" s="36"/>
      <c r="VJU1150" s="36"/>
      <c r="VJV1150" s="36"/>
      <c r="VJW1150" s="36"/>
      <c r="VJX1150" s="36"/>
      <c r="VJY1150" s="36"/>
      <c r="VJZ1150" s="36"/>
      <c r="VKA1150" s="36"/>
      <c r="VKB1150" s="36"/>
      <c r="VKC1150" s="36"/>
      <c r="VKD1150" s="36"/>
      <c r="VKE1150" s="36"/>
      <c r="VKF1150" s="36"/>
      <c r="VKG1150" s="36"/>
      <c r="VKH1150" s="36"/>
      <c r="VKI1150" s="36"/>
      <c r="VKJ1150" s="36"/>
      <c r="VKK1150" s="36"/>
      <c r="VKL1150" s="36"/>
      <c r="VKM1150" s="36"/>
      <c r="VKN1150" s="36"/>
      <c r="VKO1150" s="36"/>
      <c r="VKP1150" s="36"/>
      <c r="VKQ1150" s="36"/>
      <c r="VKR1150" s="36"/>
      <c r="VKS1150" s="36"/>
      <c r="VKT1150" s="36"/>
      <c r="VKU1150" s="36"/>
      <c r="VKV1150" s="36"/>
      <c r="VKW1150" s="36"/>
      <c r="VKX1150" s="36"/>
      <c r="VKY1150" s="36"/>
      <c r="VKZ1150" s="36"/>
      <c r="VLA1150" s="36"/>
      <c r="VLB1150" s="36"/>
      <c r="VLC1150" s="36"/>
      <c r="VLD1150" s="36"/>
      <c r="VLE1150" s="36"/>
      <c r="VLF1150" s="36"/>
      <c r="VLG1150" s="36"/>
      <c r="VLH1150" s="36"/>
      <c r="VLI1150" s="36"/>
      <c r="VLJ1150" s="36"/>
      <c r="VLK1150" s="36"/>
      <c r="VLL1150" s="36"/>
      <c r="VLM1150" s="36"/>
      <c r="VLN1150" s="36"/>
      <c r="VLO1150" s="36"/>
      <c r="VLP1150" s="36"/>
      <c r="VLQ1150" s="36"/>
      <c r="VLR1150" s="36"/>
      <c r="VLS1150" s="36"/>
      <c r="VLT1150" s="36"/>
      <c r="VLU1150" s="36"/>
      <c r="VLV1150" s="36"/>
      <c r="VLW1150" s="36"/>
      <c r="VLX1150" s="36"/>
      <c r="VLY1150" s="36"/>
      <c r="VLZ1150" s="36"/>
      <c r="VMA1150" s="36"/>
      <c r="VMB1150" s="36"/>
      <c r="VMC1150" s="36"/>
      <c r="VMD1150" s="36"/>
      <c r="VME1150" s="36"/>
      <c r="VMF1150" s="36"/>
      <c r="VMG1150" s="36"/>
      <c r="VMH1150" s="36"/>
      <c r="VMI1150" s="36"/>
      <c r="VMJ1150" s="36"/>
      <c r="VMK1150" s="36"/>
      <c r="VML1150" s="36"/>
      <c r="VMM1150" s="36"/>
      <c r="VMN1150" s="36"/>
      <c r="VMO1150" s="36"/>
      <c r="VMP1150" s="36"/>
      <c r="VMQ1150" s="36"/>
      <c r="VMR1150" s="36"/>
      <c r="VMS1150" s="36"/>
      <c r="VMT1150" s="36"/>
      <c r="VMU1150" s="36"/>
      <c r="VMV1150" s="36"/>
      <c r="VMW1150" s="36"/>
      <c r="VMX1150" s="36"/>
      <c r="VMY1150" s="36"/>
      <c r="VMZ1150" s="36"/>
      <c r="VNA1150" s="36"/>
      <c r="VNB1150" s="36"/>
      <c r="VNC1150" s="36"/>
      <c r="VND1150" s="36"/>
      <c r="VNE1150" s="36"/>
      <c r="VNF1150" s="36"/>
      <c r="VNG1150" s="36"/>
      <c r="VNH1150" s="36"/>
      <c r="VNI1150" s="36"/>
      <c r="VNJ1150" s="36"/>
      <c r="VNK1150" s="36"/>
      <c r="VNL1150" s="36"/>
      <c r="VNM1150" s="36"/>
      <c r="VNN1150" s="36"/>
      <c r="VNO1150" s="36"/>
      <c r="VNP1150" s="36"/>
      <c r="VNQ1150" s="36"/>
      <c r="VNR1150" s="36"/>
      <c r="VNS1150" s="36"/>
      <c r="VNT1150" s="36"/>
      <c r="VNU1150" s="36"/>
      <c r="VNV1150" s="36"/>
      <c r="VNW1150" s="36"/>
      <c r="VNX1150" s="36"/>
      <c r="VNY1150" s="36"/>
      <c r="VNZ1150" s="36"/>
      <c r="VOA1150" s="36"/>
      <c r="VOB1150" s="36"/>
      <c r="VOC1150" s="36"/>
      <c r="VOD1150" s="36"/>
      <c r="VOE1150" s="36"/>
      <c r="VOF1150" s="36"/>
      <c r="VOG1150" s="36"/>
      <c r="VOH1150" s="36"/>
      <c r="VOI1150" s="36"/>
      <c r="VOJ1150" s="36"/>
      <c r="VOK1150" s="36"/>
      <c r="VOL1150" s="36"/>
      <c r="VOM1150" s="36"/>
      <c r="VON1150" s="36"/>
      <c r="VOO1150" s="36"/>
      <c r="VOP1150" s="36"/>
      <c r="VOQ1150" s="36"/>
      <c r="VOR1150" s="36"/>
      <c r="VOS1150" s="36"/>
      <c r="VOT1150" s="36"/>
      <c r="VOU1150" s="36"/>
      <c r="VOV1150" s="36"/>
      <c r="VOW1150" s="36"/>
      <c r="VOX1150" s="36"/>
      <c r="VOY1150" s="36"/>
      <c r="VOZ1150" s="36"/>
      <c r="VPA1150" s="36"/>
      <c r="VPB1150" s="36"/>
      <c r="VPC1150" s="36"/>
      <c r="VPD1150" s="36"/>
      <c r="VPE1150" s="36"/>
      <c r="VPF1150" s="36"/>
      <c r="VPG1150" s="36"/>
      <c r="VPH1150" s="36"/>
      <c r="VPI1150" s="36"/>
      <c r="VPJ1150" s="36"/>
      <c r="VPK1150" s="36"/>
      <c r="VPL1150" s="36"/>
      <c r="VPM1150" s="36"/>
      <c r="VPN1150" s="36"/>
      <c r="VPO1150" s="36"/>
      <c r="VPP1150" s="36"/>
      <c r="VPQ1150" s="36"/>
      <c r="VPR1150" s="36"/>
      <c r="VPS1150" s="36"/>
      <c r="VPT1150" s="36"/>
      <c r="VPU1150" s="36"/>
      <c r="VPV1150" s="36"/>
      <c r="VPW1150" s="36"/>
      <c r="VPX1150" s="36"/>
      <c r="VPY1150" s="36"/>
      <c r="VPZ1150" s="36"/>
      <c r="VQA1150" s="36"/>
      <c r="VQB1150" s="36"/>
      <c r="VQC1150" s="36"/>
      <c r="VQD1150" s="36"/>
      <c r="VQE1150" s="36"/>
      <c r="VQF1150" s="36"/>
      <c r="VQG1150" s="36"/>
      <c r="VQH1150" s="36"/>
      <c r="VQI1150" s="36"/>
      <c r="VQJ1150" s="36"/>
      <c r="VQK1150" s="36"/>
      <c r="VQL1150" s="36"/>
      <c r="VQM1150" s="36"/>
      <c r="VQN1150" s="36"/>
      <c r="VQO1150" s="36"/>
      <c r="VQP1150" s="36"/>
      <c r="VQQ1150" s="36"/>
      <c r="VQR1150" s="36"/>
      <c r="VQS1150" s="36"/>
      <c r="VQT1150" s="36"/>
      <c r="VQU1150" s="36"/>
      <c r="VQV1150" s="36"/>
      <c r="VQW1150" s="36"/>
      <c r="VQX1150" s="36"/>
      <c r="VQY1150" s="36"/>
      <c r="VQZ1150" s="36"/>
      <c r="VRA1150" s="36"/>
      <c r="VRB1150" s="36"/>
      <c r="VRC1150" s="36"/>
      <c r="VRD1150" s="36"/>
      <c r="VRE1150" s="36"/>
      <c r="VRF1150" s="36"/>
      <c r="VRG1150" s="36"/>
      <c r="VRH1150" s="36"/>
      <c r="VRI1150" s="36"/>
      <c r="VRJ1150" s="36"/>
      <c r="VRK1150" s="36"/>
      <c r="VRL1150" s="36"/>
      <c r="VRM1150" s="36"/>
      <c r="VRN1150" s="36"/>
      <c r="VRO1150" s="36"/>
      <c r="VRP1150" s="36"/>
      <c r="VRQ1150" s="36"/>
      <c r="VRR1150" s="36"/>
      <c r="VRS1150" s="36"/>
      <c r="VRT1150" s="36"/>
      <c r="VRU1150" s="36"/>
      <c r="VRV1150" s="36"/>
      <c r="VRW1150" s="36"/>
      <c r="VRX1150" s="36"/>
      <c r="VRY1150" s="36"/>
      <c r="VRZ1150" s="36"/>
      <c r="VSA1150" s="36"/>
      <c r="VSB1150" s="36"/>
      <c r="VSC1150" s="36"/>
      <c r="VSD1150" s="36"/>
      <c r="VSE1150" s="36"/>
      <c r="VSF1150" s="36"/>
      <c r="VSG1150" s="36"/>
      <c r="VSH1150" s="36"/>
      <c r="VSI1150" s="36"/>
      <c r="VSJ1150" s="36"/>
      <c r="VSK1150" s="36"/>
      <c r="VSL1150" s="36"/>
      <c r="VSM1150" s="36"/>
      <c r="VSN1150" s="36"/>
      <c r="VSO1150" s="36"/>
      <c r="VSP1150" s="36"/>
      <c r="VSQ1150" s="36"/>
      <c r="VSR1150" s="36"/>
      <c r="VSS1150" s="36"/>
      <c r="VST1150" s="36"/>
      <c r="VSU1150" s="36"/>
      <c r="VSV1150" s="36"/>
      <c r="VSW1150" s="36"/>
      <c r="VSX1150" s="36"/>
      <c r="VSY1150" s="36"/>
      <c r="VSZ1150" s="36"/>
      <c r="VTA1150" s="36"/>
      <c r="VTB1150" s="36"/>
      <c r="VTC1150" s="36"/>
      <c r="VTD1150" s="36"/>
      <c r="VTE1150" s="36"/>
      <c r="VTF1150" s="36"/>
      <c r="VTG1150" s="36"/>
      <c r="VTH1150" s="36"/>
      <c r="VTI1150" s="36"/>
      <c r="VTJ1150" s="36"/>
      <c r="VTK1150" s="36"/>
      <c r="VTL1150" s="36"/>
      <c r="VTM1150" s="36"/>
      <c r="VTN1150" s="36"/>
      <c r="VTO1150" s="36"/>
      <c r="VTP1150" s="36"/>
      <c r="VTQ1150" s="36"/>
      <c r="VTR1150" s="36"/>
      <c r="VTS1150" s="36"/>
      <c r="VTT1150" s="36"/>
      <c r="VTU1150" s="36"/>
      <c r="VTV1150" s="36"/>
      <c r="VTW1150" s="36"/>
      <c r="VTX1150" s="36"/>
      <c r="VTY1150" s="36"/>
      <c r="VTZ1150" s="36"/>
      <c r="VUA1150" s="36"/>
      <c r="VUB1150" s="36"/>
      <c r="VUC1150" s="36"/>
      <c r="VUD1150" s="36"/>
      <c r="VUE1150" s="36"/>
      <c r="VUF1150" s="36"/>
      <c r="VUG1150" s="36"/>
      <c r="VUH1150" s="36"/>
      <c r="VUI1150" s="36"/>
      <c r="VUJ1150" s="36"/>
      <c r="VUK1150" s="36"/>
      <c r="VUL1150" s="36"/>
      <c r="VUM1150" s="36"/>
      <c r="VUN1150" s="36"/>
      <c r="VUO1150" s="36"/>
      <c r="VUP1150" s="36"/>
      <c r="VUQ1150" s="36"/>
      <c r="VUR1150" s="36"/>
      <c r="VUS1150" s="36"/>
      <c r="VUT1150" s="36"/>
      <c r="VUU1150" s="36"/>
      <c r="VUV1150" s="36"/>
      <c r="VUW1150" s="36"/>
      <c r="VUX1150" s="36"/>
      <c r="VUY1150" s="36"/>
      <c r="VUZ1150" s="36"/>
      <c r="VVA1150" s="36"/>
      <c r="VVB1150" s="36"/>
      <c r="VVC1150" s="36"/>
      <c r="VVD1150" s="36"/>
      <c r="VVE1150" s="36"/>
      <c r="VVF1150" s="36"/>
      <c r="VVG1150" s="36"/>
      <c r="VVH1150" s="36"/>
      <c r="VVI1150" s="36"/>
      <c r="VVJ1150" s="36"/>
      <c r="VVK1150" s="36"/>
      <c r="VVL1150" s="36"/>
      <c r="VVM1150" s="36"/>
      <c r="VVN1150" s="36"/>
      <c r="VVO1150" s="36"/>
      <c r="VVP1150" s="36"/>
      <c r="VVQ1150" s="36"/>
      <c r="VVR1150" s="36"/>
      <c r="VVS1150" s="36"/>
      <c r="VVT1150" s="36"/>
      <c r="VVU1150" s="36"/>
      <c r="VVV1150" s="36"/>
      <c r="VVW1150" s="36"/>
      <c r="VVX1150" s="36"/>
      <c r="VVY1150" s="36"/>
      <c r="VVZ1150" s="36"/>
      <c r="VWA1150" s="36"/>
      <c r="VWB1150" s="36"/>
      <c r="VWC1150" s="36"/>
      <c r="VWD1150" s="36"/>
      <c r="VWE1150" s="36"/>
      <c r="VWF1150" s="36"/>
      <c r="VWG1150" s="36"/>
      <c r="VWH1150" s="36"/>
      <c r="VWI1150" s="36"/>
      <c r="VWJ1150" s="36"/>
      <c r="VWK1150" s="36"/>
      <c r="VWL1150" s="36"/>
      <c r="VWM1150" s="36"/>
      <c r="VWN1150" s="36"/>
      <c r="VWO1150" s="36"/>
      <c r="VWP1150" s="36"/>
      <c r="VWQ1150" s="36"/>
      <c r="VWR1150" s="36"/>
      <c r="VWS1150" s="36"/>
      <c r="VWT1150" s="36"/>
      <c r="VWU1150" s="36"/>
      <c r="VWV1150" s="36"/>
      <c r="VWW1150" s="36"/>
      <c r="VWX1150" s="36"/>
      <c r="VWY1150" s="36"/>
      <c r="VWZ1150" s="36"/>
      <c r="VXA1150" s="36"/>
      <c r="VXB1150" s="36"/>
      <c r="VXC1150" s="36"/>
      <c r="VXD1150" s="36"/>
      <c r="VXE1150" s="36"/>
      <c r="VXF1150" s="36"/>
      <c r="VXG1150" s="36"/>
      <c r="VXH1150" s="36"/>
      <c r="VXI1150" s="36"/>
      <c r="VXJ1150" s="36"/>
      <c r="VXK1150" s="36"/>
      <c r="VXL1150" s="36"/>
      <c r="VXM1150" s="36"/>
      <c r="VXN1150" s="36"/>
      <c r="VXO1150" s="36"/>
      <c r="VXP1150" s="36"/>
      <c r="VXQ1150" s="36"/>
      <c r="VXR1150" s="36"/>
      <c r="VXS1150" s="36"/>
      <c r="VXT1150" s="36"/>
      <c r="VXU1150" s="36"/>
      <c r="VXV1150" s="36"/>
      <c r="VXW1150" s="36"/>
      <c r="VXX1150" s="36"/>
      <c r="VXY1150" s="36"/>
      <c r="VXZ1150" s="36"/>
      <c r="VYA1150" s="36"/>
      <c r="VYB1150" s="36"/>
      <c r="VYC1150" s="36"/>
      <c r="VYD1150" s="36"/>
      <c r="VYE1150" s="36"/>
      <c r="VYF1150" s="36"/>
      <c r="VYG1150" s="36"/>
      <c r="VYH1150" s="36"/>
      <c r="VYI1150" s="36"/>
      <c r="VYJ1150" s="36"/>
      <c r="VYK1150" s="36"/>
      <c r="VYL1150" s="36"/>
      <c r="VYM1150" s="36"/>
      <c r="VYN1150" s="36"/>
      <c r="VYO1150" s="36"/>
      <c r="VYP1150" s="36"/>
      <c r="VYQ1150" s="36"/>
      <c r="VYR1150" s="36"/>
      <c r="VYS1150" s="36"/>
      <c r="VYT1150" s="36"/>
      <c r="VYU1150" s="36"/>
      <c r="VYV1150" s="36"/>
      <c r="VYW1150" s="36"/>
      <c r="VYX1150" s="36"/>
      <c r="VYY1150" s="36"/>
      <c r="VYZ1150" s="36"/>
      <c r="VZA1150" s="36"/>
      <c r="VZB1150" s="36"/>
      <c r="VZC1150" s="36"/>
      <c r="VZD1150" s="36"/>
      <c r="VZE1150" s="36"/>
      <c r="VZF1150" s="36"/>
      <c r="VZG1150" s="36"/>
      <c r="VZH1150" s="36"/>
      <c r="VZI1150" s="36"/>
      <c r="VZJ1150" s="36"/>
      <c r="VZK1150" s="36"/>
      <c r="VZL1150" s="36"/>
      <c r="VZM1150" s="36"/>
      <c r="VZN1150" s="36"/>
      <c r="VZO1150" s="36"/>
      <c r="VZP1150" s="36"/>
      <c r="VZQ1150" s="36"/>
      <c r="VZR1150" s="36"/>
      <c r="VZS1150" s="36"/>
      <c r="VZT1150" s="36"/>
      <c r="VZU1150" s="36"/>
      <c r="VZV1150" s="36"/>
      <c r="VZW1150" s="36"/>
      <c r="VZX1150" s="36"/>
      <c r="VZY1150" s="36"/>
      <c r="VZZ1150" s="36"/>
      <c r="WAA1150" s="36"/>
      <c r="WAB1150" s="36"/>
      <c r="WAC1150" s="36"/>
      <c r="WAD1150" s="36"/>
      <c r="WAE1150" s="36"/>
      <c r="WAF1150" s="36"/>
      <c r="WAG1150" s="36"/>
      <c r="WAH1150" s="36"/>
      <c r="WAI1150" s="36"/>
      <c r="WAJ1150" s="36"/>
      <c r="WAK1150" s="36"/>
      <c r="WAL1150" s="36"/>
      <c r="WAM1150" s="36"/>
      <c r="WAN1150" s="36"/>
      <c r="WAO1150" s="36"/>
      <c r="WAP1150" s="36"/>
      <c r="WAQ1150" s="36"/>
      <c r="WAR1150" s="36"/>
      <c r="WAS1150" s="36"/>
      <c r="WAT1150" s="36"/>
      <c r="WAU1150" s="36"/>
      <c r="WAV1150" s="36"/>
      <c r="WAW1150" s="36"/>
      <c r="WAX1150" s="36"/>
      <c r="WAY1150" s="36"/>
      <c r="WAZ1150" s="36"/>
      <c r="WBA1150" s="36"/>
      <c r="WBB1150" s="36"/>
      <c r="WBC1150" s="36"/>
      <c r="WBD1150" s="36"/>
      <c r="WBE1150" s="36"/>
      <c r="WBF1150" s="36"/>
      <c r="WBG1150" s="36"/>
      <c r="WBH1150" s="36"/>
      <c r="WBI1150" s="36"/>
      <c r="WBJ1150" s="36"/>
      <c r="WBK1150" s="36"/>
      <c r="WBL1150" s="36"/>
      <c r="WBM1150" s="36"/>
      <c r="WBN1150" s="36"/>
      <c r="WBO1150" s="36"/>
      <c r="WBP1150" s="36"/>
      <c r="WBQ1150" s="36"/>
      <c r="WBR1150" s="36"/>
      <c r="WBS1150" s="36"/>
      <c r="WBT1150" s="36"/>
      <c r="WBU1150" s="36"/>
      <c r="WBV1150" s="36"/>
      <c r="WBW1150" s="36"/>
      <c r="WBX1150" s="36"/>
      <c r="WBY1150" s="36"/>
      <c r="WBZ1150" s="36"/>
      <c r="WCA1150" s="36"/>
      <c r="WCB1150" s="36"/>
      <c r="WCC1150" s="36"/>
      <c r="WCD1150" s="36"/>
      <c r="WCE1150" s="36"/>
      <c r="WCF1150" s="36"/>
      <c r="WCG1150" s="36"/>
      <c r="WCH1150" s="36"/>
      <c r="WCI1150" s="36"/>
      <c r="WCJ1150" s="36"/>
      <c r="WCK1150" s="36"/>
      <c r="WCL1150" s="36"/>
      <c r="WCM1150" s="36"/>
      <c r="WCN1150" s="36"/>
      <c r="WCO1150" s="36"/>
      <c r="WCP1150" s="36"/>
      <c r="WCQ1150" s="36"/>
      <c r="WCR1150" s="36"/>
      <c r="WCS1150" s="36"/>
      <c r="WCT1150" s="36"/>
      <c r="WCU1150" s="36"/>
      <c r="WCV1150" s="36"/>
      <c r="WCW1150" s="36"/>
      <c r="WCX1150" s="36"/>
      <c r="WCY1150" s="36"/>
      <c r="WCZ1150" s="36"/>
      <c r="WDA1150" s="36"/>
      <c r="WDB1150" s="36"/>
      <c r="WDC1150" s="36"/>
      <c r="WDD1150" s="36"/>
      <c r="WDE1150" s="36"/>
      <c r="WDF1150" s="36"/>
      <c r="WDG1150" s="36"/>
      <c r="WDH1150" s="36"/>
      <c r="WDI1150" s="36"/>
      <c r="WDJ1150" s="36"/>
      <c r="WDK1150" s="36"/>
      <c r="WDL1150" s="36"/>
      <c r="WDM1150" s="36"/>
      <c r="WDN1150" s="36"/>
      <c r="WDO1150" s="36"/>
      <c r="WDP1150" s="36"/>
      <c r="WDQ1150" s="36"/>
      <c r="WDR1150" s="36"/>
      <c r="WDS1150" s="36"/>
      <c r="WDT1150" s="36"/>
      <c r="WDU1150" s="36"/>
      <c r="WDV1150" s="36"/>
      <c r="WDW1150" s="36"/>
      <c r="WDX1150" s="36"/>
      <c r="WDY1150" s="36"/>
      <c r="WDZ1150" s="36"/>
      <c r="WEA1150" s="36"/>
      <c r="WEB1150" s="36"/>
      <c r="WEC1150" s="36"/>
      <c r="WED1150" s="36"/>
      <c r="WEE1150" s="36"/>
      <c r="WEF1150" s="36"/>
      <c r="WEG1150" s="36"/>
      <c r="WEH1150" s="36"/>
      <c r="WEI1150" s="36"/>
      <c r="WEJ1150" s="36"/>
      <c r="WEK1150" s="36"/>
      <c r="WEL1150" s="36"/>
      <c r="WEM1150" s="36"/>
      <c r="WEN1150" s="36"/>
      <c r="WEO1150" s="36"/>
      <c r="WEP1150" s="36"/>
      <c r="WEQ1150" s="36"/>
      <c r="WER1150" s="36"/>
      <c r="WES1150" s="36"/>
      <c r="WET1150" s="36"/>
      <c r="WEU1150" s="36"/>
      <c r="WEV1150" s="36"/>
      <c r="WEW1150" s="36"/>
      <c r="WEX1150" s="36"/>
      <c r="WEY1150" s="36"/>
      <c r="WEZ1150" s="36"/>
      <c r="WFA1150" s="36"/>
      <c r="WFB1150" s="36"/>
      <c r="WFC1150" s="36"/>
      <c r="WFD1150" s="36"/>
      <c r="WFE1150" s="36"/>
      <c r="WFF1150" s="36"/>
      <c r="WFG1150" s="36"/>
      <c r="WFH1150" s="36"/>
      <c r="WFI1150" s="36"/>
      <c r="WFJ1150" s="36"/>
      <c r="WFK1150" s="36"/>
      <c r="WFL1150" s="36"/>
      <c r="WFM1150" s="36"/>
      <c r="WFN1150" s="36"/>
      <c r="WFO1150" s="36"/>
      <c r="WFP1150" s="36"/>
      <c r="WFQ1150" s="36"/>
      <c r="WFR1150" s="36"/>
      <c r="WFS1150" s="36"/>
      <c r="WFT1150" s="36"/>
      <c r="WFU1150" s="36"/>
      <c r="WFV1150" s="36"/>
      <c r="WFW1150" s="36"/>
      <c r="WFX1150" s="36"/>
      <c r="WFY1150" s="36"/>
      <c r="WFZ1150" s="36"/>
      <c r="WGA1150" s="36"/>
      <c r="WGB1150" s="36"/>
      <c r="WGC1150" s="36"/>
      <c r="WGD1150" s="36"/>
      <c r="WGE1150" s="36"/>
      <c r="WGF1150" s="36"/>
      <c r="WGG1150" s="36"/>
      <c r="WGH1150" s="36"/>
      <c r="WGI1150" s="36"/>
      <c r="WGJ1150" s="36"/>
      <c r="WGK1150" s="36"/>
      <c r="WGL1150" s="36"/>
      <c r="WGM1150" s="36"/>
      <c r="WGN1150" s="36"/>
      <c r="WGO1150" s="36"/>
      <c r="WGP1150" s="36"/>
      <c r="WGQ1150" s="36"/>
      <c r="WGR1150" s="36"/>
      <c r="WGS1150" s="36"/>
      <c r="WGT1150" s="36"/>
      <c r="WGU1150" s="36"/>
      <c r="WGV1150" s="36"/>
      <c r="WGW1150" s="36"/>
      <c r="WGX1150" s="36"/>
      <c r="WGY1150" s="36"/>
      <c r="WGZ1150" s="36"/>
      <c r="WHA1150" s="36"/>
      <c r="WHB1150" s="36"/>
      <c r="WHC1150" s="36"/>
      <c r="WHD1150" s="36"/>
      <c r="WHE1150" s="36"/>
      <c r="WHF1150" s="36"/>
      <c r="WHG1150" s="36"/>
      <c r="WHH1150" s="36"/>
      <c r="WHI1150" s="36"/>
      <c r="WHJ1150" s="36"/>
      <c r="WHK1150" s="36"/>
      <c r="WHL1150" s="36"/>
      <c r="WHM1150" s="36"/>
      <c r="WHN1150" s="36"/>
      <c r="WHO1150" s="36"/>
      <c r="WHP1150" s="36"/>
      <c r="WHQ1150" s="36"/>
      <c r="WHR1150" s="36"/>
      <c r="WHS1150" s="36"/>
      <c r="WHT1150" s="36"/>
      <c r="WHU1150" s="36"/>
      <c r="WHV1150" s="36"/>
      <c r="WHW1150" s="36"/>
      <c r="WHX1150" s="36"/>
      <c r="WHY1150" s="36"/>
      <c r="WHZ1150" s="36"/>
      <c r="WIA1150" s="36"/>
      <c r="WIB1150" s="36"/>
      <c r="WIC1150" s="36"/>
      <c r="WID1150" s="36"/>
      <c r="WIE1150" s="36"/>
      <c r="WIF1150" s="36"/>
      <c r="WIG1150" s="36"/>
      <c r="WIH1150" s="36"/>
      <c r="WII1150" s="36"/>
      <c r="WIJ1150" s="36"/>
      <c r="WIK1150" s="36"/>
      <c r="WIL1150" s="36"/>
      <c r="WIM1150" s="36"/>
      <c r="WIN1150" s="36"/>
      <c r="WIO1150" s="36"/>
      <c r="WIP1150" s="36"/>
      <c r="WIQ1150" s="36"/>
      <c r="WIR1150" s="36"/>
      <c r="WIS1150" s="36"/>
      <c r="WIT1150" s="36"/>
      <c r="WIU1150" s="36"/>
      <c r="WIV1150" s="36"/>
      <c r="WIW1150" s="36"/>
      <c r="WIX1150" s="36"/>
      <c r="WIY1150" s="36"/>
      <c r="WIZ1150" s="36"/>
      <c r="WJA1150" s="36"/>
      <c r="WJB1150" s="36"/>
      <c r="WJC1150" s="36"/>
      <c r="WJD1150" s="36"/>
      <c r="WJE1150" s="36"/>
      <c r="WJF1150" s="36"/>
      <c r="WJG1150" s="36"/>
      <c r="WJH1150" s="36"/>
      <c r="WJI1150" s="36"/>
      <c r="WJJ1150" s="36"/>
      <c r="WJK1150" s="36"/>
      <c r="WJL1150" s="36"/>
      <c r="WJM1150" s="36"/>
      <c r="WJN1150" s="36"/>
      <c r="WJO1150" s="36"/>
      <c r="WJP1150" s="36"/>
      <c r="WJQ1150" s="36"/>
      <c r="WJR1150" s="36"/>
      <c r="WJS1150" s="36"/>
      <c r="WJT1150" s="36"/>
      <c r="WJU1150" s="36"/>
      <c r="WJV1150" s="36"/>
      <c r="WJW1150" s="36"/>
      <c r="WJX1150" s="36"/>
      <c r="WJY1150" s="36"/>
      <c r="WJZ1150" s="36"/>
      <c r="WKA1150" s="36"/>
      <c r="WKB1150" s="36"/>
      <c r="WKC1150" s="36"/>
      <c r="WKD1150" s="36"/>
      <c r="WKE1150" s="36"/>
      <c r="WKF1150" s="36"/>
      <c r="WKG1150" s="36"/>
      <c r="WKH1150" s="36"/>
      <c r="WKI1150" s="36"/>
      <c r="WKJ1150" s="36"/>
      <c r="WKK1150" s="36"/>
      <c r="WKL1150" s="36"/>
      <c r="WKM1150" s="36"/>
      <c r="WKN1150" s="36"/>
      <c r="WKO1150" s="36"/>
      <c r="WKP1150" s="36"/>
      <c r="WKQ1150" s="36"/>
      <c r="WKR1150" s="36"/>
      <c r="WKS1150" s="36"/>
      <c r="WKT1150" s="36"/>
      <c r="WKU1150" s="36"/>
      <c r="WKV1150" s="36"/>
      <c r="WKW1150" s="36"/>
      <c r="WKX1150" s="36"/>
      <c r="WKY1150" s="36"/>
      <c r="WKZ1150" s="36"/>
      <c r="WLA1150" s="36"/>
      <c r="WLB1150" s="36"/>
      <c r="WLC1150" s="36"/>
      <c r="WLD1150" s="36"/>
      <c r="WLE1150" s="36"/>
      <c r="WLF1150" s="36"/>
      <c r="WLG1150" s="36"/>
      <c r="WLH1150" s="36"/>
      <c r="WLI1150" s="36"/>
      <c r="WLJ1150" s="36"/>
      <c r="WLK1150" s="36"/>
      <c r="WLL1150" s="36"/>
      <c r="WLM1150" s="36"/>
      <c r="WLN1150" s="36"/>
      <c r="WLO1150" s="36"/>
      <c r="WLP1150" s="36"/>
      <c r="WLQ1150" s="36"/>
      <c r="WLR1150" s="36"/>
      <c r="WLS1150" s="36"/>
      <c r="WLT1150" s="36"/>
      <c r="WLU1150" s="36"/>
      <c r="WLV1150" s="36"/>
      <c r="WLW1150" s="36"/>
      <c r="WLX1150" s="36"/>
      <c r="WLY1150" s="36"/>
      <c r="WLZ1150" s="36"/>
      <c r="WMA1150" s="36"/>
      <c r="WMB1150" s="36"/>
      <c r="WMC1150" s="36"/>
      <c r="WMD1150" s="36"/>
      <c r="WME1150" s="36"/>
      <c r="WMF1150" s="36"/>
      <c r="WMG1150" s="36"/>
      <c r="WMH1150" s="36"/>
      <c r="WMI1150" s="36"/>
      <c r="WMJ1150" s="36"/>
      <c r="WMK1150" s="36"/>
      <c r="WML1150" s="36"/>
      <c r="WMM1150" s="36"/>
      <c r="WMN1150" s="36"/>
      <c r="WMO1150" s="36"/>
      <c r="WMP1150" s="36"/>
      <c r="WMQ1150" s="36"/>
      <c r="WMR1150" s="36"/>
      <c r="WMS1150" s="36"/>
      <c r="WMT1150" s="36"/>
      <c r="WMU1150" s="36"/>
      <c r="WMV1150" s="36"/>
      <c r="WMW1150" s="36"/>
      <c r="WMX1150" s="36"/>
      <c r="WMY1150" s="36"/>
      <c r="WMZ1150" s="36"/>
      <c r="WNA1150" s="36"/>
      <c r="WNB1150" s="36"/>
      <c r="WNC1150" s="36"/>
      <c r="WND1150" s="36"/>
      <c r="WNE1150" s="36"/>
      <c r="WNF1150" s="36"/>
      <c r="WNG1150" s="36"/>
      <c r="WNH1150" s="36"/>
      <c r="WNI1150" s="36"/>
      <c r="WNJ1150" s="36"/>
      <c r="WNK1150" s="36"/>
      <c r="WNL1150" s="36"/>
      <c r="WNM1150" s="36"/>
      <c r="WNN1150" s="36"/>
      <c r="WNO1150" s="36"/>
      <c r="WNP1150" s="36"/>
      <c r="WNQ1150" s="36"/>
      <c r="WNR1150" s="36"/>
      <c r="WNS1150" s="36"/>
      <c r="WNT1150" s="36"/>
      <c r="WNU1150" s="36"/>
      <c r="WNV1150" s="36"/>
      <c r="WNW1150" s="36"/>
      <c r="WNX1150" s="36"/>
      <c r="WNY1150" s="36"/>
      <c r="WNZ1150" s="36"/>
      <c r="WOA1150" s="36"/>
      <c r="WOB1150" s="36"/>
      <c r="WOC1150" s="36"/>
      <c r="WOD1150" s="36"/>
      <c r="WOE1150" s="36"/>
      <c r="WOF1150" s="36"/>
      <c r="WOG1150" s="36"/>
      <c r="WOH1150" s="36"/>
      <c r="WOI1150" s="36"/>
      <c r="WOJ1150" s="36"/>
      <c r="WOK1150" s="36"/>
      <c r="WOL1150" s="36"/>
      <c r="WOM1150" s="36"/>
      <c r="WON1150" s="36"/>
      <c r="WOO1150" s="36"/>
      <c r="WOP1150" s="36"/>
      <c r="WOQ1150" s="36"/>
      <c r="WOR1150" s="36"/>
      <c r="WOS1150" s="36"/>
      <c r="WOT1150" s="36"/>
      <c r="WOU1150" s="36"/>
      <c r="WOV1150" s="36"/>
      <c r="WOW1150" s="36"/>
      <c r="WOX1150" s="36"/>
      <c r="WOY1150" s="36"/>
      <c r="WOZ1150" s="36"/>
      <c r="WPA1150" s="36"/>
      <c r="WPB1150" s="36"/>
      <c r="WPC1150" s="36"/>
      <c r="WPD1150" s="36"/>
      <c r="WPE1150" s="36"/>
      <c r="WPF1150" s="36"/>
      <c r="WPG1150" s="36"/>
      <c r="WPH1150" s="36"/>
      <c r="WPI1150" s="36"/>
      <c r="WPJ1150" s="36"/>
      <c r="WPK1150" s="36"/>
      <c r="WPL1150" s="36"/>
      <c r="WPM1150" s="36"/>
      <c r="WPN1150" s="36"/>
      <c r="WPO1150" s="36"/>
      <c r="WPP1150" s="36"/>
      <c r="WPQ1150" s="36"/>
      <c r="WPR1150" s="36"/>
      <c r="WPS1150" s="36"/>
      <c r="WPT1150" s="36"/>
      <c r="WPU1150" s="36"/>
      <c r="WPV1150" s="36"/>
      <c r="WPW1150" s="36"/>
      <c r="WPX1150" s="36"/>
      <c r="WPY1150" s="36"/>
      <c r="WPZ1150" s="36"/>
      <c r="WQA1150" s="36"/>
      <c r="WQB1150" s="36"/>
      <c r="WQC1150" s="36"/>
      <c r="WQD1150" s="36"/>
      <c r="WQE1150" s="36"/>
      <c r="WQF1150" s="36"/>
      <c r="WQG1150" s="36"/>
      <c r="WQH1150" s="36"/>
      <c r="WQI1150" s="36"/>
      <c r="WQJ1150" s="36"/>
      <c r="WQK1150" s="36"/>
      <c r="WQL1150" s="36"/>
      <c r="WQM1150" s="36"/>
      <c r="WQN1150" s="36"/>
      <c r="WQO1150" s="36"/>
      <c r="WQP1150" s="36"/>
      <c r="WQQ1150" s="36"/>
      <c r="WQR1150" s="36"/>
      <c r="WQS1150" s="36"/>
      <c r="WQT1150" s="36"/>
      <c r="WQU1150" s="36"/>
      <c r="WQV1150" s="36"/>
      <c r="WQW1150" s="36"/>
      <c r="WQX1150" s="36"/>
      <c r="WQY1150" s="36"/>
      <c r="WQZ1150" s="36"/>
      <c r="WRA1150" s="36"/>
      <c r="WRB1150" s="36"/>
      <c r="WRC1150" s="36"/>
      <c r="WRD1150" s="36"/>
      <c r="WRE1150" s="36"/>
      <c r="WRF1150" s="36"/>
      <c r="WRG1150" s="36"/>
      <c r="WRH1150" s="36"/>
      <c r="WRI1150" s="36"/>
      <c r="WRJ1150" s="36"/>
      <c r="WRK1150" s="36"/>
      <c r="WRL1150" s="36"/>
      <c r="WRM1150" s="36"/>
      <c r="WRN1150" s="36"/>
      <c r="WRO1150" s="36"/>
      <c r="WRP1150" s="36"/>
      <c r="WRQ1150" s="36"/>
      <c r="WRR1150" s="36"/>
      <c r="WRS1150" s="36"/>
      <c r="WRT1150" s="36"/>
      <c r="WRU1150" s="36"/>
      <c r="WRV1150" s="36"/>
      <c r="WRW1150" s="36"/>
      <c r="WRX1150" s="36"/>
      <c r="WRY1150" s="36"/>
      <c r="WRZ1150" s="36"/>
      <c r="WSA1150" s="36"/>
      <c r="WSB1150" s="36"/>
      <c r="WSC1150" s="36"/>
      <c r="WSD1150" s="36"/>
      <c r="WSE1150" s="36"/>
      <c r="WSF1150" s="36"/>
      <c r="WSG1150" s="36"/>
      <c r="WSH1150" s="36"/>
      <c r="WSI1150" s="36"/>
      <c r="WSJ1150" s="36"/>
      <c r="WSK1150" s="36"/>
      <c r="WSL1150" s="36"/>
      <c r="WSM1150" s="36"/>
      <c r="WSN1150" s="36"/>
      <c r="WSO1150" s="36"/>
      <c r="WSP1150" s="36"/>
      <c r="WSQ1150" s="36"/>
      <c r="WSR1150" s="36"/>
      <c r="WSS1150" s="36"/>
      <c r="WST1150" s="36"/>
      <c r="WSU1150" s="36"/>
      <c r="WSV1150" s="36"/>
      <c r="WSW1150" s="36"/>
      <c r="WSX1150" s="36"/>
      <c r="WSY1150" s="36"/>
      <c r="WSZ1150" s="36"/>
      <c r="WTA1150" s="36"/>
      <c r="WTB1150" s="36"/>
      <c r="WTC1150" s="36"/>
      <c r="WTD1150" s="36"/>
      <c r="WTE1150" s="36"/>
      <c r="WTF1150" s="36"/>
      <c r="WTG1150" s="36"/>
      <c r="WTH1150" s="36"/>
      <c r="WTI1150" s="36"/>
      <c r="WTJ1150" s="36"/>
      <c r="WTK1150" s="36"/>
      <c r="WTL1150" s="36"/>
      <c r="WTM1150" s="36"/>
      <c r="WTN1150" s="36"/>
      <c r="WTO1150" s="36"/>
      <c r="WTP1150" s="36"/>
      <c r="WTQ1150" s="36"/>
      <c r="WTR1150" s="36"/>
      <c r="WTS1150" s="36"/>
      <c r="WTT1150" s="36"/>
      <c r="WTU1150" s="36"/>
      <c r="WTV1150" s="36"/>
      <c r="WTW1150" s="36"/>
      <c r="WTX1150" s="36"/>
      <c r="WTY1150" s="36"/>
      <c r="WTZ1150" s="36"/>
      <c r="WUA1150" s="36"/>
      <c r="WUB1150" s="36"/>
      <c r="WUC1150" s="36"/>
      <c r="WUD1150" s="36"/>
      <c r="WUE1150" s="36"/>
      <c r="WUF1150" s="36"/>
      <c r="WUG1150" s="36"/>
      <c r="WUH1150" s="36"/>
      <c r="WUI1150" s="36"/>
      <c r="WUJ1150" s="36"/>
      <c r="WUK1150" s="36"/>
      <c r="WUL1150" s="36"/>
      <c r="WUM1150" s="36"/>
      <c r="WUN1150" s="36"/>
      <c r="WUO1150" s="36"/>
      <c r="WUP1150" s="36"/>
      <c r="WUQ1150" s="36"/>
      <c r="WUR1150" s="36"/>
      <c r="WUS1150" s="36"/>
      <c r="WUT1150" s="36"/>
      <c r="WUU1150" s="36"/>
      <c r="WUV1150" s="36"/>
      <c r="WUW1150" s="36"/>
      <c r="WUX1150" s="36"/>
      <c r="WUY1150" s="36"/>
      <c r="WUZ1150" s="36"/>
      <c r="WVA1150" s="36"/>
      <c r="WVB1150" s="36"/>
      <c r="WVC1150" s="36"/>
      <c r="WVD1150" s="36"/>
      <c r="WVE1150" s="36"/>
      <c r="WVF1150" s="36"/>
      <c r="WVG1150" s="36"/>
      <c r="WVH1150" s="36"/>
      <c r="WVI1150" s="36"/>
      <c r="WVJ1150" s="36"/>
      <c r="WVK1150" s="36"/>
      <c r="WVL1150" s="36"/>
      <c r="WVM1150" s="36"/>
      <c r="WVN1150" s="36"/>
      <c r="WVO1150" s="36"/>
      <c r="WVP1150" s="36"/>
      <c r="WVQ1150" s="36"/>
      <c r="WVR1150" s="36"/>
      <c r="WVS1150" s="36"/>
      <c r="WVT1150" s="36"/>
      <c r="WVU1150" s="36"/>
      <c r="WVV1150" s="36"/>
      <c r="WVW1150" s="36"/>
      <c r="WVX1150" s="36"/>
      <c r="WVY1150" s="36"/>
      <c r="WVZ1150" s="36"/>
      <c r="WWA1150" s="36"/>
      <c r="WWB1150" s="36"/>
      <c r="WWC1150" s="36"/>
      <c r="WWD1150" s="36"/>
      <c r="WWE1150" s="36"/>
      <c r="WWF1150" s="36"/>
      <c r="WWG1150" s="36"/>
      <c r="WWH1150" s="36"/>
      <c r="WWI1150" s="36"/>
      <c r="WWJ1150" s="36"/>
      <c r="WWK1150" s="36"/>
      <c r="WWL1150" s="36"/>
      <c r="WWM1150" s="36"/>
      <c r="WWN1150" s="36"/>
      <c r="WWO1150" s="36"/>
      <c r="WWP1150" s="36"/>
      <c r="WWQ1150" s="36"/>
      <c r="WWR1150" s="36"/>
      <c r="WWS1150" s="36"/>
      <c r="WWT1150" s="36"/>
      <c r="WWU1150" s="36"/>
      <c r="WWV1150" s="36"/>
      <c r="WWW1150" s="36"/>
      <c r="WWX1150" s="36"/>
      <c r="WWY1150" s="36"/>
      <c r="WWZ1150" s="36"/>
      <c r="WXA1150" s="36"/>
      <c r="WXB1150" s="36"/>
      <c r="WXC1150" s="36"/>
      <c r="WXD1150" s="36"/>
      <c r="WXE1150" s="36"/>
      <c r="WXF1150" s="36"/>
      <c r="WXG1150" s="36"/>
      <c r="WXH1150" s="36"/>
      <c r="WXI1150" s="36"/>
      <c r="WXJ1150" s="36"/>
      <c r="WXK1150" s="36"/>
      <c r="WXL1150" s="36"/>
      <c r="WXM1150" s="36"/>
      <c r="WXN1150" s="36"/>
      <c r="WXO1150" s="36"/>
      <c r="WXP1150" s="36"/>
      <c r="WXQ1150" s="36"/>
      <c r="WXR1150" s="36"/>
      <c r="WXS1150" s="36"/>
      <c r="WXT1150" s="36"/>
      <c r="WXU1150" s="36"/>
      <c r="WXV1150" s="36"/>
      <c r="WXW1150" s="36"/>
      <c r="WXX1150" s="36"/>
      <c r="WXY1150" s="36"/>
      <c r="WXZ1150" s="36"/>
      <c r="WYA1150" s="36"/>
      <c r="WYB1150" s="36"/>
      <c r="WYC1150" s="36"/>
      <c r="WYD1150" s="36"/>
      <c r="WYE1150" s="36"/>
      <c r="WYF1150" s="36"/>
      <c r="WYG1150" s="36"/>
      <c r="WYH1150" s="36"/>
      <c r="WYI1150" s="36"/>
      <c r="WYJ1150" s="36"/>
      <c r="WYK1150" s="36"/>
      <c r="WYL1150" s="36"/>
      <c r="WYM1150" s="36"/>
      <c r="WYN1150" s="36"/>
      <c r="WYO1150" s="36"/>
      <c r="WYP1150" s="36"/>
      <c r="WYQ1150" s="36"/>
      <c r="WYR1150" s="36"/>
      <c r="WYS1150" s="36"/>
      <c r="WYT1150" s="36"/>
      <c r="WYU1150" s="36"/>
      <c r="WYV1150" s="36"/>
      <c r="WYW1150" s="36"/>
      <c r="WYX1150" s="36"/>
      <c r="WYY1150" s="36"/>
      <c r="WYZ1150" s="36"/>
      <c r="WZA1150" s="36"/>
      <c r="WZB1150" s="36"/>
      <c r="WZC1150" s="36"/>
      <c r="WZD1150" s="36"/>
      <c r="WZE1150" s="36"/>
      <c r="WZF1150" s="36"/>
      <c r="WZG1150" s="36"/>
      <c r="WZH1150" s="36"/>
      <c r="WZI1150" s="36"/>
      <c r="WZJ1150" s="36"/>
      <c r="WZK1150" s="36"/>
      <c r="WZL1150" s="36"/>
      <c r="WZM1150" s="36"/>
      <c r="WZN1150" s="36"/>
      <c r="WZO1150" s="36"/>
      <c r="WZP1150" s="36"/>
      <c r="WZQ1150" s="36"/>
      <c r="WZR1150" s="36"/>
      <c r="WZS1150" s="36"/>
      <c r="WZT1150" s="36"/>
      <c r="WZU1150" s="36"/>
      <c r="WZV1150" s="36"/>
      <c r="WZW1150" s="36"/>
      <c r="WZX1150" s="36"/>
      <c r="WZY1150" s="36"/>
      <c r="WZZ1150" s="36"/>
      <c r="XAA1150" s="36"/>
      <c r="XAB1150" s="36"/>
      <c r="XAC1150" s="36"/>
      <c r="XAD1150" s="36"/>
      <c r="XAE1150" s="36"/>
      <c r="XAF1150" s="36"/>
      <c r="XAG1150" s="36"/>
      <c r="XAH1150" s="36"/>
      <c r="XAI1150" s="36"/>
      <c r="XAJ1150" s="36"/>
      <c r="XAK1150" s="36"/>
      <c r="XAL1150" s="36"/>
      <c r="XAM1150" s="36"/>
      <c r="XAN1150" s="36"/>
      <c r="XAO1150" s="36"/>
      <c r="XAP1150" s="36"/>
      <c r="XAQ1150" s="36"/>
      <c r="XAR1150" s="36"/>
      <c r="XAS1150" s="36"/>
      <c r="XAT1150" s="36"/>
      <c r="XAU1150" s="36"/>
      <c r="XAV1150" s="36"/>
      <c r="XAW1150" s="36"/>
      <c r="XAX1150" s="36"/>
      <c r="XAY1150" s="36"/>
      <c r="XAZ1150" s="36"/>
      <c r="XBA1150" s="36"/>
      <c r="XBB1150" s="36"/>
      <c r="XBC1150" s="36"/>
      <c r="XBD1150" s="36"/>
      <c r="XBE1150" s="36"/>
      <c r="XBF1150" s="36"/>
      <c r="XBG1150" s="36"/>
      <c r="XBH1150" s="36"/>
      <c r="XBI1150" s="36"/>
      <c r="XBJ1150" s="36"/>
      <c r="XBK1150" s="36"/>
      <c r="XBL1150" s="36"/>
      <c r="XBM1150" s="36"/>
      <c r="XBN1150" s="36"/>
      <c r="XBO1150" s="36"/>
      <c r="XBP1150" s="36"/>
      <c r="XBQ1150" s="36"/>
      <c r="XBR1150" s="36"/>
      <c r="XBS1150" s="36"/>
      <c r="XBT1150" s="36"/>
      <c r="XBU1150" s="36"/>
      <c r="XBV1150" s="36"/>
      <c r="XBW1150" s="36"/>
      <c r="XBX1150" s="36"/>
      <c r="XBY1150" s="36"/>
      <c r="XBZ1150" s="36"/>
      <c r="XCA1150" s="36"/>
      <c r="XCB1150" s="36"/>
      <c r="XCC1150" s="36"/>
      <c r="XCD1150" s="36"/>
      <c r="XCE1150" s="36"/>
      <c r="XCF1150" s="36"/>
      <c r="XCG1150" s="36"/>
      <c r="XCH1150" s="36"/>
      <c r="XCI1150" s="36"/>
      <c r="XCJ1150" s="36"/>
      <c r="XCK1150" s="36"/>
      <c r="XCL1150" s="36"/>
      <c r="XCM1150" s="36"/>
      <c r="XCN1150" s="36"/>
      <c r="XCO1150" s="36"/>
      <c r="XCP1150" s="36"/>
      <c r="XCQ1150" s="36"/>
      <c r="XCR1150" s="36"/>
      <c r="XCS1150" s="36"/>
      <c r="XCT1150" s="36"/>
      <c r="XCU1150" s="36"/>
      <c r="XCV1150" s="36"/>
      <c r="XCW1150" s="36"/>
      <c r="XCX1150" s="36"/>
      <c r="XCY1150" s="36"/>
      <c r="XCZ1150" s="36"/>
      <c r="XDA1150" s="36"/>
      <c r="XDB1150" s="36"/>
      <c r="XDC1150" s="36"/>
      <c r="XDD1150" s="36"/>
      <c r="XDE1150" s="36"/>
      <c r="XDF1150" s="36"/>
      <c r="XDG1150" s="36"/>
      <c r="XDH1150" s="36"/>
      <c r="XDI1150" s="36"/>
      <c r="XDJ1150" s="36"/>
      <c r="XDK1150" s="36"/>
      <c r="XDL1150" s="36"/>
      <c r="XDM1150" s="36"/>
      <c r="XDN1150" s="36"/>
      <c r="XDO1150" s="36"/>
      <c r="XDP1150" s="36"/>
      <c r="XDQ1150" s="36"/>
      <c r="XDR1150" s="36"/>
      <c r="XDS1150" s="36"/>
      <c r="XDT1150" s="36"/>
      <c r="XDU1150" s="36"/>
      <c r="XDV1150" s="36"/>
      <c r="XDW1150" s="36"/>
      <c r="XDX1150" s="36"/>
      <c r="XDY1150" s="36"/>
      <c r="XDZ1150" s="36"/>
      <c r="XEA1150" s="36"/>
      <c r="XEB1150" s="36"/>
      <c r="XEC1150" s="36"/>
      <c r="XED1150" s="36"/>
      <c r="XEE1150" s="36"/>
      <c r="XEF1150" s="36"/>
      <c r="XEG1150" s="36"/>
      <c r="XEH1150" s="36"/>
      <c r="XEI1150" s="36"/>
      <c r="XEJ1150" s="36"/>
      <c r="XEK1150" s="36"/>
      <c r="XEL1150" s="36"/>
      <c r="XEM1150" s="36"/>
      <c r="XEN1150" s="36"/>
      <c r="XEO1150" s="36"/>
      <c r="XEP1150" s="36"/>
      <c r="XEQ1150" s="36"/>
      <c r="XER1150" s="36"/>
      <c r="XES1150" s="36"/>
      <c r="XET1150" s="36"/>
      <c r="XEU1150" s="36"/>
      <c r="XEV1150" s="36"/>
      <c r="XEW1150" s="36"/>
      <c r="XEX1150" s="36"/>
      <c r="XEY1150" s="36"/>
      <c r="XEZ1150" s="36"/>
      <c r="XFA1150" s="36"/>
      <c r="XFB1150" s="36"/>
      <c r="XFC1150" s="36"/>
      <c r="XFD1150" s="36"/>
    </row>
    <row r="1151" spans="1:16384" x14ac:dyDescent="0.2">
      <c r="A1151" s="36" t="s">
        <v>2041</v>
      </c>
      <c r="B1151" s="31" t="s">
        <v>2040</v>
      </c>
      <c r="C1151" s="37">
        <v>7</v>
      </c>
      <c r="D1151" s="31" t="s">
        <v>157</v>
      </c>
      <c r="E1151" s="37" t="s">
        <v>147</v>
      </c>
      <c r="F1151" s="37" t="s">
        <v>378</v>
      </c>
    </row>
    <row r="1152" spans="1:16384" x14ac:dyDescent="0.2">
      <c r="A1152" s="36" t="s">
        <v>2043</v>
      </c>
      <c r="B1152" s="31" t="s">
        <v>2042</v>
      </c>
      <c r="C1152" s="37">
        <v>4</v>
      </c>
      <c r="D1152" s="31" t="s">
        <v>149</v>
      </c>
      <c r="E1152" s="37" t="s">
        <v>147</v>
      </c>
      <c r="F1152" s="37" t="s">
        <v>160</v>
      </c>
    </row>
    <row r="1153" spans="1:7" x14ac:dyDescent="0.2">
      <c r="A1153" s="36" t="s">
        <v>2045</v>
      </c>
      <c r="B1153" s="31" t="s">
        <v>2044</v>
      </c>
      <c r="C1153" s="37">
        <v>4</v>
      </c>
      <c r="D1153" s="31" t="s">
        <v>149</v>
      </c>
      <c r="E1153" s="37" t="s">
        <v>147</v>
      </c>
      <c r="F1153" s="37" t="s">
        <v>818</v>
      </c>
    </row>
    <row r="1154" spans="1:7" x14ac:dyDescent="0.2">
      <c r="A1154" s="36" t="s">
        <v>2047</v>
      </c>
      <c r="B1154" s="31" t="s">
        <v>2046</v>
      </c>
      <c r="C1154" s="32">
        <v>9</v>
      </c>
      <c r="D1154" s="31" t="s">
        <v>149</v>
      </c>
      <c r="E1154" s="32" t="s">
        <v>147</v>
      </c>
      <c r="F1154" s="32" t="s">
        <v>160</v>
      </c>
      <c r="G1154" s="31" t="s">
        <v>182</v>
      </c>
    </row>
    <row r="1155" spans="1:7" ht="15" x14ac:dyDescent="0.25">
      <c r="A1155" s="60" t="s">
        <v>4966</v>
      </c>
      <c r="C1155" s="32"/>
      <c r="E1155" s="32"/>
      <c r="F1155" s="32"/>
    </row>
    <row r="1156" spans="1:7" x14ac:dyDescent="0.2">
      <c r="A1156" s="36" t="s">
        <v>2048</v>
      </c>
      <c r="C1156" s="32">
        <v>4</v>
      </c>
      <c r="D1156" s="31" t="s">
        <v>149</v>
      </c>
      <c r="E1156" s="32" t="s">
        <v>147</v>
      </c>
      <c r="F1156" s="32" t="s">
        <v>160</v>
      </c>
    </row>
    <row r="1157" spans="1:7" x14ac:dyDescent="0.2">
      <c r="A1157" s="36" t="s">
        <v>2050</v>
      </c>
      <c r="B1157" s="31" t="s">
        <v>2049</v>
      </c>
      <c r="C1157" s="37"/>
      <c r="D1157" s="31" t="s">
        <v>149</v>
      </c>
      <c r="E1157" s="37"/>
      <c r="F1157" s="37"/>
    </row>
    <row r="1158" spans="1:7" x14ac:dyDescent="0.2">
      <c r="A1158" s="36" t="s">
        <v>2052</v>
      </c>
      <c r="B1158" s="31" t="s">
        <v>2051</v>
      </c>
      <c r="C1158" s="32">
        <v>6</v>
      </c>
      <c r="D1158" s="31" t="s">
        <v>149</v>
      </c>
      <c r="E1158" s="32" t="s">
        <v>147</v>
      </c>
      <c r="F1158" s="32" t="s">
        <v>156</v>
      </c>
    </row>
    <row r="1159" spans="1:7" x14ac:dyDescent="0.2">
      <c r="A1159" s="36" t="s">
        <v>2054</v>
      </c>
      <c r="B1159" s="31" t="s">
        <v>2053</v>
      </c>
      <c r="C1159" s="32">
        <v>0</v>
      </c>
      <c r="D1159" s="31" t="s">
        <v>149</v>
      </c>
      <c r="E1159" s="32" t="s">
        <v>152</v>
      </c>
      <c r="F1159" s="32" t="s">
        <v>160</v>
      </c>
    </row>
    <row r="1160" spans="1:7" x14ac:dyDescent="0.2">
      <c r="A1160" s="36" t="s">
        <v>2056</v>
      </c>
      <c r="B1160" s="31" t="s">
        <v>2055</v>
      </c>
      <c r="C1160" s="32">
        <v>1</v>
      </c>
      <c r="D1160" s="31" t="s">
        <v>149</v>
      </c>
      <c r="E1160" s="32" t="s">
        <v>147</v>
      </c>
      <c r="F1160" s="32" t="s">
        <v>160</v>
      </c>
    </row>
    <row r="1161" spans="1:7" x14ac:dyDescent="0.2">
      <c r="A1161" s="36" t="s">
        <v>2058</v>
      </c>
      <c r="B1161" s="31" t="s">
        <v>2057</v>
      </c>
      <c r="C1161" s="37"/>
      <c r="D1161" s="31" t="s">
        <v>149</v>
      </c>
      <c r="E1161" s="37"/>
      <c r="F1161" s="37"/>
    </row>
    <row r="1162" spans="1:7" x14ac:dyDescent="0.2">
      <c r="A1162" s="36" t="s">
        <v>2060</v>
      </c>
      <c r="B1162" s="31" t="s">
        <v>2059</v>
      </c>
      <c r="C1162" s="37">
        <v>5</v>
      </c>
      <c r="D1162" s="31" t="s">
        <v>149</v>
      </c>
      <c r="E1162" s="37" t="s">
        <v>147</v>
      </c>
      <c r="F1162" s="37" t="s">
        <v>160</v>
      </c>
    </row>
    <row r="1163" spans="1:7" x14ac:dyDescent="0.2">
      <c r="A1163" s="36" t="s">
        <v>2062</v>
      </c>
      <c r="B1163" s="31" t="s">
        <v>2061</v>
      </c>
      <c r="C1163" s="37">
        <v>2</v>
      </c>
      <c r="D1163" s="32" t="s">
        <v>149</v>
      </c>
      <c r="E1163" s="37" t="s">
        <v>147</v>
      </c>
      <c r="F1163" s="37" t="s">
        <v>160</v>
      </c>
    </row>
    <row r="1164" spans="1:7" x14ac:dyDescent="0.2">
      <c r="A1164" s="36" t="s">
        <v>2064</v>
      </c>
      <c r="B1164" s="31" t="s">
        <v>2063</v>
      </c>
      <c r="C1164" s="37">
        <v>0</v>
      </c>
      <c r="D1164" s="31" t="s">
        <v>149</v>
      </c>
      <c r="E1164" s="37" t="s">
        <v>152</v>
      </c>
      <c r="F1164" s="37" t="s">
        <v>160</v>
      </c>
    </row>
    <row r="1165" spans="1:7" x14ac:dyDescent="0.2">
      <c r="A1165" s="36" t="s">
        <v>2066</v>
      </c>
      <c r="B1165" s="31" t="s">
        <v>2065</v>
      </c>
      <c r="C1165" s="32">
        <v>0</v>
      </c>
      <c r="D1165" s="31" t="s">
        <v>149</v>
      </c>
      <c r="E1165" s="37" t="s">
        <v>152</v>
      </c>
      <c r="F1165" s="37" t="s">
        <v>160</v>
      </c>
      <c r="G1165" s="31" t="s">
        <v>149</v>
      </c>
    </row>
    <row r="1166" spans="1:7" x14ac:dyDescent="0.2">
      <c r="A1166" s="36" t="s">
        <v>2068</v>
      </c>
      <c r="B1166" s="31" t="s">
        <v>2067</v>
      </c>
      <c r="C1166" s="37">
        <v>0</v>
      </c>
      <c r="D1166" s="32" t="s">
        <v>149</v>
      </c>
      <c r="E1166" s="37" t="s">
        <v>147</v>
      </c>
      <c r="F1166" s="37" t="s">
        <v>481</v>
      </c>
    </row>
    <row r="1167" spans="1:7" x14ac:dyDescent="0.2">
      <c r="A1167" s="36" t="s">
        <v>2070</v>
      </c>
      <c r="B1167" s="31" t="s">
        <v>2069</v>
      </c>
      <c r="C1167" s="37">
        <v>1</v>
      </c>
      <c r="D1167" s="31" t="s">
        <v>149</v>
      </c>
      <c r="E1167" s="37" t="s">
        <v>147</v>
      </c>
      <c r="F1167" s="37" t="s">
        <v>153</v>
      </c>
    </row>
    <row r="1168" spans="1:7" x14ac:dyDescent="0.2">
      <c r="A1168" s="36" t="s">
        <v>2072</v>
      </c>
      <c r="B1168" s="31" t="s">
        <v>2071</v>
      </c>
      <c r="C1168" s="37">
        <v>0</v>
      </c>
      <c r="D1168" s="31" t="s">
        <v>149</v>
      </c>
      <c r="E1168" s="37" t="s">
        <v>147</v>
      </c>
      <c r="F1168" s="37" t="s">
        <v>178</v>
      </c>
    </row>
    <row r="1169" spans="1:7" x14ac:dyDescent="0.2">
      <c r="A1169" s="36" t="s">
        <v>2074</v>
      </c>
      <c r="B1169" s="31" t="s">
        <v>2073</v>
      </c>
      <c r="C1169" s="37">
        <v>1</v>
      </c>
      <c r="D1169" s="31" t="s">
        <v>149</v>
      </c>
      <c r="E1169" s="37" t="s">
        <v>147</v>
      </c>
      <c r="F1169" s="37" t="s">
        <v>160</v>
      </c>
    </row>
    <row r="1170" spans="1:7" x14ac:dyDescent="0.2">
      <c r="A1170" s="36" t="s">
        <v>2076</v>
      </c>
      <c r="B1170" s="31" t="s">
        <v>2075</v>
      </c>
      <c r="C1170" s="37">
        <v>5</v>
      </c>
      <c r="D1170" s="31" t="s">
        <v>149</v>
      </c>
      <c r="E1170" s="37" t="s">
        <v>147</v>
      </c>
      <c r="F1170" s="37" t="s">
        <v>626</v>
      </c>
    </row>
    <row r="1171" spans="1:7" ht="15" x14ac:dyDescent="0.25">
      <c r="A1171" s="60" t="s">
        <v>4967</v>
      </c>
      <c r="C1171" s="32"/>
      <c r="E1171" s="32"/>
      <c r="F1171" s="32"/>
    </row>
    <row r="1172" spans="1:7" x14ac:dyDescent="0.2">
      <c r="A1172" s="36" t="s">
        <v>2077</v>
      </c>
      <c r="C1172" s="37"/>
      <c r="D1172" s="32" t="s">
        <v>149</v>
      </c>
      <c r="E1172" s="37"/>
      <c r="F1172" s="37"/>
    </row>
    <row r="1173" spans="1:7" x14ac:dyDescent="0.2">
      <c r="A1173" s="36" t="s">
        <v>2079</v>
      </c>
      <c r="B1173" s="31" t="s">
        <v>2078</v>
      </c>
      <c r="C1173" s="37"/>
      <c r="D1173" s="31" t="s">
        <v>149</v>
      </c>
      <c r="E1173" s="37"/>
      <c r="F1173" s="37"/>
      <c r="G1173" s="31" t="s">
        <v>203</v>
      </c>
    </row>
    <row r="1174" spans="1:7" x14ac:dyDescent="0.2">
      <c r="A1174" s="36" t="s">
        <v>2081</v>
      </c>
      <c r="B1174" s="31" t="s">
        <v>2080</v>
      </c>
      <c r="C1174" s="37"/>
      <c r="D1174" s="31" t="s">
        <v>149</v>
      </c>
      <c r="E1174" s="37"/>
      <c r="F1174" s="37"/>
    </row>
    <row r="1175" spans="1:7" ht="15" x14ac:dyDescent="0.25">
      <c r="A1175" s="60" t="s">
        <v>4968</v>
      </c>
      <c r="C1175" s="32"/>
      <c r="E1175" s="32"/>
      <c r="F1175" s="32"/>
    </row>
    <row r="1176" spans="1:7" x14ac:dyDescent="0.2">
      <c r="A1176" s="36" t="s">
        <v>2083</v>
      </c>
      <c r="B1176" s="31" t="s">
        <v>2082</v>
      </c>
      <c r="C1176" s="37">
        <v>4</v>
      </c>
      <c r="D1176" s="31" t="s">
        <v>149</v>
      </c>
      <c r="E1176" s="37" t="s">
        <v>147</v>
      </c>
      <c r="F1176" s="37" t="s">
        <v>156</v>
      </c>
    </row>
    <row r="1177" spans="1:7" x14ac:dyDescent="0.2">
      <c r="A1177" s="36" t="s">
        <v>2085</v>
      </c>
      <c r="B1177" s="31" t="s">
        <v>2084</v>
      </c>
      <c r="C1177" s="37">
        <v>4</v>
      </c>
      <c r="D1177" s="31" t="s">
        <v>149</v>
      </c>
      <c r="E1177" s="37" t="s">
        <v>147</v>
      </c>
      <c r="F1177" s="37" t="s">
        <v>163</v>
      </c>
    </row>
    <row r="1178" spans="1:7" x14ac:dyDescent="0.2">
      <c r="A1178" s="36" t="s">
        <v>2087</v>
      </c>
      <c r="B1178" s="31" t="s">
        <v>2086</v>
      </c>
      <c r="C1178" s="37">
        <v>5</v>
      </c>
      <c r="D1178" s="31" t="s">
        <v>149</v>
      </c>
      <c r="E1178" s="37" t="s">
        <v>147</v>
      </c>
      <c r="F1178" s="37" t="s">
        <v>253</v>
      </c>
    </row>
    <row r="1179" spans="1:7" ht="15" x14ac:dyDescent="0.25">
      <c r="A1179" s="60" t="s">
        <v>4969</v>
      </c>
      <c r="C1179" s="32"/>
      <c r="E1179" s="32"/>
      <c r="F1179" s="32"/>
    </row>
    <row r="1180" spans="1:7" x14ac:dyDescent="0.2">
      <c r="A1180" s="36" t="s">
        <v>2089</v>
      </c>
      <c r="B1180" s="31" t="s">
        <v>2088</v>
      </c>
      <c r="C1180" s="37">
        <v>4</v>
      </c>
      <c r="D1180" s="31" t="s">
        <v>149</v>
      </c>
      <c r="E1180" s="37" t="s">
        <v>147</v>
      </c>
      <c r="F1180" s="37" t="s">
        <v>222</v>
      </c>
    </row>
    <row r="1181" spans="1:7" x14ac:dyDescent="0.2">
      <c r="A1181" s="36" t="s">
        <v>2090</v>
      </c>
      <c r="B1181" s="31" t="s">
        <v>2088</v>
      </c>
      <c r="C1181" s="37"/>
      <c r="D1181" s="31" t="s">
        <v>149</v>
      </c>
      <c r="E1181" s="37" t="s">
        <v>147</v>
      </c>
      <c r="F1181" s="37" t="s">
        <v>160</v>
      </c>
    </row>
    <row r="1182" spans="1:7" x14ac:dyDescent="0.2">
      <c r="A1182" s="36" t="s">
        <v>2091</v>
      </c>
      <c r="B1182" s="31" t="s">
        <v>2088</v>
      </c>
      <c r="C1182" s="37"/>
      <c r="D1182" s="31" t="s">
        <v>149</v>
      </c>
      <c r="E1182" s="37"/>
      <c r="F1182" s="37"/>
      <c r="G1182" s="31" t="s">
        <v>149</v>
      </c>
    </row>
    <row r="1183" spans="1:7" x14ac:dyDescent="0.2">
      <c r="A1183" s="36" t="s">
        <v>2092</v>
      </c>
      <c r="B1183" s="31" t="s">
        <v>2088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2094</v>
      </c>
      <c r="B1184" s="31" t="s">
        <v>2093</v>
      </c>
      <c r="C1184" s="37">
        <v>6</v>
      </c>
      <c r="D1184" s="31" t="s">
        <v>149</v>
      </c>
      <c r="E1184" s="37" t="s">
        <v>147</v>
      </c>
      <c r="F1184" s="37" t="s">
        <v>173</v>
      </c>
    </row>
    <row r="1185" spans="1:6" x14ac:dyDescent="0.2">
      <c r="A1185" s="36" t="s">
        <v>2095</v>
      </c>
      <c r="B1185" s="31" t="s">
        <v>2093</v>
      </c>
      <c r="C1185" s="37"/>
      <c r="D1185" s="31" t="s">
        <v>149</v>
      </c>
      <c r="E1185" s="37" t="s">
        <v>147</v>
      </c>
      <c r="F1185" s="37" t="s">
        <v>160</v>
      </c>
    </row>
    <row r="1186" spans="1:6" ht="15.75" thickBot="1" x14ac:dyDescent="0.3">
      <c r="A1186" s="60" t="s">
        <v>4970</v>
      </c>
      <c r="C1186" s="32"/>
      <c r="E1186" s="32"/>
      <c r="F1186" s="32"/>
    </row>
    <row r="1187" spans="1:6" s="111" customFormat="1" ht="15.75" thickBot="1" x14ac:dyDescent="0.3">
      <c r="A1187" s="114" t="s">
        <v>5435</v>
      </c>
      <c r="C1187" s="111">
        <v>0</v>
      </c>
      <c r="D1187" s="111" t="s">
        <v>157</v>
      </c>
      <c r="E1187" s="39" t="s">
        <v>152</v>
      </c>
    </row>
    <row r="1188" spans="1:6" x14ac:dyDescent="0.2">
      <c r="A1188" s="36" t="s">
        <v>2097</v>
      </c>
      <c r="B1188" s="31" t="s">
        <v>2096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2099</v>
      </c>
      <c r="B1189" s="31" t="s">
        <v>2098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2101</v>
      </c>
      <c r="B1190" s="32" t="s">
        <v>2100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2102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2104</v>
      </c>
      <c r="B1192" s="31" t="s">
        <v>2103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2106</v>
      </c>
      <c r="B1193" s="31" t="s">
        <v>2105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4971</v>
      </c>
      <c r="C1194" s="32"/>
      <c r="E1194" s="32"/>
      <c r="F1194" s="32"/>
    </row>
    <row r="1195" spans="1:6" x14ac:dyDescent="0.2">
      <c r="A1195" s="36" t="s">
        <v>2108</v>
      </c>
      <c r="B1195" s="31" t="s">
        <v>2107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2110</v>
      </c>
      <c r="B1196" s="40" t="s">
        <v>2109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2111</v>
      </c>
      <c r="B1197" s="40"/>
      <c r="C1197" s="40"/>
      <c r="D1197" s="40"/>
      <c r="E1197" s="37"/>
      <c r="F1197" s="37"/>
    </row>
    <row r="1198" spans="1:6" x14ac:dyDescent="0.2">
      <c r="A1198" s="36" t="s">
        <v>2113</v>
      </c>
      <c r="B1198" s="31" t="s">
        <v>2112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2115</v>
      </c>
      <c r="B1199" s="31" t="s">
        <v>2114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2116</v>
      </c>
      <c r="B1200" s="31" t="s">
        <v>2112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2117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2119</v>
      </c>
      <c r="B1202" s="31" t="s">
        <v>2118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4972</v>
      </c>
      <c r="C1203" s="32"/>
      <c r="E1203" s="32"/>
      <c r="F1203" s="32"/>
    </row>
    <row r="1204" spans="1:7" x14ac:dyDescent="0.2">
      <c r="A1204" s="36" t="s">
        <v>2121</v>
      </c>
      <c r="B1204" s="31" t="s">
        <v>2120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2123</v>
      </c>
      <c r="B1205" s="31" t="s">
        <v>2122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2125</v>
      </c>
      <c r="B1206" s="31" t="s">
        <v>2124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2126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2128</v>
      </c>
      <c r="B1208" s="31" t="s">
        <v>2127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4973</v>
      </c>
      <c r="C1209" s="32"/>
      <c r="E1209" s="32"/>
      <c r="F1209" s="32"/>
    </row>
    <row r="1210" spans="1:7" x14ac:dyDescent="0.2">
      <c r="A1210" s="36" t="s">
        <v>2130</v>
      </c>
      <c r="B1210" s="31" t="s">
        <v>2129</v>
      </c>
      <c r="C1210" s="37">
        <v>9</v>
      </c>
      <c r="D1210" s="31" t="s">
        <v>149</v>
      </c>
      <c r="E1210" s="37" t="s">
        <v>147</v>
      </c>
      <c r="F1210" s="37" t="s">
        <v>963</v>
      </c>
      <c r="G1210" s="31" t="s">
        <v>182</v>
      </c>
    </row>
    <row r="1211" spans="1:7" ht="15" x14ac:dyDescent="0.25">
      <c r="A1211" s="60" t="s">
        <v>4974</v>
      </c>
      <c r="E1211" s="32"/>
      <c r="F1211" s="32"/>
    </row>
    <row r="1212" spans="1:7" x14ac:dyDescent="0.2">
      <c r="A1212" s="36" t="s">
        <v>2131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2133</v>
      </c>
      <c r="B1213" s="31" t="s">
        <v>2132</v>
      </c>
      <c r="C1213" s="37"/>
      <c r="D1213" s="31" t="s">
        <v>149</v>
      </c>
      <c r="E1213" s="37"/>
      <c r="F1213" s="37"/>
    </row>
    <row r="1214" spans="1:7" x14ac:dyDescent="0.2">
      <c r="A1214" s="36" t="s">
        <v>2135</v>
      </c>
      <c r="B1214" s="31" t="s">
        <v>2134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2136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2137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2138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2140</v>
      </c>
      <c r="B1218" s="31" t="s">
        <v>2139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2142</v>
      </c>
      <c r="B1219" s="31" t="s">
        <v>2141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2144</v>
      </c>
      <c r="B1220" s="31" t="s">
        <v>2143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4975</v>
      </c>
      <c r="C1221" s="32"/>
      <c r="E1221" s="32"/>
      <c r="F1221" s="32"/>
    </row>
    <row r="1222" spans="1:7" x14ac:dyDescent="0.2">
      <c r="A1222" s="36" t="s">
        <v>2146</v>
      </c>
      <c r="B1222" s="31" t="s">
        <v>2145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2148</v>
      </c>
      <c r="B1223" s="31" t="s">
        <v>2147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2150</v>
      </c>
      <c r="B1224" s="31" t="s">
        <v>2149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4976</v>
      </c>
      <c r="C1225" s="32"/>
      <c r="E1225" s="32"/>
      <c r="F1225" s="32"/>
    </row>
    <row r="1226" spans="1:7" x14ac:dyDescent="0.2">
      <c r="A1226" s="36" t="s">
        <v>2152</v>
      </c>
      <c r="B1226" s="31" t="s">
        <v>2151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2154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2155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2156</v>
      </c>
      <c r="B1229" s="31" t="s">
        <v>2153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2157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2159</v>
      </c>
      <c r="B1231" s="31" t="s">
        <v>2158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2161</v>
      </c>
      <c r="B1232" s="31" t="s">
        <v>2160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4977</v>
      </c>
      <c r="C1233" s="32"/>
      <c r="E1233" s="32"/>
      <c r="F1233" s="32"/>
    </row>
    <row r="1234" spans="1:7" x14ac:dyDescent="0.2">
      <c r="A1234" s="36" t="s">
        <v>2163</v>
      </c>
      <c r="B1234" s="31" t="s">
        <v>2162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2165</v>
      </c>
      <c r="B1235" s="31" t="s">
        <v>2164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2167</v>
      </c>
      <c r="B1236" s="31" t="s">
        <v>2166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2169</v>
      </c>
      <c r="B1237" s="31" t="s">
        <v>2168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2170</v>
      </c>
      <c r="B1238" s="31" t="s">
        <v>2168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2172</v>
      </c>
      <c r="B1239" s="31" t="s">
        <v>2171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2174</v>
      </c>
      <c r="B1240" s="31" t="s">
        <v>2173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2176</v>
      </c>
      <c r="B1241" s="31" t="s">
        <v>2175</v>
      </c>
      <c r="C1241" s="37"/>
      <c r="D1241" s="31" t="s">
        <v>149</v>
      </c>
      <c r="E1241" s="37"/>
      <c r="F1241" s="37"/>
    </row>
    <row r="1242" spans="1:7" x14ac:dyDescent="0.2">
      <c r="A1242" s="36" t="s">
        <v>2177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2179</v>
      </c>
      <c r="B1243" s="31" t="s">
        <v>2178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4978</v>
      </c>
      <c r="C1244" s="32"/>
      <c r="D1244" s="32"/>
      <c r="E1244" s="32"/>
      <c r="F1244" s="32"/>
    </row>
    <row r="1245" spans="1:7" x14ac:dyDescent="0.2">
      <c r="A1245" s="36" t="s">
        <v>2180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2182</v>
      </c>
      <c r="B1246" s="31" t="s">
        <v>2181</v>
      </c>
      <c r="C1246" s="37"/>
      <c r="D1246" s="31" t="s">
        <v>149</v>
      </c>
      <c r="E1246" s="37"/>
      <c r="F1246" s="37"/>
    </row>
    <row r="1247" spans="1:7" x14ac:dyDescent="0.2">
      <c r="A1247" s="38" t="s">
        <v>2183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2185</v>
      </c>
      <c r="B1248" s="31" t="s">
        <v>2184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2186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2188</v>
      </c>
      <c r="B1250" s="31" t="s">
        <v>2187</v>
      </c>
      <c r="C1250" s="37"/>
      <c r="D1250" s="31" t="s">
        <v>149</v>
      </c>
      <c r="E1250" s="37"/>
      <c r="F1250" s="37"/>
    </row>
    <row r="1251" spans="1:7" x14ac:dyDescent="0.2">
      <c r="A1251" s="36" t="s">
        <v>2190</v>
      </c>
      <c r="B1251" s="31" t="s">
        <v>2189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2192</v>
      </c>
      <c r="B1252" s="31" t="s">
        <v>2191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2194</v>
      </c>
      <c r="B1253" s="31" t="s">
        <v>2193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4979</v>
      </c>
      <c r="C1254" s="32"/>
      <c r="E1254" s="32"/>
      <c r="F1254" s="32"/>
    </row>
    <row r="1255" spans="1:7" x14ac:dyDescent="0.2">
      <c r="A1255" s="36" t="s">
        <v>2195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2197</v>
      </c>
      <c r="B1256" s="31" t="s">
        <v>2196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2199</v>
      </c>
      <c r="B1257" s="31" t="s">
        <v>2198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4980</v>
      </c>
      <c r="C1258" s="32"/>
      <c r="E1258" s="32"/>
      <c r="F1258" s="32"/>
    </row>
    <row r="1259" spans="1:7" x14ac:dyDescent="0.2">
      <c r="A1259" s="36" t="s">
        <v>2201</v>
      </c>
      <c r="B1259" s="31" t="s">
        <v>2200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2203</v>
      </c>
      <c r="B1260" s="31" t="s">
        <v>2202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2205</v>
      </c>
      <c r="B1261" s="31" t="s">
        <v>2204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2206</v>
      </c>
      <c r="B1262" s="31" t="s">
        <v>2204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2207</v>
      </c>
      <c r="B1263" s="31" t="s">
        <v>2204</v>
      </c>
      <c r="C1263" s="37"/>
      <c r="D1263" s="31" t="s">
        <v>149</v>
      </c>
      <c r="E1263" s="37"/>
      <c r="F1263" s="37"/>
    </row>
    <row r="1264" spans="1:7" x14ac:dyDescent="0.2">
      <c r="A1264" s="36" t="s">
        <v>2209</v>
      </c>
      <c r="B1264" s="31" t="s">
        <v>2208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2211</v>
      </c>
      <c r="B1265" s="31" t="s">
        <v>2210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2213</v>
      </c>
      <c r="B1266" s="31" t="s">
        <v>2212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4981</v>
      </c>
      <c r="C1267" s="32"/>
      <c r="E1267" s="32"/>
      <c r="F1267" s="32"/>
    </row>
    <row r="1268" spans="1:7" x14ac:dyDescent="0.2">
      <c r="A1268" s="36" t="s">
        <v>2215</v>
      </c>
      <c r="B1268" s="31" t="s">
        <v>2214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2217</v>
      </c>
      <c r="B1269" s="31" t="s">
        <v>2216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2218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2220</v>
      </c>
      <c r="B1271" s="31" t="s">
        <v>2219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4982</v>
      </c>
      <c r="C1272" s="32"/>
      <c r="E1272" s="32"/>
      <c r="F1272" s="32"/>
    </row>
    <row r="1273" spans="1:7" x14ac:dyDescent="0.2">
      <c r="A1273" s="36" t="s">
        <v>2222</v>
      </c>
      <c r="B1273" s="31" t="s">
        <v>2221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2224</v>
      </c>
      <c r="B1274" s="31" t="s">
        <v>2223</v>
      </c>
      <c r="C1274" s="37">
        <v>8</v>
      </c>
      <c r="D1274" s="31" t="s">
        <v>149</v>
      </c>
      <c r="E1274" s="37" t="s">
        <v>147</v>
      </c>
      <c r="F1274" s="37" t="s">
        <v>2225</v>
      </c>
    </row>
    <row r="1275" spans="1:7" ht="15" x14ac:dyDescent="0.25">
      <c r="A1275" s="60" t="s">
        <v>4983</v>
      </c>
      <c r="C1275" s="32"/>
      <c r="E1275" s="32"/>
      <c r="F1275" s="32"/>
    </row>
    <row r="1276" spans="1:7" x14ac:dyDescent="0.2">
      <c r="A1276" s="36" t="s">
        <v>2227</v>
      </c>
      <c r="B1276" s="31" t="s">
        <v>2226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2229</v>
      </c>
      <c r="B1277" s="31" t="s">
        <v>2228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2231</v>
      </c>
      <c r="B1278" s="31" t="s">
        <v>2230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2233</v>
      </c>
      <c r="B1279" s="31" t="s">
        <v>2232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2235</v>
      </c>
      <c r="B1280" s="31" t="s">
        <v>2234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4984</v>
      </c>
      <c r="C1281" s="32"/>
      <c r="E1281" s="32"/>
      <c r="F1281" s="32"/>
    </row>
    <row r="1282" spans="1:7" x14ac:dyDescent="0.2">
      <c r="A1282" s="36" t="s">
        <v>2236</v>
      </c>
      <c r="C1282" s="37">
        <v>3</v>
      </c>
      <c r="D1282" s="32" t="s">
        <v>149</v>
      </c>
      <c r="E1282" s="37" t="s">
        <v>147</v>
      </c>
      <c r="F1282" s="37" t="s">
        <v>963</v>
      </c>
    </row>
    <row r="1283" spans="1:7" x14ac:dyDescent="0.2">
      <c r="A1283" s="36" t="s">
        <v>2238</v>
      </c>
      <c r="B1283" s="31" t="s">
        <v>2237</v>
      </c>
      <c r="C1283" s="37"/>
      <c r="D1283" s="31" t="s">
        <v>149</v>
      </c>
      <c r="E1283" s="37"/>
      <c r="F1283" s="37"/>
    </row>
    <row r="1284" spans="1:7" x14ac:dyDescent="0.2">
      <c r="A1284" s="36" t="s">
        <v>2240</v>
      </c>
      <c r="B1284" s="31" t="s">
        <v>2239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2242</v>
      </c>
      <c r="B1285" s="31" t="s">
        <v>2241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2243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2245</v>
      </c>
      <c r="B1287" s="31" t="s">
        <v>2244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2247</v>
      </c>
      <c r="B1288" s="31" t="s">
        <v>2246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2" t="s">
        <v>5441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2249</v>
      </c>
      <c r="B1290" s="31" t="s">
        <v>2248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2251</v>
      </c>
      <c r="B1291" s="31" t="s">
        <v>2250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2253</v>
      </c>
      <c r="B1292" s="31" t="s">
        <v>2252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2255</v>
      </c>
      <c r="B1293" s="31" t="s">
        <v>2254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2256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2258</v>
      </c>
      <c r="B1295" s="31" t="s">
        <v>2257</v>
      </c>
      <c r="C1295" s="37"/>
      <c r="D1295" s="31" t="s">
        <v>189</v>
      </c>
      <c r="E1295" s="37"/>
      <c r="F1295" s="37"/>
    </row>
    <row r="1296" spans="1:7" x14ac:dyDescent="0.2">
      <c r="A1296" s="36" t="s">
        <v>2259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2261</v>
      </c>
      <c r="B1297" s="31" t="s">
        <v>2260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4985</v>
      </c>
      <c r="C1298" s="32"/>
      <c r="E1298" s="32"/>
      <c r="F1298" s="32"/>
    </row>
    <row r="1299" spans="1:7" x14ac:dyDescent="0.2">
      <c r="A1299" s="36" t="s">
        <v>2263</v>
      </c>
      <c r="B1299" s="31" t="s">
        <v>2262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2265</v>
      </c>
      <c r="B1300" s="31" t="s">
        <v>2264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2267</v>
      </c>
      <c r="B1301" s="31" t="s">
        <v>2266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2269</v>
      </c>
      <c r="B1302" s="31" t="s">
        <v>2268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2271</v>
      </c>
      <c r="B1303" s="31" t="s">
        <v>2270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4986</v>
      </c>
      <c r="C1304" s="32"/>
      <c r="E1304" s="32"/>
      <c r="F1304" s="32"/>
    </row>
    <row r="1305" spans="1:7" x14ac:dyDescent="0.2">
      <c r="A1305" s="36" t="s">
        <v>2273</v>
      </c>
      <c r="B1305" s="31" t="s">
        <v>2272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2275</v>
      </c>
      <c r="B1306" s="31" t="s">
        <v>2274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2277</v>
      </c>
      <c r="B1307" s="31" t="s">
        <v>2276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4987</v>
      </c>
      <c r="C1308" s="32"/>
      <c r="E1308" s="32"/>
      <c r="F1308" s="32"/>
    </row>
    <row r="1309" spans="1:7" x14ac:dyDescent="0.2">
      <c r="A1309" s="36" t="s">
        <v>2279</v>
      </c>
      <c r="B1309" s="31" t="s">
        <v>2278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2281</v>
      </c>
      <c r="B1310" s="31" t="s">
        <v>2280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2282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2284</v>
      </c>
      <c r="B1312" s="31" t="s">
        <v>2283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2286</v>
      </c>
      <c r="B1313" s="31" t="s">
        <v>2285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4988</v>
      </c>
      <c r="C1314" s="32"/>
      <c r="E1314" s="32"/>
      <c r="F1314" s="32"/>
    </row>
    <row r="1315" spans="1:7" x14ac:dyDescent="0.2">
      <c r="A1315" s="36" t="s">
        <v>2288</v>
      </c>
      <c r="B1315" s="31" t="s">
        <v>2287</v>
      </c>
      <c r="C1315" s="37"/>
      <c r="D1315" s="31" t="s">
        <v>149</v>
      </c>
      <c r="E1315" s="37"/>
      <c r="F1315" s="37"/>
    </row>
    <row r="1316" spans="1:7" x14ac:dyDescent="0.2">
      <c r="A1316" s="36" t="s">
        <v>2290</v>
      </c>
      <c r="B1316" s="31" t="s">
        <v>2289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2292</v>
      </c>
      <c r="B1317" s="31" t="s">
        <v>2291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4989</v>
      </c>
      <c r="C1318" s="32"/>
      <c r="E1318" s="32"/>
      <c r="F1318" s="32"/>
    </row>
    <row r="1319" spans="1:7" x14ac:dyDescent="0.2">
      <c r="A1319" s="36" t="s">
        <v>2294</v>
      </c>
      <c r="B1319" s="31" t="s">
        <v>2293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2296</v>
      </c>
      <c r="B1320" s="31" t="s">
        <v>2295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4990</v>
      </c>
      <c r="C1321" s="32"/>
      <c r="D1321" s="32"/>
      <c r="E1321" s="32"/>
      <c r="F1321" s="32"/>
    </row>
    <row r="1322" spans="1:7" x14ac:dyDescent="0.2">
      <c r="A1322" s="36" t="s">
        <v>2297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2299</v>
      </c>
      <c r="B1323" s="31" t="s">
        <v>2298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60" t="s">
        <v>4991</v>
      </c>
      <c r="C1324" s="32"/>
      <c r="E1324" s="32"/>
      <c r="F1324" s="32"/>
    </row>
    <row r="1325" spans="1:7" x14ac:dyDescent="0.2">
      <c r="A1325" s="36" t="s">
        <v>2301</v>
      </c>
      <c r="B1325" s="31" t="s">
        <v>2300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2302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2304</v>
      </c>
      <c r="B1327" s="31" t="s">
        <v>2303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4992</v>
      </c>
      <c r="C1328" s="32"/>
      <c r="E1328" s="32"/>
      <c r="F1328" s="32"/>
    </row>
    <row r="1329" spans="1:7" x14ac:dyDescent="0.2">
      <c r="A1329" s="36" t="s">
        <v>2306</v>
      </c>
      <c r="B1329" s="31" t="s">
        <v>2305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2308</v>
      </c>
      <c r="B1330" s="31" t="s">
        <v>2307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2310</v>
      </c>
      <c r="B1331" s="31" t="s">
        <v>2309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2312</v>
      </c>
      <c r="B1332" s="31" t="s">
        <v>2311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4993</v>
      </c>
      <c r="E1333" s="32"/>
      <c r="F1333" s="32"/>
    </row>
    <row r="1334" spans="1:7" x14ac:dyDescent="0.2">
      <c r="A1334" s="36" t="s">
        <v>2314</v>
      </c>
      <c r="B1334" s="31" t="s">
        <v>2313</v>
      </c>
      <c r="C1334" s="37"/>
      <c r="D1334" s="31" t="s">
        <v>149</v>
      </c>
      <c r="E1334" s="37"/>
      <c r="F1334" s="37"/>
    </row>
    <row r="1335" spans="1:7" x14ac:dyDescent="0.2">
      <c r="A1335" s="36" t="s">
        <v>2316</v>
      </c>
      <c r="B1335" s="31" t="s">
        <v>2315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2318</v>
      </c>
      <c r="B1336" s="40" t="s">
        <v>2317</v>
      </c>
      <c r="C1336" s="39">
        <v>0</v>
      </c>
      <c r="D1336" s="40" t="s">
        <v>149</v>
      </c>
      <c r="E1336" s="37" t="s">
        <v>152</v>
      </c>
      <c r="F1336" s="37" t="s">
        <v>963</v>
      </c>
    </row>
    <row r="1337" spans="1:7" ht="15" x14ac:dyDescent="0.25">
      <c r="A1337" s="60" t="s">
        <v>4994</v>
      </c>
      <c r="C1337" s="32"/>
      <c r="E1337" s="32"/>
      <c r="F1337" s="32"/>
    </row>
    <row r="1338" spans="1:7" x14ac:dyDescent="0.2">
      <c r="A1338" s="36" t="s">
        <v>2320</v>
      </c>
      <c r="B1338" s="31" t="s">
        <v>2319</v>
      </c>
      <c r="C1338" s="37"/>
      <c r="D1338" s="31" t="s">
        <v>149</v>
      </c>
      <c r="E1338" s="37"/>
      <c r="F1338" s="37"/>
    </row>
    <row r="1339" spans="1:7" x14ac:dyDescent="0.2">
      <c r="A1339" s="36" t="s">
        <v>2322</v>
      </c>
      <c r="B1339" s="31" t="s">
        <v>2321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4995</v>
      </c>
      <c r="C1340" s="32"/>
      <c r="E1340" s="32"/>
      <c r="F1340" s="32"/>
    </row>
    <row r="1341" spans="1:7" x14ac:dyDescent="0.2">
      <c r="A1341" s="36" t="s">
        <v>2324</v>
      </c>
      <c r="B1341" s="31" t="s">
        <v>2323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2325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2327</v>
      </c>
      <c r="B1343" s="31" t="s">
        <v>2326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2329</v>
      </c>
      <c r="B1344" s="31" t="s">
        <v>2328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2331</v>
      </c>
      <c r="B1345" s="31" t="s">
        <v>2330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2332</v>
      </c>
      <c r="C1346" s="37"/>
      <c r="D1346" s="40" t="s">
        <v>149</v>
      </c>
      <c r="E1346" s="37"/>
      <c r="F1346" s="37"/>
    </row>
    <row r="1347" spans="1:7" x14ac:dyDescent="0.2">
      <c r="A1347" s="36" t="s">
        <v>2334</v>
      </c>
      <c r="B1347" s="31" t="s">
        <v>2333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2335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2337</v>
      </c>
      <c r="B1349" s="31" t="s">
        <v>2336</v>
      </c>
      <c r="C1349" s="37">
        <v>6</v>
      </c>
      <c r="D1349" s="31" t="s">
        <v>149</v>
      </c>
      <c r="E1349" s="37" t="s">
        <v>147</v>
      </c>
      <c r="F1349" s="37" t="s">
        <v>481</v>
      </c>
    </row>
    <row r="1350" spans="1:7" x14ac:dyDescent="0.2">
      <c r="A1350" s="36" t="s">
        <v>2339</v>
      </c>
      <c r="B1350" s="31" t="s">
        <v>2338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2340</v>
      </c>
      <c r="B1351" s="31" t="s">
        <v>2338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2341</v>
      </c>
      <c r="B1352" s="31" t="s">
        <v>2338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2342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2344</v>
      </c>
      <c r="B1354" s="31" t="s">
        <v>2343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4996</v>
      </c>
      <c r="C1355" s="32"/>
      <c r="D1355" s="32"/>
      <c r="E1355" s="32"/>
      <c r="F1355" s="32"/>
    </row>
    <row r="1356" spans="1:7" x14ac:dyDescent="0.2">
      <c r="A1356" s="36" t="s">
        <v>2346</v>
      </c>
      <c r="B1356" s="31" t="s">
        <v>2345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2349</v>
      </c>
      <c r="B1357" s="31" t="s">
        <v>2348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2351</v>
      </c>
      <c r="B1358" s="31" t="s">
        <v>2350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2352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2354</v>
      </c>
      <c r="B1360" s="31" t="s">
        <v>2353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4997</v>
      </c>
      <c r="C1361" s="32"/>
      <c r="E1361" s="32"/>
      <c r="F1361" s="32"/>
    </row>
    <row r="1362" spans="1:10" x14ac:dyDescent="0.2">
      <c r="A1362" s="36" t="s">
        <v>2356</v>
      </c>
      <c r="B1362" s="31" t="s">
        <v>2355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2358</v>
      </c>
      <c r="B1363" s="31" t="s">
        <v>2357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2360</v>
      </c>
      <c r="B1364" s="58" t="s">
        <v>2359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2361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2363</v>
      </c>
      <c r="B1366" s="31" t="s">
        <v>2362</v>
      </c>
      <c r="C1366" s="37"/>
      <c r="D1366" s="31" t="s">
        <v>189</v>
      </c>
      <c r="E1366" s="37"/>
      <c r="F1366" s="37"/>
    </row>
    <row r="1367" spans="1:10" x14ac:dyDescent="0.2">
      <c r="A1367" s="36" t="s">
        <v>2365</v>
      </c>
      <c r="B1367" s="31" t="s">
        <v>2364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60" t="s">
        <v>4998</v>
      </c>
      <c r="C1368" s="32"/>
      <c r="E1368" s="32"/>
      <c r="F1368" s="32"/>
    </row>
    <row r="1369" spans="1:10" x14ac:dyDescent="0.2">
      <c r="A1369" s="36" t="s">
        <v>2367</v>
      </c>
      <c r="B1369" s="31" t="s">
        <v>2366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2369</v>
      </c>
      <c r="B1370" s="31" t="s">
        <v>2368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4999</v>
      </c>
      <c r="C1371" s="32"/>
      <c r="E1371" s="32"/>
      <c r="F1371" s="32"/>
    </row>
    <row r="1372" spans="1:10" ht="15" x14ac:dyDescent="0.25">
      <c r="A1372" s="60" t="s">
        <v>5000</v>
      </c>
      <c r="C1372" s="32"/>
      <c r="E1372" s="32"/>
      <c r="F1372" s="32"/>
    </row>
    <row r="1373" spans="1:10" x14ac:dyDescent="0.2">
      <c r="A1373" s="36" t="s">
        <v>2370</v>
      </c>
      <c r="C1373" s="37"/>
      <c r="D1373" s="40" t="s">
        <v>149</v>
      </c>
      <c r="E1373" s="37"/>
      <c r="F1373" s="37"/>
    </row>
    <row r="1374" spans="1:10" x14ac:dyDescent="0.2">
      <c r="A1374" s="36" t="s">
        <v>2372</v>
      </c>
      <c r="B1374" s="31" t="s">
        <v>2371</v>
      </c>
      <c r="C1374" s="37"/>
      <c r="D1374" s="31" t="s">
        <v>149</v>
      </c>
      <c r="E1374" s="37"/>
      <c r="F1374" s="37"/>
    </row>
    <row r="1375" spans="1:10" x14ac:dyDescent="0.2">
      <c r="A1375" s="36" t="s">
        <v>2374</v>
      </c>
      <c r="B1375" s="31" t="s">
        <v>2373</v>
      </c>
      <c r="C1375" s="37"/>
      <c r="D1375" s="31" t="s">
        <v>149</v>
      </c>
      <c r="E1375" s="37"/>
      <c r="F1375" s="37"/>
    </row>
    <row r="1376" spans="1:10" x14ac:dyDescent="0.2">
      <c r="A1376" s="36" t="s">
        <v>2375</v>
      </c>
      <c r="B1376" s="31" t="s">
        <v>2373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2376</v>
      </c>
      <c r="B1377" s="31" t="s">
        <v>2373</v>
      </c>
      <c r="C1377" s="37"/>
      <c r="D1377" s="31" t="s">
        <v>149</v>
      </c>
      <c r="E1377" s="37"/>
      <c r="F1377" s="37"/>
    </row>
    <row r="1378" spans="1:7" x14ac:dyDescent="0.2">
      <c r="A1378" s="36" t="s">
        <v>2377</v>
      </c>
      <c r="B1378" s="31" t="s">
        <v>2373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2378</v>
      </c>
      <c r="B1379" s="31" t="s">
        <v>2373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2380</v>
      </c>
      <c r="B1380" s="31" t="s">
        <v>2379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5001</v>
      </c>
      <c r="C1381" s="32"/>
      <c r="E1381" s="32"/>
      <c r="F1381" s="32"/>
    </row>
    <row r="1382" spans="1:7" x14ac:dyDescent="0.2">
      <c r="A1382" s="36" t="s">
        <v>2382</v>
      </c>
      <c r="B1382" s="31" t="s">
        <v>2381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5002</v>
      </c>
      <c r="C1383" s="32"/>
      <c r="D1383" s="32"/>
      <c r="E1383" s="32"/>
      <c r="F1383" s="32"/>
    </row>
    <row r="1384" spans="1:7" x14ac:dyDescent="0.2">
      <c r="A1384" s="36" t="s">
        <v>2384</v>
      </c>
      <c r="B1384" s="31" t="s">
        <v>2383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2386</v>
      </c>
      <c r="B1385" s="31" t="s">
        <v>2385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2388</v>
      </c>
      <c r="B1386" s="31" t="s">
        <v>2387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2390</v>
      </c>
      <c r="B1387" s="31" t="s">
        <v>2389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2392</v>
      </c>
      <c r="B1388" s="31" t="s">
        <v>2391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2394</v>
      </c>
      <c r="B1389" s="31" t="s">
        <v>2393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2396</v>
      </c>
      <c r="B1390" s="31" t="s">
        <v>2395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5003</v>
      </c>
      <c r="C1391" s="32"/>
      <c r="E1391" s="32"/>
      <c r="F1391" s="32"/>
    </row>
    <row r="1392" spans="1:7" x14ac:dyDescent="0.2">
      <c r="A1392" s="36" t="s">
        <v>2398</v>
      </c>
      <c r="B1392" s="31" t="s">
        <v>2397</v>
      </c>
      <c r="C1392" s="37"/>
      <c r="D1392" s="31" t="s">
        <v>149</v>
      </c>
      <c r="E1392" s="37"/>
      <c r="F1392" s="37"/>
    </row>
    <row r="1393" spans="1:7" x14ac:dyDescent="0.2">
      <c r="A1393" s="36" t="s">
        <v>2400</v>
      </c>
      <c r="B1393" s="31" t="s">
        <v>2399</v>
      </c>
      <c r="C1393" s="37"/>
      <c r="D1393" s="31" t="s">
        <v>149</v>
      </c>
      <c r="E1393" s="37"/>
      <c r="F1393" s="37"/>
    </row>
    <row r="1394" spans="1:7" x14ac:dyDescent="0.2">
      <c r="A1394" s="36" t="s">
        <v>2402</v>
      </c>
      <c r="B1394" s="31" t="s">
        <v>2401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5004</v>
      </c>
      <c r="C1395" s="32"/>
      <c r="E1395" s="32"/>
      <c r="F1395" s="32"/>
    </row>
    <row r="1396" spans="1:7" x14ac:dyDescent="0.2">
      <c r="A1396" s="36" t="s">
        <v>2404</v>
      </c>
      <c r="B1396" s="31" t="s">
        <v>2403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2405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2407</v>
      </c>
      <c r="B1398" s="31" t="s">
        <v>2406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2409</v>
      </c>
      <c r="B1399" s="31" t="s">
        <v>2408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5005</v>
      </c>
      <c r="E1400" s="32"/>
      <c r="F1400" s="32"/>
    </row>
    <row r="1401" spans="1:7" x14ac:dyDescent="0.2">
      <c r="A1401" s="36" t="s">
        <v>2410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2412</v>
      </c>
      <c r="B1402" s="31" t="s">
        <v>2411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5006</v>
      </c>
      <c r="C1403" s="32"/>
      <c r="E1403" s="32"/>
      <c r="F1403" s="32"/>
    </row>
    <row r="1404" spans="1:7" x14ac:dyDescent="0.2">
      <c r="A1404" s="36" t="s">
        <v>2414</v>
      </c>
      <c r="B1404" s="31" t="s">
        <v>2413</v>
      </c>
      <c r="C1404" s="37">
        <v>8</v>
      </c>
      <c r="D1404" s="31" t="s">
        <v>368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2416</v>
      </c>
      <c r="B1405" s="31" t="s">
        <v>2415</v>
      </c>
      <c r="C1405" s="37"/>
      <c r="D1405" s="31" t="s">
        <v>149</v>
      </c>
      <c r="E1405" s="37"/>
      <c r="F1405" s="37"/>
    </row>
    <row r="1406" spans="1:7" x14ac:dyDescent="0.2">
      <c r="A1406" s="36" t="s">
        <v>2418</v>
      </c>
      <c r="B1406" s="31" t="s">
        <v>2417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2419</v>
      </c>
      <c r="B1407" s="31" t="s">
        <v>2417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2420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2421</v>
      </c>
      <c r="B1409" s="31" t="s">
        <v>2417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5007</v>
      </c>
      <c r="C1410" s="32"/>
      <c r="E1410" s="32"/>
      <c r="F1410" s="32"/>
    </row>
    <row r="1411" spans="1:7" x14ac:dyDescent="0.2">
      <c r="A1411" s="36" t="s">
        <v>2423</v>
      </c>
      <c r="B1411" s="31" t="s">
        <v>2422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2425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2426</v>
      </c>
      <c r="B1413" s="31" t="s">
        <v>2424</v>
      </c>
      <c r="C1413" s="37"/>
      <c r="D1413" s="31" t="s">
        <v>149</v>
      </c>
      <c r="E1413" s="37"/>
      <c r="F1413" s="37"/>
    </row>
    <row r="1414" spans="1:7" x14ac:dyDescent="0.2">
      <c r="A1414" s="36" t="s">
        <v>2428</v>
      </c>
      <c r="B1414" s="31" t="s">
        <v>2427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2430</v>
      </c>
      <c r="B1415" s="32" t="s">
        <v>2429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2432</v>
      </c>
      <c r="B1416" s="31" t="s">
        <v>2431</v>
      </c>
      <c r="C1416" s="37">
        <v>8</v>
      </c>
      <c r="D1416" s="31" t="s">
        <v>149</v>
      </c>
      <c r="E1416" s="37" t="s">
        <v>147</v>
      </c>
      <c r="F1416" s="37" t="s">
        <v>481</v>
      </c>
    </row>
    <row r="1417" spans="1:7" ht="15" x14ac:dyDescent="0.25">
      <c r="A1417" s="60" t="s">
        <v>5008</v>
      </c>
      <c r="C1417" s="32"/>
      <c r="E1417" s="32"/>
      <c r="F1417" s="32"/>
    </row>
    <row r="1418" spans="1:7" x14ac:dyDescent="0.2">
      <c r="A1418" s="36" t="s">
        <v>2434</v>
      </c>
      <c r="B1418" s="31" t="s">
        <v>2433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2436</v>
      </c>
      <c r="B1419" s="31" t="s">
        <v>2435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2438</v>
      </c>
      <c r="B1420" s="31" t="s">
        <v>2437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5009</v>
      </c>
      <c r="D1421" s="32"/>
    </row>
    <row r="1422" spans="1:7" x14ac:dyDescent="0.2">
      <c r="A1422" s="36" t="s">
        <v>2440</v>
      </c>
      <c r="B1422" s="31" t="s">
        <v>2439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5010</v>
      </c>
      <c r="D1423" s="32"/>
    </row>
    <row r="1424" spans="1:7" x14ac:dyDescent="0.2">
      <c r="A1424" s="36" t="s">
        <v>2442</v>
      </c>
      <c r="B1424" s="31" t="s">
        <v>2441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7" x14ac:dyDescent="0.2">
      <c r="A1425" s="36" t="s">
        <v>2444</v>
      </c>
      <c r="B1425" s="31" t="s">
        <v>2443</v>
      </c>
      <c r="C1425" s="37"/>
      <c r="D1425" s="32" t="s">
        <v>149</v>
      </c>
      <c r="E1425" s="37"/>
      <c r="F1425" s="37"/>
    </row>
    <row r="1426" spans="1:7" ht="15" x14ac:dyDescent="0.25">
      <c r="A1426" s="60" t="s">
        <v>5011</v>
      </c>
      <c r="C1426" s="32"/>
      <c r="E1426" s="32"/>
      <c r="F1426" s="32"/>
    </row>
    <row r="1427" spans="1:7" x14ac:dyDescent="0.2">
      <c r="A1427" s="36" t="s">
        <v>2446</v>
      </c>
      <c r="B1427" s="31" t="s">
        <v>2445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7" ht="15" x14ac:dyDescent="0.25">
      <c r="A1428" s="60" t="s">
        <v>5012</v>
      </c>
      <c r="C1428" s="32"/>
      <c r="E1428" s="32"/>
      <c r="F1428" s="32"/>
    </row>
    <row r="1429" spans="1:7" x14ac:dyDescent="0.2">
      <c r="A1429" s="36" t="s">
        <v>2448</v>
      </c>
      <c r="B1429" s="31" t="s">
        <v>2447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7" x14ac:dyDescent="0.2">
      <c r="A1430" s="36" t="s">
        <v>2449</v>
      </c>
      <c r="B1430" s="31" t="s">
        <v>2447</v>
      </c>
      <c r="C1430" s="37"/>
      <c r="D1430" s="31" t="s">
        <v>149</v>
      </c>
      <c r="E1430" s="37"/>
      <c r="F1430" s="37"/>
    </row>
    <row r="1431" spans="1:7" ht="15" x14ac:dyDescent="0.25">
      <c r="A1431" s="60" t="s">
        <v>5013</v>
      </c>
      <c r="C1431" s="32"/>
      <c r="E1431" s="32"/>
      <c r="F1431" s="32"/>
    </row>
    <row r="1432" spans="1:7" x14ac:dyDescent="0.2">
      <c r="A1432" s="36" t="s">
        <v>2451</v>
      </c>
      <c r="B1432" s="31" t="s">
        <v>2450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7" x14ac:dyDescent="0.2">
      <c r="A1433" s="36" t="s">
        <v>2453</v>
      </c>
      <c r="B1433" s="31" t="s">
        <v>2452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7" x14ac:dyDescent="0.2">
      <c r="A1434" s="37" t="s">
        <v>2455</v>
      </c>
      <c r="B1434" s="40" t="s">
        <v>2454</v>
      </c>
      <c r="C1434" s="32"/>
      <c r="D1434" s="40" t="s">
        <v>149</v>
      </c>
      <c r="E1434" s="37" t="s">
        <v>152</v>
      </c>
      <c r="F1434" s="37" t="s">
        <v>148</v>
      </c>
    </row>
    <row r="1435" spans="1:7" x14ac:dyDescent="0.2">
      <c r="A1435" s="36" t="s">
        <v>2457</v>
      </c>
      <c r="B1435" s="31" t="s">
        <v>2456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7" x14ac:dyDescent="0.2">
      <c r="A1436" s="36" t="s">
        <v>2459</v>
      </c>
      <c r="B1436" s="31" t="s">
        <v>2458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7" x14ac:dyDescent="0.2">
      <c r="A1437" s="36" t="s">
        <v>2461</v>
      </c>
      <c r="B1437" s="31" t="s">
        <v>2460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7" x14ac:dyDescent="0.2">
      <c r="A1438" s="36" t="s">
        <v>2463</v>
      </c>
      <c r="B1438" s="31" t="s">
        <v>2462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7" x14ac:dyDescent="0.2">
      <c r="A1439" s="36" t="s">
        <v>2465</v>
      </c>
      <c r="B1439" s="31" t="s">
        <v>2464</v>
      </c>
      <c r="C1439" s="37">
        <v>4</v>
      </c>
      <c r="D1439" s="31" t="s">
        <v>149</v>
      </c>
      <c r="E1439" s="37" t="s">
        <v>147</v>
      </c>
      <c r="F1439" s="37" t="s">
        <v>963</v>
      </c>
    </row>
    <row r="1440" spans="1:7" x14ac:dyDescent="0.2">
      <c r="A1440" s="36" t="s">
        <v>2467</v>
      </c>
      <c r="B1440" s="31" t="s">
        <v>2466</v>
      </c>
      <c r="C1440" s="37">
        <v>6</v>
      </c>
      <c r="D1440" s="31" t="s">
        <v>149</v>
      </c>
      <c r="E1440" s="37" t="s">
        <v>147</v>
      </c>
      <c r="F1440" s="37" t="s">
        <v>278</v>
      </c>
    </row>
    <row r="1441" spans="1:7" ht="15" x14ac:dyDescent="0.25">
      <c r="A1441" s="60" t="s">
        <v>5014</v>
      </c>
      <c r="C1441" s="32"/>
      <c r="E1441" s="32"/>
      <c r="F1441" s="32"/>
    </row>
    <row r="1442" spans="1:7" x14ac:dyDescent="0.2">
      <c r="A1442" s="36" t="s">
        <v>2469</v>
      </c>
      <c r="B1442" s="31" t="s">
        <v>2468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5015</v>
      </c>
      <c r="C1443" s="32"/>
      <c r="E1443" s="32"/>
      <c r="F1443" s="32"/>
    </row>
    <row r="1444" spans="1:7" ht="15" x14ac:dyDescent="0.25">
      <c r="A1444" s="60" t="s">
        <v>5016</v>
      </c>
      <c r="C1444" s="32"/>
      <c r="E1444" s="32"/>
      <c r="F1444" s="32"/>
    </row>
    <row r="1445" spans="1:7" x14ac:dyDescent="0.2">
      <c r="A1445" s="36" t="s">
        <v>2470</v>
      </c>
      <c r="C1445" s="37">
        <v>6</v>
      </c>
      <c r="D1445" s="40" t="s">
        <v>157</v>
      </c>
      <c r="E1445" s="37" t="s">
        <v>147</v>
      </c>
      <c r="F1445" s="37" t="s">
        <v>355</v>
      </c>
    </row>
    <row r="1446" spans="1:7" x14ac:dyDescent="0.2">
      <c r="A1446" s="36" t="s">
        <v>2472</v>
      </c>
      <c r="B1446" s="31" t="s">
        <v>2471</v>
      </c>
      <c r="C1446" s="37"/>
      <c r="D1446" s="31" t="s">
        <v>157</v>
      </c>
      <c r="E1446" s="37"/>
      <c r="F1446" s="37"/>
    </row>
    <row r="1447" spans="1:7" x14ac:dyDescent="0.2">
      <c r="A1447" s="36" t="s">
        <v>2474</v>
      </c>
      <c r="B1447" s="31" t="s">
        <v>2473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2476</v>
      </c>
      <c r="B1448" s="31" t="s">
        <v>2475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60" t="s">
        <v>5017</v>
      </c>
      <c r="C1449" s="32"/>
      <c r="E1449" s="32"/>
      <c r="F1449" s="32"/>
    </row>
    <row r="1450" spans="1:7" x14ac:dyDescent="0.2">
      <c r="A1450" s="36" t="s">
        <v>2478</v>
      </c>
      <c r="B1450" s="31" t="s">
        <v>2477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5018</v>
      </c>
      <c r="C1451" s="32"/>
      <c r="E1451" s="32"/>
      <c r="F1451" s="32"/>
    </row>
    <row r="1452" spans="1:7" x14ac:dyDescent="0.2">
      <c r="A1452" s="36" t="s">
        <v>2480</v>
      </c>
      <c r="B1452" s="31" t="s">
        <v>2479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5019</v>
      </c>
      <c r="C1453" s="32"/>
      <c r="E1453" s="32"/>
      <c r="F1453" s="32"/>
    </row>
    <row r="1454" spans="1:7" x14ac:dyDescent="0.2">
      <c r="A1454" s="36" t="s">
        <v>2481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5020</v>
      </c>
      <c r="C1455" s="32"/>
      <c r="E1455" s="32"/>
      <c r="F1455" s="32"/>
    </row>
    <row r="1456" spans="1:7" x14ac:dyDescent="0.2">
      <c r="A1456" s="36" t="s">
        <v>2483</v>
      </c>
      <c r="B1456" s="31" t="s">
        <v>2482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60" t="s">
        <v>5021</v>
      </c>
      <c r="C1457" s="32"/>
      <c r="E1457" s="32"/>
      <c r="F1457" s="32"/>
    </row>
    <row r="1458" spans="1:7" x14ac:dyDescent="0.2">
      <c r="A1458" s="36" t="s">
        <v>2485</v>
      </c>
      <c r="B1458" s="31" t="s">
        <v>2484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2487</v>
      </c>
      <c r="B1459" s="31" t="s">
        <v>2486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2489</v>
      </c>
      <c r="B1460" s="31" t="s">
        <v>2488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5022</v>
      </c>
      <c r="C1461" s="32"/>
      <c r="E1461" s="32"/>
      <c r="F1461" s="32"/>
    </row>
    <row r="1462" spans="1:7" x14ac:dyDescent="0.2">
      <c r="A1462" s="36" t="s">
        <v>2491</v>
      </c>
      <c r="B1462" s="31" t="s">
        <v>2490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2493</v>
      </c>
      <c r="B1463" s="31" t="s">
        <v>2492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2495</v>
      </c>
      <c r="B1464" s="31" t="s">
        <v>2494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5023</v>
      </c>
      <c r="C1465" s="32"/>
      <c r="E1465" s="32"/>
      <c r="F1465" s="32"/>
    </row>
    <row r="1466" spans="1:7" x14ac:dyDescent="0.2">
      <c r="A1466" s="36" t="s">
        <v>2497</v>
      </c>
      <c r="B1466" s="31" t="s">
        <v>2496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5024</v>
      </c>
      <c r="C1467" s="32"/>
      <c r="E1467" s="32"/>
      <c r="F1467" s="32"/>
    </row>
    <row r="1468" spans="1:7" x14ac:dyDescent="0.2">
      <c r="A1468" s="36" t="s">
        <v>2499</v>
      </c>
      <c r="B1468" s="31" t="s">
        <v>2498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2501</v>
      </c>
      <c r="B1469" s="31" t="s">
        <v>2500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5025</v>
      </c>
      <c r="C1470" s="32"/>
      <c r="E1470" s="32"/>
      <c r="F1470" s="32"/>
    </row>
    <row r="1471" spans="1:7" x14ac:dyDescent="0.2">
      <c r="A1471" s="36" t="s">
        <v>2503</v>
      </c>
      <c r="B1471" s="31" t="s">
        <v>2502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2505</v>
      </c>
      <c r="B1472" s="31" t="s">
        <v>2504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2506</v>
      </c>
      <c r="C1473" s="37"/>
      <c r="D1473" s="40" t="s">
        <v>189</v>
      </c>
      <c r="E1473" s="37"/>
      <c r="F1473" s="37"/>
    </row>
    <row r="1474" spans="1:7" x14ac:dyDescent="0.2">
      <c r="A1474" s="36" t="s">
        <v>2508</v>
      </c>
      <c r="B1474" s="31" t="s">
        <v>2507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2510</v>
      </c>
      <c r="B1475" s="31" t="s">
        <v>2509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2512</v>
      </c>
      <c r="B1476" s="31" t="s">
        <v>2511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2514</v>
      </c>
      <c r="B1477" s="31" t="s">
        <v>2513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2516</v>
      </c>
      <c r="B1478" s="31" t="s">
        <v>2515</v>
      </c>
      <c r="C1478" s="37">
        <v>2</v>
      </c>
      <c r="D1478" s="31" t="s">
        <v>189</v>
      </c>
      <c r="E1478" s="37" t="s">
        <v>147</v>
      </c>
      <c r="F1478" s="37" t="s">
        <v>818</v>
      </c>
    </row>
    <row r="1479" spans="1:7" x14ac:dyDescent="0.2">
      <c r="A1479" s="36" t="s">
        <v>2518</v>
      </c>
      <c r="B1479" s="31" t="s">
        <v>2517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2520</v>
      </c>
      <c r="B1480" s="31" t="s">
        <v>2519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2522</v>
      </c>
      <c r="B1481" s="31" t="s">
        <v>2521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2524</v>
      </c>
      <c r="B1482" s="31" t="s">
        <v>2523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2526</v>
      </c>
      <c r="B1483" s="31" t="s">
        <v>2525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2528</v>
      </c>
      <c r="B1484" s="31" t="s">
        <v>2527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2530</v>
      </c>
      <c r="B1485" s="31" t="s">
        <v>2529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2532</v>
      </c>
      <c r="B1486" s="31" t="s">
        <v>2531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2534</v>
      </c>
      <c r="B1487" s="31" t="s">
        <v>2533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2536</v>
      </c>
      <c r="B1488" s="31" t="s">
        <v>2535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2538</v>
      </c>
      <c r="B1489" s="31" t="s">
        <v>2537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2540</v>
      </c>
      <c r="B1490" s="31" t="s">
        <v>2539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5026</v>
      </c>
      <c r="C1491" s="32"/>
      <c r="E1491" s="32"/>
      <c r="F1491" s="32"/>
    </row>
    <row r="1492" spans="1:7" x14ac:dyDescent="0.2">
      <c r="A1492" s="36" t="s">
        <v>2541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2543</v>
      </c>
      <c r="B1493" s="31" t="s">
        <v>2542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2545</v>
      </c>
      <c r="B1494" s="31" t="s">
        <v>2544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2547</v>
      </c>
      <c r="B1495" s="31" t="s">
        <v>2546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2549</v>
      </c>
      <c r="B1496" s="31" t="s">
        <v>2548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2551</v>
      </c>
      <c r="B1497" s="31" t="s">
        <v>2550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2553</v>
      </c>
      <c r="B1498" s="31" t="s">
        <v>2552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2554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2556</v>
      </c>
      <c r="B1500" s="31" t="s">
        <v>2555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2558</v>
      </c>
      <c r="B1501" s="31" t="s">
        <v>2557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5027</v>
      </c>
      <c r="C1502" s="32"/>
      <c r="E1502" s="32"/>
      <c r="F1502" s="32"/>
    </row>
    <row r="1503" spans="1:7" x14ac:dyDescent="0.2">
      <c r="A1503" s="36" t="s">
        <v>2559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2561</v>
      </c>
      <c r="B1504" s="31" t="s">
        <v>2560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2563</v>
      </c>
      <c r="B1505" s="31" t="s">
        <v>2562</v>
      </c>
      <c r="C1505" s="37">
        <v>9</v>
      </c>
      <c r="D1505" s="31" t="s">
        <v>368</v>
      </c>
      <c r="E1505" s="37" t="s">
        <v>147</v>
      </c>
      <c r="F1505" s="37" t="s">
        <v>222</v>
      </c>
    </row>
    <row r="1506" spans="1:7" ht="15" x14ac:dyDescent="0.25">
      <c r="A1506" s="60" t="s">
        <v>5028</v>
      </c>
      <c r="C1506" s="32"/>
      <c r="E1506" s="32"/>
      <c r="F1506" s="32"/>
    </row>
    <row r="1507" spans="1:7" x14ac:dyDescent="0.2">
      <c r="A1507" s="36" t="s">
        <v>2565</v>
      </c>
      <c r="B1507" s="31" t="s">
        <v>2564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5029</v>
      </c>
      <c r="C1508" s="32"/>
      <c r="E1508" s="32"/>
      <c r="F1508" s="32"/>
    </row>
    <row r="1509" spans="1:7" x14ac:dyDescent="0.2">
      <c r="A1509" s="36" t="s">
        <v>2566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2568</v>
      </c>
      <c r="B1510" s="31" t="s">
        <v>2567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5030</v>
      </c>
      <c r="C1511" s="32"/>
      <c r="E1511" s="32"/>
      <c r="F1511" s="32"/>
    </row>
    <row r="1512" spans="1:7" x14ac:dyDescent="0.2">
      <c r="A1512" s="36" t="s">
        <v>2570</v>
      </c>
      <c r="B1512" s="31" t="s">
        <v>2569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5031</v>
      </c>
      <c r="C1513" s="32"/>
      <c r="E1513" s="32"/>
      <c r="F1513" s="32"/>
    </row>
    <row r="1514" spans="1:7" x14ac:dyDescent="0.2">
      <c r="A1514" s="36" t="s">
        <v>2572</v>
      </c>
      <c r="B1514" s="31" t="s">
        <v>2571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5032</v>
      </c>
      <c r="C1515" s="32"/>
      <c r="E1515" s="32"/>
      <c r="F1515" s="32"/>
    </row>
    <row r="1516" spans="1:7" x14ac:dyDescent="0.2">
      <c r="A1516" s="36" t="s">
        <v>2574</v>
      </c>
      <c r="B1516" s="31" t="s">
        <v>2573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2576</v>
      </c>
      <c r="B1517" s="31" t="s">
        <v>2575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2578</v>
      </c>
      <c r="B1518" s="31" t="s">
        <v>2577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2580</v>
      </c>
      <c r="B1519" s="31" t="s">
        <v>2579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2582</v>
      </c>
      <c r="B1520" s="31" t="s">
        <v>2581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60" t="s">
        <v>5033</v>
      </c>
    </row>
    <row r="1522" spans="1:6" x14ac:dyDescent="0.2">
      <c r="A1522" s="36" t="s">
        <v>2584</v>
      </c>
      <c r="B1522" s="31" t="s">
        <v>2583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5034</v>
      </c>
      <c r="C1523" s="32"/>
      <c r="E1523" s="32"/>
      <c r="F1523" s="32"/>
    </row>
    <row r="1524" spans="1:6" x14ac:dyDescent="0.2">
      <c r="A1524" s="36" t="s">
        <v>2586</v>
      </c>
      <c r="B1524" s="31" t="s">
        <v>2585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5035</v>
      </c>
      <c r="B1525" s="32"/>
      <c r="C1525" s="32"/>
      <c r="D1525" s="32"/>
      <c r="E1525" s="32"/>
      <c r="F1525" s="32"/>
    </row>
    <row r="1526" spans="1:6" x14ac:dyDescent="0.2">
      <c r="A1526" s="36" t="s">
        <v>2588</v>
      </c>
      <c r="B1526" s="31" t="s">
        <v>2587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5036</v>
      </c>
      <c r="C1527" s="32"/>
      <c r="E1527" s="32"/>
      <c r="F1527" s="32"/>
    </row>
    <row r="1528" spans="1:6" x14ac:dyDescent="0.2">
      <c r="A1528" s="36" t="s">
        <v>2590</v>
      </c>
      <c r="B1528" s="31" t="s">
        <v>2589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2592</v>
      </c>
      <c r="B1529" s="31" t="s">
        <v>2591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5037</v>
      </c>
      <c r="C1530" s="32"/>
      <c r="E1530" s="32"/>
      <c r="F1530" s="32"/>
    </row>
    <row r="1531" spans="1:6" x14ac:dyDescent="0.2">
      <c r="A1531" s="36" t="s">
        <v>2594</v>
      </c>
      <c r="B1531" s="31" t="s">
        <v>2593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5038</v>
      </c>
      <c r="C1532" s="32"/>
      <c r="E1532" s="32"/>
      <c r="F1532" s="32"/>
    </row>
    <row r="1533" spans="1:6" x14ac:dyDescent="0.2">
      <c r="A1533" s="36" t="s">
        <v>2596</v>
      </c>
      <c r="B1533" s="31" t="s">
        <v>2595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2597</v>
      </c>
      <c r="C1534" s="37">
        <v>7</v>
      </c>
      <c r="D1534" s="40" t="s">
        <v>149</v>
      </c>
      <c r="E1534" s="37" t="s">
        <v>147</v>
      </c>
      <c r="F1534" s="37" t="s">
        <v>481</v>
      </c>
    </row>
    <row r="1535" spans="1:6" x14ac:dyDescent="0.2">
      <c r="A1535" s="36" t="s">
        <v>2599</v>
      </c>
      <c r="B1535" s="31" t="s">
        <v>2598</v>
      </c>
      <c r="C1535" s="37"/>
      <c r="D1535" s="32" t="s">
        <v>149</v>
      </c>
      <c r="E1535" s="37"/>
      <c r="F1535" s="37"/>
    </row>
    <row r="1536" spans="1:6" x14ac:dyDescent="0.2">
      <c r="A1536" s="36" t="s">
        <v>2601</v>
      </c>
      <c r="B1536" s="31" t="s">
        <v>2600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2603</v>
      </c>
      <c r="B1537" s="31" t="s">
        <v>2602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5039</v>
      </c>
      <c r="C1538" s="32"/>
      <c r="E1538" s="32"/>
      <c r="F1538" s="32"/>
    </row>
    <row r="1539" spans="1:7" x14ac:dyDescent="0.2">
      <c r="A1539" s="36" t="s">
        <v>2605</v>
      </c>
      <c r="B1539" s="31" t="s">
        <v>2604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2606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2608</v>
      </c>
      <c r="B1541" s="31" t="s">
        <v>2607</v>
      </c>
      <c r="C1541" s="37"/>
      <c r="D1541" s="31" t="s">
        <v>149</v>
      </c>
      <c r="E1541" s="37"/>
      <c r="F1541" s="37"/>
    </row>
    <row r="1542" spans="1:7" x14ac:dyDescent="0.2">
      <c r="A1542" s="36" t="s">
        <v>2610</v>
      </c>
      <c r="B1542" s="31" t="s">
        <v>2609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5040</v>
      </c>
      <c r="C1543" s="32"/>
      <c r="E1543" s="32"/>
      <c r="F1543" s="32"/>
    </row>
    <row r="1544" spans="1:7" x14ac:dyDescent="0.2">
      <c r="A1544" s="36" t="s">
        <v>2612</v>
      </c>
      <c r="B1544" s="31" t="s">
        <v>2611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2613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2615</v>
      </c>
      <c r="B1546" s="31" t="s">
        <v>2614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2617</v>
      </c>
      <c r="B1547" s="31" t="s">
        <v>2616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2619</v>
      </c>
      <c r="B1548" s="31" t="s">
        <v>2618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5041</v>
      </c>
      <c r="C1549" s="32"/>
      <c r="E1549" s="32"/>
      <c r="F1549" s="32"/>
    </row>
    <row r="1550" spans="1:7" x14ac:dyDescent="0.2">
      <c r="A1550" s="36" t="s">
        <v>2621</v>
      </c>
      <c r="B1550" s="31" t="s">
        <v>2620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2623</v>
      </c>
      <c r="B1551" s="31" t="s">
        <v>2622</v>
      </c>
      <c r="C1551" s="37">
        <v>5</v>
      </c>
      <c r="D1551" s="31" t="s">
        <v>768</v>
      </c>
      <c r="E1551" s="37" t="s">
        <v>147</v>
      </c>
      <c r="F1551" s="37" t="s">
        <v>222</v>
      </c>
    </row>
    <row r="1552" spans="1:7" x14ac:dyDescent="0.2">
      <c r="A1552" s="36" t="s">
        <v>2625</v>
      </c>
      <c r="B1552" s="31" t="s">
        <v>2624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2627</v>
      </c>
      <c r="B1553" s="31" t="s">
        <v>2626</v>
      </c>
      <c r="C1553" s="37">
        <v>1</v>
      </c>
      <c r="D1553" s="31" t="s">
        <v>768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5042</v>
      </c>
      <c r="C1554" s="32"/>
      <c r="E1554" s="32"/>
      <c r="F1554" s="32"/>
    </row>
    <row r="1555" spans="1:7" x14ac:dyDescent="0.2">
      <c r="A1555" s="36" t="s">
        <v>2629</v>
      </c>
      <c r="B1555" s="31" t="s">
        <v>2628</v>
      </c>
      <c r="C1555" s="37">
        <v>5</v>
      </c>
      <c r="D1555" s="31" t="s">
        <v>768</v>
      </c>
      <c r="E1555" s="37" t="s">
        <v>147</v>
      </c>
      <c r="F1555" s="37" t="s">
        <v>222</v>
      </c>
    </row>
    <row r="1556" spans="1:7" x14ac:dyDescent="0.2">
      <c r="A1556" s="36" t="s">
        <v>2631</v>
      </c>
      <c r="B1556" s="31" t="s">
        <v>2630</v>
      </c>
      <c r="C1556" s="37">
        <v>1</v>
      </c>
      <c r="D1556" s="31" t="s">
        <v>768</v>
      </c>
      <c r="E1556" s="37" t="s">
        <v>147</v>
      </c>
      <c r="F1556" s="37" t="s">
        <v>195</v>
      </c>
    </row>
    <row r="1557" spans="1:7" x14ac:dyDescent="0.2">
      <c r="A1557" s="36" t="s">
        <v>2633</v>
      </c>
      <c r="B1557" s="31" t="s">
        <v>2632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2635</v>
      </c>
      <c r="B1558" s="31" t="s">
        <v>2634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5043</v>
      </c>
      <c r="C1559" s="32"/>
      <c r="E1559" s="32"/>
      <c r="F1559" s="32"/>
    </row>
    <row r="1560" spans="1:7" x14ac:dyDescent="0.2">
      <c r="A1560" s="36" t="s">
        <v>2637</v>
      </c>
      <c r="B1560" s="31" t="s">
        <v>2636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2639</v>
      </c>
      <c r="B1561" s="31" t="s">
        <v>2638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2641</v>
      </c>
      <c r="B1562" s="31" t="s">
        <v>2640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5044</v>
      </c>
      <c r="C1563" s="32"/>
      <c r="E1563" s="32"/>
      <c r="F1563" s="32"/>
    </row>
    <row r="1564" spans="1:7" x14ac:dyDescent="0.2">
      <c r="A1564" s="36" t="s">
        <v>2642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2644</v>
      </c>
      <c r="B1565" s="31" t="s">
        <v>2643</v>
      </c>
      <c r="C1565" s="37">
        <v>0</v>
      </c>
      <c r="D1565" s="31" t="s">
        <v>149</v>
      </c>
      <c r="E1565" s="37" t="s">
        <v>147</v>
      </c>
      <c r="F1565" s="37" t="s">
        <v>481</v>
      </c>
    </row>
    <row r="1566" spans="1:7" x14ac:dyDescent="0.2">
      <c r="A1566" s="36" t="s">
        <v>2645</v>
      </c>
      <c r="C1566" s="37"/>
      <c r="D1566" s="40" t="s">
        <v>189</v>
      </c>
      <c r="E1566" s="37"/>
      <c r="F1566" s="37"/>
    </row>
    <row r="1567" spans="1:7" x14ac:dyDescent="0.2">
      <c r="A1567" s="36" t="s">
        <v>2647</v>
      </c>
      <c r="B1567" s="31" t="s">
        <v>2646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5045</v>
      </c>
      <c r="C1568" s="32"/>
      <c r="E1568" s="32"/>
      <c r="F1568" s="32"/>
    </row>
    <row r="1569" spans="1:7" x14ac:dyDescent="0.2">
      <c r="A1569" s="36" t="s">
        <v>2649</v>
      </c>
      <c r="B1569" s="31" t="s">
        <v>2648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2651</v>
      </c>
      <c r="B1570" s="31" t="s">
        <v>2650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5046</v>
      </c>
      <c r="C1571" s="32"/>
      <c r="E1571" s="32"/>
      <c r="F1571" s="32"/>
    </row>
    <row r="1572" spans="1:7" x14ac:dyDescent="0.2">
      <c r="A1572" s="36" t="s">
        <v>2653</v>
      </c>
      <c r="B1572" s="31" t="s">
        <v>2652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5047</v>
      </c>
      <c r="C1573" s="32"/>
      <c r="E1573" s="32"/>
      <c r="F1573" s="32"/>
    </row>
    <row r="1574" spans="1:7" ht="15" x14ac:dyDescent="0.25">
      <c r="A1574" s="60" t="s">
        <v>5048</v>
      </c>
      <c r="C1574" s="32"/>
      <c r="E1574" s="32"/>
      <c r="F1574" s="32"/>
    </row>
    <row r="1575" spans="1:7" x14ac:dyDescent="0.2">
      <c r="A1575" s="36" t="s">
        <v>2655</v>
      </c>
      <c r="B1575" s="31" t="s">
        <v>2654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2657</v>
      </c>
      <c r="B1576" s="31" t="s">
        <v>2656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5049</v>
      </c>
      <c r="C1577" s="32"/>
      <c r="D1577" s="32"/>
      <c r="E1577" s="32"/>
      <c r="F1577" s="32"/>
    </row>
    <row r="1578" spans="1:7" x14ac:dyDescent="0.2">
      <c r="A1578" s="36" t="s">
        <v>2659</v>
      </c>
      <c r="B1578" s="31" t="s">
        <v>2658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2661</v>
      </c>
      <c r="B1579" s="31" t="s">
        <v>2660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2663</v>
      </c>
      <c r="B1580" s="31" t="s">
        <v>2662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2664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2666</v>
      </c>
      <c r="B1582" s="31" t="s">
        <v>2665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2667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2669</v>
      </c>
      <c r="B1584" s="31" t="s">
        <v>2668</v>
      </c>
      <c r="C1584" s="37">
        <v>7</v>
      </c>
      <c r="D1584" s="31" t="s">
        <v>149</v>
      </c>
      <c r="E1584" s="37" t="s">
        <v>147</v>
      </c>
      <c r="F1584" s="37" t="s">
        <v>378</v>
      </c>
    </row>
    <row r="1585" spans="1:7" ht="15" x14ac:dyDescent="0.25">
      <c r="A1585" s="60" t="s">
        <v>5050</v>
      </c>
      <c r="C1585" s="32"/>
      <c r="D1585" s="32"/>
      <c r="E1585" s="32"/>
      <c r="F1585" s="32"/>
    </row>
    <row r="1586" spans="1:7" x14ac:dyDescent="0.2">
      <c r="A1586" s="36" t="s">
        <v>2671</v>
      </c>
      <c r="B1586" s="31" t="s">
        <v>2670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2673</v>
      </c>
      <c r="B1587" s="31" t="s">
        <v>2672</v>
      </c>
      <c r="C1587" s="37">
        <v>9</v>
      </c>
      <c r="D1587" s="31" t="s">
        <v>149</v>
      </c>
      <c r="E1587" s="37" t="s">
        <v>147</v>
      </c>
      <c r="F1587" s="37" t="s">
        <v>378</v>
      </c>
    </row>
    <row r="1588" spans="1:7" ht="15" x14ac:dyDescent="0.25">
      <c r="A1588" s="60" t="s">
        <v>5051</v>
      </c>
      <c r="C1588" s="32"/>
      <c r="E1588" s="32"/>
      <c r="F1588" s="32"/>
    </row>
    <row r="1589" spans="1:7" x14ac:dyDescent="0.2">
      <c r="A1589" s="36" t="s">
        <v>2675</v>
      </c>
      <c r="B1589" s="31" t="s">
        <v>2674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5052</v>
      </c>
      <c r="C1590" s="32"/>
      <c r="E1590" s="32"/>
      <c r="F1590" s="32"/>
    </row>
    <row r="1591" spans="1:7" x14ac:dyDescent="0.2">
      <c r="A1591" s="36" t="s">
        <v>2677</v>
      </c>
      <c r="B1591" s="31" t="s">
        <v>2676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5053</v>
      </c>
      <c r="C1592" s="32"/>
      <c r="E1592" s="32"/>
      <c r="F1592" s="32"/>
    </row>
    <row r="1593" spans="1:7" x14ac:dyDescent="0.2">
      <c r="A1593" s="36" t="s">
        <v>2679</v>
      </c>
      <c r="B1593" s="31" t="s">
        <v>2678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2681</v>
      </c>
      <c r="B1594" s="31" t="s">
        <v>2680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2682</v>
      </c>
      <c r="B1595" s="31" t="s">
        <v>2680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2683</v>
      </c>
      <c r="B1596" s="31" t="s">
        <v>2680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5054</v>
      </c>
      <c r="C1597" s="32"/>
      <c r="E1597" s="32"/>
      <c r="F1597" s="32"/>
    </row>
    <row r="1598" spans="1:7" x14ac:dyDescent="0.2">
      <c r="A1598" s="36" t="s">
        <v>2684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2686</v>
      </c>
      <c r="B1599" s="31" t="s">
        <v>2685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5055</v>
      </c>
      <c r="C1600" s="32"/>
      <c r="D1600" s="32"/>
      <c r="E1600" s="32"/>
      <c r="F1600" s="32"/>
    </row>
    <row r="1601" spans="1:7" x14ac:dyDescent="0.2">
      <c r="A1601" s="36" t="s">
        <v>2688</v>
      </c>
      <c r="B1601" s="31" t="s">
        <v>2687</v>
      </c>
      <c r="C1601" s="37"/>
      <c r="D1601" s="31" t="s">
        <v>149</v>
      </c>
      <c r="E1601" s="37"/>
      <c r="F1601" s="37"/>
    </row>
    <row r="1602" spans="1:7" x14ac:dyDescent="0.2">
      <c r="A1602" s="36" t="s">
        <v>2690</v>
      </c>
      <c r="B1602" s="31" t="s">
        <v>2689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2692</v>
      </c>
      <c r="B1603" s="31" t="s">
        <v>2691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5056</v>
      </c>
      <c r="C1604" s="32"/>
      <c r="E1604" s="32"/>
      <c r="F1604" s="32"/>
    </row>
    <row r="1605" spans="1:7" x14ac:dyDescent="0.2">
      <c r="A1605" s="36" t="s">
        <v>2694</v>
      </c>
      <c r="B1605" s="31" t="s">
        <v>2693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2696</v>
      </c>
      <c r="B1606" s="31" t="s">
        <v>2695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2698</v>
      </c>
      <c r="B1607" s="31" t="s">
        <v>2697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2700</v>
      </c>
      <c r="B1608" s="31" t="s">
        <v>2699</v>
      </c>
      <c r="C1608" s="37">
        <v>6</v>
      </c>
      <c r="D1608" s="31" t="s">
        <v>149</v>
      </c>
      <c r="E1608" s="37" t="s">
        <v>147</v>
      </c>
      <c r="F1608" s="37" t="s">
        <v>355</v>
      </c>
    </row>
    <row r="1609" spans="1:7" ht="15" x14ac:dyDescent="0.25">
      <c r="A1609" s="60" t="s">
        <v>5057</v>
      </c>
      <c r="C1609" s="32"/>
      <c r="E1609" s="32"/>
      <c r="F1609" s="32"/>
    </row>
    <row r="1610" spans="1:7" x14ac:dyDescent="0.2">
      <c r="A1610" s="36" t="s">
        <v>2702</v>
      </c>
      <c r="B1610" s="31" t="s">
        <v>2701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5058</v>
      </c>
      <c r="C1611" s="32"/>
      <c r="E1611" s="32"/>
      <c r="F1611" s="32"/>
    </row>
    <row r="1612" spans="1:7" x14ac:dyDescent="0.2">
      <c r="A1612" s="36" t="s">
        <v>2704</v>
      </c>
      <c r="B1612" s="31" t="s">
        <v>2703</v>
      </c>
      <c r="C1612" s="37">
        <v>10</v>
      </c>
      <c r="D1612" s="31" t="s">
        <v>149</v>
      </c>
      <c r="E1612" s="37" t="s">
        <v>147</v>
      </c>
      <c r="F1612" s="37" t="s">
        <v>355</v>
      </c>
      <c r="G1612" s="31" t="s">
        <v>144</v>
      </c>
    </row>
    <row r="1613" spans="1:7" x14ac:dyDescent="0.2">
      <c r="A1613" s="36" t="s">
        <v>2706</v>
      </c>
      <c r="B1613" s="31" t="s">
        <v>2705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2707</v>
      </c>
      <c r="C1614" s="37"/>
      <c r="D1614" s="40" t="s">
        <v>149</v>
      </c>
      <c r="E1614" s="37"/>
      <c r="F1614" s="37"/>
    </row>
    <row r="1615" spans="1:7" x14ac:dyDescent="0.2">
      <c r="A1615" s="36" t="s">
        <v>2709</v>
      </c>
      <c r="B1615" s="31" t="s">
        <v>2708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5059</v>
      </c>
      <c r="C1616" s="32"/>
      <c r="E1616" s="32"/>
      <c r="F1616" s="32"/>
    </row>
    <row r="1617" spans="1:7" x14ac:dyDescent="0.2">
      <c r="A1617" s="36" t="s">
        <v>2711</v>
      </c>
      <c r="B1617" s="31" t="s">
        <v>2710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2712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2714</v>
      </c>
      <c r="B1619" s="31" t="s">
        <v>2713</v>
      </c>
      <c r="C1619" s="37"/>
      <c r="D1619" s="40" t="s">
        <v>149</v>
      </c>
      <c r="E1619" s="37"/>
      <c r="F1619" s="37"/>
    </row>
    <row r="1620" spans="1:7" x14ac:dyDescent="0.2">
      <c r="A1620" s="36" t="s">
        <v>2716</v>
      </c>
      <c r="B1620" s="31" t="s">
        <v>2715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2718</v>
      </c>
      <c r="B1621" s="31" t="s">
        <v>2717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5060</v>
      </c>
      <c r="C1622" s="32"/>
      <c r="E1622" s="32"/>
      <c r="F1622" s="32"/>
    </row>
    <row r="1623" spans="1:7" x14ac:dyDescent="0.2">
      <c r="A1623" s="36" t="s">
        <v>2720</v>
      </c>
      <c r="B1623" s="31" t="s">
        <v>2719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5061</v>
      </c>
      <c r="C1624" s="32"/>
      <c r="E1624" s="32"/>
      <c r="F1624" s="32"/>
    </row>
    <row r="1625" spans="1:7" x14ac:dyDescent="0.2">
      <c r="A1625" s="36" t="s">
        <v>2722</v>
      </c>
      <c r="B1625" s="31" t="s">
        <v>2721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2723</v>
      </c>
      <c r="B1626" s="31" t="s">
        <v>2721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2725</v>
      </c>
      <c r="B1627" s="31" t="s">
        <v>2724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2727</v>
      </c>
      <c r="B1628" s="31" t="s">
        <v>2726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2729</v>
      </c>
      <c r="B1629" s="31" t="s">
        <v>2728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2731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2732</v>
      </c>
      <c r="B1631" s="31" t="s">
        <v>2730</v>
      </c>
      <c r="C1631" s="37">
        <v>5</v>
      </c>
      <c r="D1631" s="31" t="s">
        <v>149</v>
      </c>
      <c r="E1631" s="37" t="s">
        <v>147</v>
      </c>
      <c r="F1631" s="37" t="s">
        <v>818</v>
      </c>
    </row>
    <row r="1632" spans="1:7" x14ac:dyDescent="0.2">
      <c r="A1632" s="36" t="s">
        <v>2733</v>
      </c>
      <c r="B1632" s="31" t="s">
        <v>2730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2735</v>
      </c>
      <c r="B1633" s="31" t="s">
        <v>2734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2737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2738</v>
      </c>
      <c r="B1635" s="31" t="s">
        <v>2736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5062</v>
      </c>
      <c r="C1636" s="32"/>
      <c r="E1636" s="32"/>
      <c r="F1636" s="32"/>
    </row>
    <row r="1637" spans="1:6" x14ac:dyDescent="0.2">
      <c r="A1637" s="36" t="s">
        <v>2740</v>
      </c>
      <c r="B1637" s="31" t="s">
        <v>2739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5063</v>
      </c>
      <c r="C1638" s="32"/>
      <c r="E1638" s="32"/>
      <c r="F1638" s="32"/>
    </row>
    <row r="1639" spans="1:6" x14ac:dyDescent="0.2">
      <c r="A1639" s="36" t="s">
        <v>2742</v>
      </c>
      <c r="B1639" s="31" t="s">
        <v>2741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5064</v>
      </c>
      <c r="C1640" s="32"/>
      <c r="E1640" s="32"/>
      <c r="F1640" s="32"/>
    </row>
    <row r="1641" spans="1:6" x14ac:dyDescent="0.2">
      <c r="A1641" s="36" t="s">
        <v>2743</v>
      </c>
      <c r="C1641" s="37"/>
      <c r="D1641" s="31" t="s">
        <v>189</v>
      </c>
      <c r="E1641" s="37"/>
      <c r="F1641" s="37"/>
    </row>
    <row r="1642" spans="1:6" x14ac:dyDescent="0.2">
      <c r="A1642" s="36" t="s">
        <v>2745</v>
      </c>
      <c r="B1642" s="31" t="s">
        <v>2744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5065</v>
      </c>
      <c r="C1643" s="32"/>
      <c r="D1643" s="32"/>
      <c r="E1643" s="32"/>
      <c r="F1643" s="32"/>
    </row>
    <row r="1644" spans="1:6" x14ac:dyDescent="0.2">
      <c r="A1644" s="36" t="s">
        <v>2747</v>
      </c>
      <c r="B1644" s="31" t="s">
        <v>2746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5066</v>
      </c>
      <c r="D1645" s="32"/>
    </row>
    <row r="1646" spans="1:6" x14ac:dyDescent="0.2">
      <c r="A1646" s="36" t="s">
        <v>2749</v>
      </c>
      <c r="B1646" s="31" t="s">
        <v>2748</v>
      </c>
      <c r="C1646" s="37">
        <v>6</v>
      </c>
      <c r="D1646" s="31" t="s">
        <v>157</v>
      </c>
      <c r="E1646" s="37" t="s">
        <v>147</v>
      </c>
      <c r="F1646" s="37" t="s">
        <v>156</v>
      </c>
    </row>
    <row r="1647" spans="1:6" x14ac:dyDescent="0.2">
      <c r="A1647" s="36" t="s">
        <v>2751</v>
      </c>
      <c r="B1647" s="31" t="s">
        <v>2750</v>
      </c>
      <c r="C1647" s="37">
        <v>5</v>
      </c>
      <c r="D1647" s="31" t="s">
        <v>1244</v>
      </c>
      <c r="E1647" s="37" t="s">
        <v>147</v>
      </c>
      <c r="F1647" s="37" t="s">
        <v>156</v>
      </c>
    </row>
    <row r="1648" spans="1:6" x14ac:dyDescent="0.2">
      <c r="A1648" s="36" t="s">
        <v>2752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2753</v>
      </c>
      <c r="B1649" s="31" t="s">
        <v>2750</v>
      </c>
      <c r="C1649" s="37"/>
      <c r="D1649" s="31" t="s">
        <v>1244</v>
      </c>
      <c r="E1649" s="37" t="s">
        <v>147</v>
      </c>
      <c r="F1649" s="37" t="s">
        <v>160</v>
      </c>
    </row>
    <row r="1650" spans="1:6" x14ac:dyDescent="0.2">
      <c r="A1650" s="36" t="s">
        <v>2755</v>
      </c>
      <c r="B1650" s="31" t="s">
        <v>2754</v>
      </c>
      <c r="C1650" s="37">
        <v>6</v>
      </c>
      <c r="D1650" s="31" t="s">
        <v>157</v>
      </c>
      <c r="E1650" s="37" t="s">
        <v>147</v>
      </c>
      <c r="F1650" s="37" t="s">
        <v>208</v>
      </c>
    </row>
    <row r="1651" spans="1:6" x14ac:dyDescent="0.2">
      <c r="A1651" s="36" t="s">
        <v>2757</v>
      </c>
      <c r="B1651" s="31" t="s">
        <v>2756</v>
      </c>
      <c r="C1651" s="32">
        <v>0</v>
      </c>
      <c r="D1651" s="31" t="s">
        <v>157</v>
      </c>
      <c r="E1651" s="37" t="s">
        <v>152</v>
      </c>
      <c r="F1651" s="37" t="s">
        <v>156</v>
      </c>
    </row>
    <row r="1652" spans="1:6" x14ac:dyDescent="0.2">
      <c r="A1652" s="36" t="s">
        <v>2759</v>
      </c>
      <c r="B1652" s="31" t="s">
        <v>2758</v>
      </c>
      <c r="C1652" s="37">
        <v>8</v>
      </c>
      <c r="D1652" s="32" t="s">
        <v>157</v>
      </c>
      <c r="E1652" s="37" t="s">
        <v>147</v>
      </c>
      <c r="F1652" s="37" t="s">
        <v>222</v>
      </c>
    </row>
    <row r="1653" spans="1:6" x14ac:dyDescent="0.2">
      <c r="A1653" s="36" t="s">
        <v>2761</v>
      </c>
      <c r="B1653" s="31" t="s">
        <v>2760</v>
      </c>
      <c r="C1653" s="37"/>
      <c r="D1653" s="31" t="s">
        <v>1244</v>
      </c>
      <c r="E1653" s="37"/>
      <c r="F1653" s="37"/>
    </row>
    <row r="1654" spans="1:6" ht="15" x14ac:dyDescent="0.25">
      <c r="A1654" s="60" t="s">
        <v>5067</v>
      </c>
      <c r="C1654" s="32"/>
      <c r="D1654" s="32"/>
      <c r="E1654" s="32"/>
      <c r="F1654" s="32"/>
    </row>
    <row r="1655" spans="1:6" x14ac:dyDescent="0.2">
      <c r="A1655" s="36" t="s">
        <v>2763</v>
      </c>
      <c r="B1655" s="31" t="s">
        <v>2762</v>
      </c>
      <c r="C1655" s="39">
        <v>0</v>
      </c>
      <c r="D1655" s="31" t="s">
        <v>157</v>
      </c>
      <c r="E1655" s="37" t="s">
        <v>152</v>
      </c>
      <c r="F1655" s="37" t="s">
        <v>181</v>
      </c>
    </row>
    <row r="1656" spans="1:6" x14ac:dyDescent="0.2">
      <c r="A1656" s="36" t="s">
        <v>2765</v>
      </c>
      <c r="B1656" s="31" t="s">
        <v>2764</v>
      </c>
      <c r="C1656" s="37">
        <v>8</v>
      </c>
      <c r="D1656" s="31" t="s">
        <v>157</v>
      </c>
      <c r="E1656" s="37" t="s">
        <v>147</v>
      </c>
      <c r="F1656" s="37" t="s">
        <v>253</v>
      </c>
    </row>
    <row r="1657" spans="1:6" x14ac:dyDescent="0.2">
      <c r="A1657" s="36" t="s">
        <v>2767</v>
      </c>
      <c r="B1657" s="31" t="s">
        <v>2766</v>
      </c>
      <c r="C1657" s="31">
        <v>0</v>
      </c>
      <c r="D1657" s="31" t="s">
        <v>157</v>
      </c>
      <c r="E1657" s="37" t="s">
        <v>152</v>
      </c>
      <c r="F1657" s="37" t="s">
        <v>156</v>
      </c>
    </row>
    <row r="1658" spans="1:6" x14ac:dyDescent="0.2">
      <c r="A1658" s="36" t="s">
        <v>2769</v>
      </c>
      <c r="B1658" s="31" t="s">
        <v>2768</v>
      </c>
      <c r="C1658" s="39">
        <v>0</v>
      </c>
      <c r="D1658" s="31" t="s">
        <v>149</v>
      </c>
      <c r="E1658" s="37" t="s">
        <v>152</v>
      </c>
      <c r="F1658" s="37" t="s">
        <v>202</v>
      </c>
    </row>
    <row r="1659" spans="1:6" x14ac:dyDescent="0.2">
      <c r="A1659" s="36" t="s">
        <v>2771</v>
      </c>
      <c r="B1659" s="31" t="s">
        <v>2770</v>
      </c>
      <c r="C1659" s="37"/>
      <c r="D1659" s="31" t="s">
        <v>149</v>
      </c>
      <c r="E1659" s="37"/>
      <c r="F1659" s="37"/>
    </row>
    <row r="1660" spans="1:6" ht="15" x14ac:dyDescent="0.25">
      <c r="A1660" s="60" t="s">
        <v>5068</v>
      </c>
      <c r="C1660" s="32"/>
      <c r="E1660" s="32"/>
      <c r="F1660" s="32"/>
    </row>
    <row r="1661" spans="1:6" x14ac:dyDescent="0.2">
      <c r="A1661" s="36" t="s">
        <v>2773</v>
      </c>
      <c r="B1661" s="31" t="s">
        <v>2772</v>
      </c>
      <c r="C1661" s="37">
        <v>5</v>
      </c>
      <c r="D1661" s="32" t="s">
        <v>149</v>
      </c>
      <c r="E1661" s="37" t="s">
        <v>147</v>
      </c>
      <c r="F1661" s="37" t="s">
        <v>222</v>
      </c>
    </row>
    <row r="1662" spans="1:6" x14ac:dyDescent="0.2">
      <c r="A1662" s="36" t="s">
        <v>2775</v>
      </c>
      <c r="B1662" s="31" t="s">
        <v>2774</v>
      </c>
      <c r="C1662" s="37">
        <v>6</v>
      </c>
      <c r="D1662" s="31" t="s">
        <v>149</v>
      </c>
      <c r="E1662" s="37" t="s">
        <v>147</v>
      </c>
      <c r="F1662" s="37" t="s">
        <v>222</v>
      </c>
    </row>
    <row r="1663" spans="1:6" ht="15" x14ac:dyDescent="0.25">
      <c r="A1663" s="60" t="s">
        <v>5069</v>
      </c>
      <c r="C1663" s="32"/>
      <c r="E1663" s="32"/>
      <c r="F1663" s="32"/>
    </row>
    <row r="1664" spans="1:6" x14ac:dyDescent="0.2">
      <c r="A1664" s="36" t="s">
        <v>2777</v>
      </c>
      <c r="B1664" s="31" t="s">
        <v>2776</v>
      </c>
      <c r="C1664" s="32">
        <v>6</v>
      </c>
      <c r="D1664" s="31" t="s">
        <v>149</v>
      </c>
      <c r="E1664" s="37" t="s">
        <v>147</v>
      </c>
      <c r="F1664" s="37" t="s">
        <v>160</v>
      </c>
    </row>
    <row r="1665" spans="1:7" x14ac:dyDescent="0.2">
      <c r="A1665" s="36" t="s">
        <v>2779</v>
      </c>
      <c r="B1665" s="31" t="s">
        <v>2778</v>
      </c>
      <c r="C1665" s="32">
        <v>0</v>
      </c>
      <c r="D1665" s="31" t="s">
        <v>149</v>
      </c>
      <c r="E1665" s="37" t="s">
        <v>152</v>
      </c>
      <c r="F1665" s="37" t="s">
        <v>156</v>
      </c>
    </row>
    <row r="1666" spans="1:7" ht="15" x14ac:dyDescent="0.25">
      <c r="A1666" s="60" t="s">
        <v>5070</v>
      </c>
      <c r="C1666" s="32"/>
      <c r="E1666" s="32"/>
      <c r="F1666" s="32"/>
    </row>
    <row r="1667" spans="1:7" x14ac:dyDescent="0.2">
      <c r="A1667" s="36" t="s">
        <v>2780</v>
      </c>
      <c r="C1667" s="32">
        <v>6</v>
      </c>
      <c r="D1667" s="40" t="s">
        <v>189</v>
      </c>
      <c r="E1667" s="37" t="s">
        <v>147</v>
      </c>
      <c r="F1667" s="37" t="s">
        <v>156</v>
      </c>
    </row>
    <row r="1668" spans="1:7" x14ac:dyDescent="0.2">
      <c r="A1668" s="36" t="s">
        <v>2782</v>
      </c>
      <c r="B1668" s="31" t="s">
        <v>2781</v>
      </c>
      <c r="C1668" s="37">
        <v>6</v>
      </c>
      <c r="D1668" s="31" t="s">
        <v>189</v>
      </c>
      <c r="E1668" s="37" t="s">
        <v>147</v>
      </c>
      <c r="F1668" s="37" t="s">
        <v>378</v>
      </c>
    </row>
    <row r="1669" spans="1:7" x14ac:dyDescent="0.2">
      <c r="A1669" s="36" t="s">
        <v>2783</v>
      </c>
      <c r="C1669" s="37">
        <v>0</v>
      </c>
      <c r="D1669" s="40" t="s">
        <v>189</v>
      </c>
      <c r="E1669" s="37" t="s">
        <v>152</v>
      </c>
      <c r="F1669" s="37" t="s">
        <v>160</v>
      </c>
    </row>
    <row r="1670" spans="1:7" x14ac:dyDescent="0.2">
      <c r="A1670" s="36" t="s">
        <v>2785</v>
      </c>
      <c r="B1670" s="31" t="s">
        <v>2784</v>
      </c>
      <c r="C1670" s="37">
        <v>0</v>
      </c>
      <c r="D1670" s="31" t="s">
        <v>189</v>
      </c>
      <c r="E1670" s="37" t="s">
        <v>152</v>
      </c>
      <c r="F1670" s="37" t="s">
        <v>160</v>
      </c>
    </row>
    <row r="1671" spans="1:7" x14ac:dyDescent="0.2">
      <c r="A1671" s="36" t="s">
        <v>2786</v>
      </c>
      <c r="C1671" s="37">
        <v>5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2788</v>
      </c>
      <c r="B1672" s="31" t="s">
        <v>2787</v>
      </c>
      <c r="C1672" s="37">
        <v>5</v>
      </c>
      <c r="D1672" s="31" t="s">
        <v>189</v>
      </c>
      <c r="E1672" s="37" t="s">
        <v>147</v>
      </c>
      <c r="F1672" s="37" t="s">
        <v>178</v>
      </c>
    </row>
    <row r="1673" spans="1:7" x14ac:dyDescent="0.2">
      <c r="A1673" s="36" t="s">
        <v>2790</v>
      </c>
      <c r="B1673" s="31" t="s">
        <v>2789</v>
      </c>
      <c r="C1673" s="37">
        <v>8</v>
      </c>
      <c r="D1673" s="31" t="s">
        <v>189</v>
      </c>
      <c r="E1673" s="37" t="s">
        <v>147</v>
      </c>
      <c r="F1673" s="37" t="s">
        <v>208</v>
      </c>
      <c r="G1673" s="31" t="s">
        <v>182</v>
      </c>
    </row>
    <row r="1674" spans="1:7" ht="15" x14ac:dyDescent="0.25">
      <c r="A1674" s="60" t="s">
        <v>5071</v>
      </c>
      <c r="C1674" s="32"/>
      <c r="E1674" s="32"/>
      <c r="F1674" s="32"/>
    </row>
    <row r="1675" spans="1:7" x14ac:dyDescent="0.2">
      <c r="A1675" s="36" t="s">
        <v>2792</v>
      </c>
      <c r="B1675" s="31" t="s">
        <v>2791</v>
      </c>
      <c r="C1675" s="32"/>
      <c r="D1675" s="31" t="s">
        <v>1298</v>
      </c>
      <c r="E1675" s="37"/>
      <c r="F1675" s="37"/>
    </row>
    <row r="1676" spans="1:7" ht="15" x14ac:dyDescent="0.25">
      <c r="A1676" s="60" t="s">
        <v>5072</v>
      </c>
      <c r="C1676" s="32"/>
      <c r="D1676" s="32"/>
      <c r="E1676" s="32"/>
      <c r="F1676" s="32"/>
    </row>
    <row r="1677" spans="1:7" x14ac:dyDescent="0.2">
      <c r="A1677" s="36" t="s">
        <v>2794</v>
      </c>
      <c r="B1677" s="31" t="s">
        <v>2793</v>
      </c>
      <c r="C1677" s="37">
        <v>0</v>
      </c>
      <c r="D1677" s="31" t="s">
        <v>157</v>
      </c>
      <c r="E1677" s="37" t="s">
        <v>152</v>
      </c>
      <c r="F1677" s="37" t="s">
        <v>160</v>
      </c>
    </row>
    <row r="1678" spans="1:7" ht="15" x14ac:dyDescent="0.25">
      <c r="A1678" s="60" t="s">
        <v>5073</v>
      </c>
      <c r="C1678" s="32"/>
      <c r="E1678" s="32"/>
      <c r="F1678" s="32"/>
    </row>
    <row r="1679" spans="1:7" x14ac:dyDescent="0.2">
      <c r="A1679" s="36" t="s">
        <v>2796</v>
      </c>
      <c r="B1679" s="31" t="s">
        <v>2795</v>
      </c>
      <c r="C1679" s="37">
        <v>7</v>
      </c>
      <c r="D1679" s="31" t="s">
        <v>149</v>
      </c>
      <c r="E1679" s="37" t="s">
        <v>147</v>
      </c>
      <c r="F1679" s="37" t="s">
        <v>195</v>
      </c>
    </row>
    <row r="1680" spans="1:7" ht="15" x14ac:dyDescent="0.25">
      <c r="A1680" s="60" t="s">
        <v>5074</v>
      </c>
      <c r="C1680" s="32"/>
      <c r="E1680" s="32"/>
      <c r="F1680" s="32"/>
    </row>
    <row r="1681" spans="1:7" x14ac:dyDescent="0.2">
      <c r="A1681" s="36" t="s">
        <v>2798</v>
      </c>
      <c r="B1681" s="31" t="s">
        <v>2797</v>
      </c>
      <c r="C1681" s="37">
        <v>7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2800</v>
      </c>
      <c r="B1682" s="31" t="s">
        <v>2799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2802</v>
      </c>
      <c r="B1683" s="31" t="s">
        <v>2801</v>
      </c>
      <c r="C1683" s="37">
        <v>6</v>
      </c>
      <c r="D1683" s="31" t="s">
        <v>149</v>
      </c>
      <c r="E1683" s="37" t="s">
        <v>147</v>
      </c>
      <c r="F1683" s="37" t="s">
        <v>208</v>
      </c>
    </row>
    <row r="1684" spans="1:7" x14ac:dyDescent="0.2">
      <c r="A1684" s="36" t="s">
        <v>2804</v>
      </c>
      <c r="B1684" s="31" t="s">
        <v>2803</v>
      </c>
      <c r="C1684" s="37">
        <v>6</v>
      </c>
      <c r="D1684" s="31" t="s">
        <v>149</v>
      </c>
      <c r="E1684" s="37" t="s">
        <v>147</v>
      </c>
      <c r="F1684" s="37" t="s">
        <v>156</v>
      </c>
    </row>
    <row r="1685" spans="1:7" x14ac:dyDescent="0.2">
      <c r="A1685" s="36" t="s">
        <v>2806</v>
      </c>
      <c r="B1685" s="31" t="s">
        <v>2805</v>
      </c>
      <c r="C1685" s="37">
        <v>8</v>
      </c>
      <c r="D1685" s="31" t="s">
        <v>149</v>
      </c>
      <c r="E1685" s="37" t="s">
        <v>147</v>
      </c>
      <c r="F1685" s="37" t="s">
        <v>208</v>
      </c>
    </row>
    <row r="1686" spans="1:7" ht="15" x14ac:dyDescent="0.25">
      <c r="A1686" s="60" t="s">
        <v>5075</v>
      </c>
      <c r="C1686" s="32"/>
      <c r="E1686" s="32"/>
      <c r="F1686" s="32"/>
    </row>
    <row r="1687" spans="1:7" x14ac:dyDescent="0.2">
      <c r="A1687" s="36" t="s">
        <v>2808</v>
      </c>
      <c r="B1687" s="31" t="s">
        <v>2807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x14ac:dyDescent="0.2">
      <c r="A1688" s="36" t="s">
        <v>2810</v>
      </c>
      <c r="B1688" s="31" t="s">
        <v>2809</v>
      </c>
      <c r="C1688" s="37">
        <v>4</v>
      </c>
      <c r="D1688" s="31" t="s">
        <v>149</v>
      </c>
      <c r="E1688" s="37" t="s">
        <v>147</v>
      </c>
      <c r="F1688" s="37" t="s">
        <v>222</v>
      </c>
    </row>
    <row r="1689" spans="1:7" ht="15" x14ac:dyDescent="0.25">
      <c r="A1689" s="60" t="s">
        <v>5076</v>
      </c>
      <c r="C1689" s="32"/>
      <c r="E1689" s="32"/>
      <c r="F1689" s="32"/>
    </row>
    <row r="1690" spans="1:7" x14ac:dyDescent="0.2">
      <c r="A1690" s="36" t="s">
        <v>2812</v>
      </c>
      <c r="B1690" s="31" t="s">
        <v>2811</v>
      </c>
      <c r="C1690" s="37">
        <v>5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2814</v>
      </c>
      <c r="B1691" s="31" t="s">
        <v>2813</v>
      </c>
      <c r="C1691" s="37">
        <v>5</v>
      </c>
      <c r="D1691" s="32" t="s">
        <v>149</v>
      </c>
      <c r="E1691" s="37" t="s">
        <v>147</v>
      </c>
      <c r="F1691" s="37" t="s">
        <v>222</v>
      </c>
      <c r="G1691" s="31" t="s">
        <v>223</v>
      </c>
    </row>
    <row r="1692" spans="1:7" x14ac:dyDescent="0.2">
      <c r="A1692" s="36" t="s">
        <v>2816</v>
      </c>
      <c r="B1692" s="31" t="s">
        <v>2815</v>
      </c>
      <c r="C1692" s="37"/>
      <c r="D1692" s="31" t="s">
        <v>149</v>
      </c>
      <c r="E1692" s="37" t="s">
        <v>147</v>
      </c>
      <c r="F1692" s="37" t="s">
        <v>222</v>
      </c>
    </row>
    <row r="1693" spans="1:7" x14ac:dyDescent="0.2">
      <c r="A1693" s="36" t="s">
        <v>2818</v>
      </c>
      <c r="B1693" s="31" t="s">
        <v>2817</v>
      </c>
      <c r="C1693" s="37"/>
      <c r="D1693" s="31" t="s">
        <v>149</v>
      </c>
      <c r="E1693" s="37"/>
      <c r="F1693" s="37"/>
    </row>
    <row r="1694" spans="1:7" ht="15" x14ac:dyDescent="0.25">
      <c r="A1694" s="60" t="s">
        <v>5077</v>
      </c>
      <c r="C1694" s="32"/>
      <c r="E1694" s="32"/>
      <c r="F1694" s="32"/>
    </row>
    <row r="1695" spans="1:7" x14ac:dyDescent="0.2">
      <c r="A1695" s="36" t="s">
        <v>2820</v>
      </c>
      <c r="B1695" s="31" t="s">
        <v>2819</v>
      </c>
      <c r="C1695" s="37">
        <v>5</v>
      </c>
      <c r="D1695" s="31" t="s">
        <v>149</v>
      </c>
      <c r="E1695" s="37" t="s">
        <v>147</v>
      </c>
      <c r="F1695" s="37" t="s">
        <v>148</v>
      </c>
    </row>
    <row r="1696" spans="1:7" x14ac:dyDescent="0.2">
      <c r="A1696" s="36" t="s">
        <v>2822</v>
      </c>
      <c r="B1696" s="31" t="s">
        <v>2821</v>
      </c>
      <c r="C1696" s="37">
        <v>7</v>
      </c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2824</v>
      </c>
      <c r="B1697" s="31" t="s">
        <v>2823</v>
      </c>
      <c r="C1697" s="37">
        <v>6</v>
      </c>
      <c r="D1697" s="31" t="s">
        <v>149</v>
      </c>
      <c r="E1697" s="37" t="s">
        <v>147</v>
      </c>
      <c r="F1697" s="37" t="s">
        <v>2225</v>
      </c>
      <c r="G1697" s="31" t="s">
        <v>144</v>
      </c>
    </row>
    <row r="1698" spans="1:7" x14ac:dyDescent="0.2">
      <c r="A1698" s="36" t="s">
        <v>2826</v>
      </c>
      <c r="B1698" s="31" t="s">
        <v>2825</v>
      </c>
      <c r="C1698" s="39">
        <v>0</v>
      </c>
      <c r="D1698" s="31" t="s">
        <v>149</v>
      </c>
      <c r="E1698" s="37" t="s">
        <v>152</v>
      </c>
      <c r="F1698" s="37" t="s">
        <v>355</v>
      </c>
    </row>
    <row r="1699" spans="1:7" x14ac:dyDescent="0.2">
      <c r="A1699" s="36" t="s">
        <v>2828</v>
      </c>
      <c r="B1699" s="31" t="s">
        <v>2827</v>
      </c>
      <c r="C1699" s="37">
        <v>8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2830</v>
      </c>
      <c r="B1700" s="31" t="s">
        <v>2829</v>
      </c>
      <c r="C1700" s="37">
        <v>6</v>
      </c>
      <c r="D1700" s="31" t="s">
        <v>149</v>
      </c>
      <c r="E1700" s="37" t="s">
        <v>147</v>
      </c>
      <c r="F1700" s="37" t="s">
        <v>156</v>
      </c>
      <c r="G1700" s="31" t="s">
        <v>203</v>
      </c>
    </row>
    <row r="1701" spans="1:7" ht="15" x14ac:dyDescent="0.25">
      <c r="A1701" s="60" t="s">
        <v>5078</v>
      </c>
      <c r="C1701" s="32"/>
      <c r="E1701" s="32"/>
      <c r="F1701" s="32"/>
    </row>
    <row r="1702" spans="1:7" x14ac:dyDescent="0.2">
      <c r="A1702" s="36" t="s">
        <v>2832</v>
      </c>
      <c r="B1702" s="31" t="s">
        <v>2831</v>
      </c>
      <c r="C1702" s="37">
        <v>7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2834</v>
      </c>
      <c r="B1703" s="31" t="s">
        <v>2833</v>
      </c>
      <c r="C1703" s="37">
        <v>6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2836</v>
      </c>
      <c r="B1704" s="31" t="s">
        <v>2835</v>
      </c>
      <c r="C1704" s="37"/>
      <c r="D1704" s="31" t="s">
        <v>149</v>
      </c>
      <c r="E1704" s="37" t="s">
        <v>147</v>
      </c>
      <c r="F1704" s="37" t="s">
        <v>160</v>
      </c>
    </row>
    <row r="1705" spans="1:7" x14ac:dyDescent="0.2">
      <c r="A1705" s="36" t="s">
        <v>2837</v>
      </c>
      <c r="C1705" s="37">
        <v>6</v>
      </c>
      <c r="D1705" s="40" t="s">
        <v>149</v>
      </c>
      <c r="E1705" s="37" t="s">
        <v>147</v>
      </c>
      <c r="F1705" s="37" t="s">
        <v>222</v>
      </c>
    </row>
    <row r="1706" spans="1:7" x14ac:dyDescent="0.2">
      <c r="A1706" s="36" t="s">
        <v>2839</v>
      </c>
      <c r="B1706" s="31" t="s">
        <v>2838</v>
      </c>
      <c r="C1706" s="37">
        <v>6</v>
      </c>
      <c r="D1706" s="31" t="s">
        <v>149</v>
      </c>
      <c r="E1706" s="37" t="s">
        <v>147</v>
      </c>
      <c r="F1706" s="37" t="s">
        <v>195</v>
      </c>
    </row>
    <row r="1707" spans="1:7" x14ac:dyDescent="0.2">
      <c r="A1707" s="36" t="s">
        <v>2841</v>
      </c>
      <c r="B1707" s="31" t="s">
        <v>2840</v>
      </c>
      <c r="C1707" s="39">
        <v>0</v>
      </c>
      <c r="D1707" s="31" t="s">
        <v>149</v>
      </c>
      <c r="E1707" s="37" t="s">
        <v>152</v>
      </c>
      <c r="F1707" s="37" t="s">
        <v>222</v>
      </c>
    </row>
    <row r="1708" spans="1:7" ht="15" x14ac:dyDescent="0.25">
      <c r="A1708" s="60" t="s">
        <v>5079</v>
      </c>
      <c r="E1708" s="32"/>
      <c r="F1708" s="32"/>
    </row>
    <row r="1709" spans="1:7" x14ac:dyDescent="0.2">
      <c r="A1709" s="36" t="s">
        <v>2843</v>
      </c>
      <c r="B1709" s="31" t="s">
        <v>2842</v>
      </c>
      <c r="C1709" s="37">
        <v>0</v>
      </c>
      <c r="D1709" s="32" t="s">
        <v>149</v>
      </c>
      <c r="E1709" s="37" t="s">
        <v>147</v>
      </c>
      <c r="F1709" s="37" t="s">
        <v>156</v>
      </c>
    </row>
    <row r="1710" spans="1:7" ht="15" x14ac:dyDescent="0.25">
      <c r="A1710" s="60" t="s">
        <v>5080</v>
      </c>
      <c r="C1710" s="32"/>
      <c r="E1710" s="32"/>
      <c r="F1710" s="32"/>
    </row>
    <row r="1711" spans="1:7" x14ac:dyDescent="0.2">
      <c r="A1711" s="36" t="s">
        <v>2845</v>
      </c>
      <c r="B1711" s="31" t="s">
        <v>2844</v>
      </c>
      <c r="C1711" s="37">
        <v>5</v>
      </c>
      <c r="D1711" s="31" t="s">
        <v>149</v>
      </c>
      <c r="E1711" s="37" t="s">
        <v>147</v>
      </c>
      <c r="F1711" s="37" t="s">
        <v>208</v>
      </c>
    </row>
    <row r="1712" spans="1:7" x14ac:dyDescent="0.2">
      <c r="A1712" s="36" t="s">
        <v>2846</v>
      </c>
      <c r="C1712" s="37">
        <v>5</v>
      </c>
      <c r="D1712" s="40" t="s">
        <v>149</v>
      </c>
      <c r="E1712" s="37" t="s">
        <v>147</v>
      </c>
      <c r="F1712" s="37" t="s">
        <v>156</v>
      </c>
    </row>
    <row r="1713" spans="1:7" x14ac:dyDescent="0.2">
      <c r="A1713" s="36" t="s">
        <v>2848</v>
      </c>
      <c r="B1713" s="31" t="s">
        <v>2847</v>
      </c>
      <c r="C1713" s="37">
        <v>5</v>
      </c>
      <c r="D1713" s="31" t="s">
        <v>149</v>
      </c>
      <c r="E1713" s="37" t="s">
        <v>147</v>
      </c>
      <c r="F1713" s="37" t="s">
        <v>178</v>
      </c>
    </row>
    <row r="1714" spans="1:7" ht="15" x14ac:dyDescent="0.25">
      <c r="A1714" s="60" t="s">
        <v>5081</v>
      </c>
      <c r="C1714" s="32"/>
      <c r="E1714" s="32"/>
      <c r="F1714" s="32"/>
    </row>
    <row r="1715" spans="1:7" x14ac:dyDescent="0.2">
      <c r="A1715" s="36" t="s">
        <v>2850</v>
      </c>
      <c r="B1715" s="31" t="s">
        <v>2849</v>
      </c>
      <c r="C1715" s="37">
        <v>5</v>
      </c>
      <c r="D1715" s="31" t="s">
        <v>149</v>
      </c>
      <c r="E1715" s="37" t="s">
        <v>147</v>
      </c>
      <c r="F1715" s="37" t="s">
        <v>378</v>
      </c>
    </row>
    <row r="1716" spans="1:7" x14ac:dyDescent="0.2">
      <c r="A1716" s="36" t="s">
        <v>2852</v>
      </c>
      <c r="B1716" s="31" t="s">
        <v>2851</v>
      </c>
      <c r="C1716" s="37">
        <v>9</v>
      </c>
      <c r="D1716" s="31" t="s">
        <v>149</v>
      </c>
      <c r="E1716" s="37" t="s">
        <v>147</v>
      </c>
      <c r="F1716" s="37" t="s">
        <v>195</v>
      </c>
    </row>
    <row r="1717" spans="1:7" x14ac:dyDescent="0.2">
      <c r="A1717" s="36" t="s">
        <v>2853</v>
      </c>
      <c r="C1717" s="37">
        <v>9</v>
      </c>
      <c r="D1717" s="40" t="s">
        <v>149</v>
      </c>
      <c r="E1717" s="37" t="s">
        <v>147</v>
      </c>
      <c r="F1717" s="37" t="s">
        <v>148</v>
      </c>
    </row>
    <row r="1718" spans="1:7" x14ac:dyDescent="0.2">
      <c r="A1718" s="36" t="s">
        <v>2855</v>
      </c>
      <c r="B1718" s="31" t="s">
        <v>2854</v>
      </c>
      <c r="C1718" s="37">
        <v>10</v>
      </c>
      <c r="D1718" s="31" t="s">
        <v>149</v>
      </c>
      <c r="E1718" s="37" t="s">
        <v>147</v>
      </c>
      <c r="F1718" s="37" t="s">
        <v>253</v>
      </c>
      <c r="G1718" s="31" t="s">
        <v>203</v>
      </c>
    </row>
    <row r="1719" spans="1:7" x14ac:dyDescent="0.2">
      <c r="A1719" s="36" t="s">
        <v>2857</v>
      </c>
      <c r="B1719" s="31" t="s">
        <v>2856</v>
      </c>
      <c r="C1719" s="37">
        <v>10</v>
      </c>
      <c r="D1719" s="31" t="s">
        <v>149</v>
      </c>
      <c r="E1719" s="37" t="s">
        <v>147</v>
      </c>
      <c r="F1719" s="37" t="s">
        <v>195</v>
      </c>
      <c r="G1719" s="31" t="s">
        <v>144</v>
      </c>
    </row>
    <row r="1720" spans="1:7" ht="15" x14ac:dyDescent="0.25">
      <c r="A1720" s="60" t="s">
        <v>5082</v>
      </c>
      <c r="C1720" s="32"/>
      <c r="E1720" s="32"/>
      <c r="F1720" s="32"/>
    </row>
    <row r="1721" spans="1:7" x14ac:dyDescent="0.2">
      <c r="A1721" s="36" t="s">
        <v>2859</v>
      </c>
      <c r="B1721" s="31" t="s">
        <v>2858</v>
      </c>
      <c r="C1721" s="37">
        <v>7</v>
      </c>
      <c r="D1721" s="31" t="s">
        <v>149</v>
      </c>
      <c r="E1721" s="37" t="s">
        <v>147</v>
      </c>
      <c r="F1721" s="37" t="s">
        <v>208</v>
      </c>
    </row>
    <row r="1722" spans="1:7" x14ac:dyDescent="0.2">
      <c r="A1722" s="36" t="s">
        <v>2860</v>
      </c>
      <c r="C1722" s="37"/>
      <c r="D1722" s="32" t="s">
        <v>157</v>
      </c>
      <c r="E1722" s="37"/>
      <c r="F1722" s="37"/>
    </row>
    <row r="1723" spans="1:7" x14ac:dyDescent="0.2">
      <c r="A1723" s="36" t="s">
        <v>2862</v>
      </c>
      <c r="B1723" s="31" t="s">
        <v>2861</v>
      </c>
      <c r="C1723" s="32">
        <v>4</v>
      </c>
      <c r="D1723" s="31" t="s">
        <v>157</v>
      </c>
      <c r="E1723" s="32" t="s">
        <v>147</v>
      </c>
      <c r="F1723" s="32" t="s">
        <v>160</v>
      </c>
    </row>
    <row r="1724" spans="1:7" ht="15" x14ac:dyDescent="0.25">
      <c r="A1724" s="60" t="s">
        <v>5083</v>
      </c>
      <c r="C1724" s="32"/>
      <c r="E1724" s="32"/>
      <c r="F1724" s="32"/>
    </row>
    <row r="1725" spans="1:7" x14ac:dyDescent="0.2">
      <c r="A1725" s="36" t="s">
        <v>2864</v>
      </c>
      <c r="B1725" s="31" t="s">
        <v>2863</v>
      </c>
      <c r="C1725" s="32">
        <v>0</v>
      </c>
      <c r="D1725" s="31" t="s">
        <v>149</v>
      </c>
      <c r="E1725" s="32" t="s">
        <v>152</v>
      </c>
      <c r="F1725" s="32" t="s">
        <v>160</v>
      </c>
    </row>
    <row r="1726" spans="1:7" x14ac:dyDescent="0.2">
      <c r="A1726" s="36" t="s">
        <v>2866</v>
      </c>
      <c r="B1726" s="31" t="s">
        <v>2865</v>
      </c>
      <c r="C1726" s="37"/>
      <c r="D1726" s="31" t="s">
        <v>149</v>
      </c>
      <c r="E1726" s="37"/>
      <c r="F1726" s="37"/>
    </row>
    <row r="1727" spans="1:7" ht="15" x14ac:dyDescent="0.25">
      <c r="A1727" s="60" t="s">
        <v>5084</v>
      </c>
      <c r="C1727" s="32"/>
      <c r="E1727" s="32"/>
      <c r="F1727" s="32"/>
    </row>
    <row r="1728" spans="1:7" ht="15" x14ac:dyDescent="0.25">
      <c r="A1728" s="60" t="s">
        <v>5085</v>
      </c>
      <c r="C1728" s="32"/>
      <c r="E1728" s="32"/>
      <c r="F1728" s="32"/>
    </row>
    <row r="1729" spans="1:7" x14ac:dyDescent="0.2">
      <c r="A1729" s="36" t="s">
        <v>2868</v>
      </c>
      <c r="B1729" s="31" t="s">
        <v>2867</v>
      </c>
      <c r="C1729" s="37">
        <v>7</v>
      </c>
      <c r="D1729" s="31" t="s">
        <v>149</v>
      </c>
      <c r="E1729" s="37" t="s">
        <v>147</v>
      </c>
      <c r="F1729" s="37" t="s">
        <v>195</v>
      </c>
      <c r="G1729" s="31" t="s">
        <v>144</v>
      </c>
    </row>
    <row r="1730" spans="1:7" x14ac:dyDescent="0.2">
      <c r="A1730" s="36" t="s">
        <v>2870</v>
      </c>
      <c r="B1730" s="31" t="s">
        <v>2869</v>
      </c>
      <c r="C1730" s="32">
        <v>0</v>
      </c>
      <c r="D1730" s="31" t="s">
        <v>149</v>
      </c>
      <c r="E1730" s="32" t="s">
        <v>152</v>
      </c>
      <c r="F1730" s="32" t="s">
        <v>160</v>
      </c>
    </row>
    <row r="1731" spans="1:7" x14ac:dyDescent="0.2">
      <c r="A1731" s="36" t="s">
        <v>2872</v>
      </c>
      <c r="B1731" s="31" t="s">
        <v>2871</v>
      </c>
      <c r="C1731" s="32">
        <v>0</v>
      </c>
      <c r="D1731" s="32" t="s">
        <v>149</v>
      </c>
      <c r="E1731" s="37" t="s">
        <v>152</v>
      </c>
      <c r="F1731" s="37" t="s">
        <v>178</v>
      </c>
    </row>
    <row r="1732" spans="1:7" ht="15" x14ac:dyDescent="0.25">
      <c r="A1732" s="60" t="s">
        <v>5086</v>
      </c>
      <c r="C1732" s="32"/>
      <c r="E1732" s="32"/>
      <c r="F1732" s="32"/>
    </row>
    <row r="1733" spans="1:7" ht="15" x14ac:dyDescent="0.25">
      <c r="A1733" s="60" t="s">
        <v>5087</v>
      </c>
      <c r="C1733" s="32"/>
      <c r="D1733" s="32"/>
      <c r="E1733" s="32"/>
      <c r="F1733" s="32"/>
    </row>
    <row r="1734" spans="1:7" x14ac:dyDescent="0.2">
      <c r="A1734" s="36" t="s">
        <v>2873</v>
      </c>
      <c r="C1734" s="37">
        <v>5</v>
      </c>
      <c r="D1734" s="40" t="s">
        <v>149</v>
      </c>
      <c r="E1734" s="37" t="s">
        <v>147</v>
      </c>
      <c r="F1734" s="37" t="s">
        <v>148</v>
      </c>
    </row>
    <row r="1735" spans="1:7" x14ac:dyDescent="0.2">
      <c r="A1735" s="36" t="s">
        <v>2875</v>
      </c>
      <c r="B1735" s="31" t="s">
        <v>2874</v>
      </c>
      <c r="C1735" s="37"/>
      <c r="D1735" s="31" t="s">
        <v>149</v>
      </c>
      <c r="E1735" s="37"/>
      <c r="F1735" s="37"/>
    </row>
    <row r="1736" spans="1:7" x14ac:dyDescent="0.2">
      <c r="A1736" s="36" t="s">
        <v>2877</v>
      </c>
      <c r="B1736" s="31" t="s">
        <v>2876</v>
      </c>
      <c r="C1736" s="32">
        <v>0</v>
      </c>
      <c r="D1736" s="31" t="s">
        <v>149</v>
      </c>
      <c r="E1736" s="37" t="s">
        <v>152</v>
      </c>
      <c r="F1736" s="37" t="s">
        <v>202</v>
      </c>
    </row>
    <row r="1737" spans="1:7" x14ac:dyDescent="0.2">
      <c r="A1737" s="36" t="s">
        <v>2879</v>
      </c>
      <c r="B1737" s="31" t="s">
        <v>2878</v>
      </c>
      <c r="C1737" s="32">
        <v>0</v>
      </c>
      <c r="D1737" s="32" t="s">
        <v>149</v>
      </c>
      <c r="E1737" s="32" t="s">
        <v>152</v>
      </c>
      <c r="F1737" s="32" t="s">
        <v>156</v>
      </c>
    </row>
    <row r="1738" spans="1:7" x14ac:dyDescent="0.2">
      <c r="A1738" s="36" t="s">
        <v>2880</v>
      </c>
      <c r="B1738" s="31" t="s">
        <v>2878</v>
      </c>
      <c r="C1738" s="32">
        <v>0</v>
      </c>
      <c r="D1738" s="31" t="s">
        <v>149</v>
      </c>
      <c r="E1738" s="32" t="s">
        <v>152</v>
      </c>
      <c r="F1738" s="32" t="s">
        <v>160</v>
      </c>
    </row>
    <row r="1739" spans="1:7" x14ac:dyDescent="0.2">
      <c r="A1739" s="36" t="s">
        <v>2881</v>
      </c>
      <c r="B1739" s="31" t="s">
        <v>2878</v>
      </c>
      <c r="C1739" s="37">
        <v>0</v>
      </c>
      <c r="D1739" s="31" t="s">
        <v>149</v>
      </c>
      <c r="E1739" s="37" t="s">
        <v>152</v>
      </c>
      <c r="F1739" s="37" t="s">
        <v>160</v>
      </c>
    </row>
    <row r="1740" spans="1:7" ht="15" x14ac:dyDescent="0.25">
      <c r="A1740" s="60" t="s">
        <v>5088</v>
      </c>
      <c r="C1740" s="32"/>
      <c r="E1740" s="32"/>
      <c r="F1740" s="32"/>
    </row>
    <row r="1741" spans="1:7" x14ac:dyDescent="0.2">
      <c r="A1741" s="36" t="s">
        <v>2883</v>
      </c>
      <c r="B1741" s="31" t="s">
        <v>2882</v>
      </c>
      <c r="C1741" s="32">
        <v>7</v>
      </c>
      <c r="D1741" s="32" t="s">
        <v>149</v>
      </c>
      <c r="E1741" s="32" t="s">
        <v>147</v>
      </c>
      <c r="F1741" s="32" t="s">
        <v>208</v>
      </c>
    </row>
    <row r="1742" spans="1:7" x14ac:dyDescent="0.2">
      <c r="A1742" s="36" t="s">
        <v>2884</v>
      </c>
      <c r="B1742" s="31" t="s">
        <v>2882</v>
      </c>
      <c r="C1742" s="32"/>
      <c r="D1742" s="31" t="s">
        <v>149</v>
      </c>
      <c r="E1742" s="32" t="s">
        <v>147</v>
      </c>
      <c r="F1742" s="32" t="s">
        <v>160</v>
      </c>
    </row>
    <row r="1743" spans="1:7" x14ac:dyDescent="0.2">
      <c r="A1743" s="36" t="s">
        <v>2885</v>
      </c>
      <c r="B1743" s="31" t="s">
        <v>2882</v>
      </c>
      <c r="C1743" s="37">
        <v>6</v>
      </c>
      <c r="D1743" s="31" t="s">
        <v>149</v>
      </c>
      <c r="E1743" s="37" t="s">
        <v>147</v>
      </c>
      <c r="F1743" s="37" t="s">
        <v>378</v>
      </c>
    </row>
    <row r="1744" spans="1:7" ht="15" x14ac:dyDescent="0.25">
      <c r="A1744" s="60" t="s">
        <v>5089</v>
      </c>
      <c r="C1744" s="32"/>
      <c r="E1744" s="32"/>
      <c r="F1744" s="32"/>
    </row>
    <row r="1745" spans="1:7" x14ac:dyDescent="0.2">
      <c r="A1745" s="36" t="s">
        <v>2887</v>
      </c>
      <c r="B1745" s="31" t="s">
        <v>2886</v>
      </c>
      <c r="C1745" s="32">
        <v>8</v>
      </c>
      <c r="D1745" s="31" t="s">
        <v>189</v>
      </c>
      <c r="E1745" s="32" t="s">
        <v>147</v>
      </c>
      <c r="F1745" s="32" t="s">
        <v>160</v>
      </c>
      <c r="G1745" s="31" t="s">
        <v>182</v>
      </c>
    </row>
    <row r="1746" spans="1:7" ht="15" x14ac:dyDescent="0.25">
      <c r="A1746" s="60" t="s">
        <v>5090</v>
      </c>
      <c r="C1746" s="32"/>
      <c r="E1746" s="32"/>
      <c r="F1746" s="32"/>
    </row>
    <row r="1747" spans="1:7" x14ac:dyDescent="0.2">
      <c r="A1747" s="36" t="s">
        <v>2889</v>
      </c>
      <c r="B1747" s="31" t="s">
        <v>2888</v>
      </c>
      <c r="C1747" s="37">
        <v>0</v>
      </c>
      <c r="D1747" s="31" t="s">
        <v>149</v>
      </c>
      <c r="E1747" s="37" t="s">
        <v>152</v>
      </c>
      <c r="F1747" s="37"/>
    </row>
    <row r="1748" spans="1:7" x14ac:dyDescent="0.2">
      <c r="A1748" s="36" t="s">
        <v>2891</v>
      </c>
      <c r="B1748" s="31" t="s">
        <v>2890</v>
      </c>
      <c r="C1748" s="32">
        <v>0</v>
      </c>
      <c r="D1748" s="31" t="s">
        <v>149</v>
      </c>
      <c r="E1748" s="37" t="s">
        <v>152</v>
      </c>
      <c r="F1748" s="37" t="s">
        <v>156</v>
      </c>
    </row>
    <row r="1749" spans="1:7" ht="15" x14ac:dyDescent="0.25">
      <c r="A1749" s="115" t="s">
        <v>5437</v>
      </c>
      <c r="C1749" s="32">
        <v>0</v>
      </c>
      <c r="D1749" s="31" t="s">
        <v>149</v>
      </c>
      <c r="E1749" s="32" t="s">
        <v>152</v>
      </c>
      <c r="F1749" s="32"/>
    </row>
    <row r="1750" spans="1:7" x14ac:dyDescent="0.2">
      <c r="A1750" s="36" t="s">
        <v>2893</v>
      </c>
      <c r="B1750" s="31" t="s">
        <v>2892</v>
      </c>
      <c r="C1750" s="37">
        <v>4</v>
      </c>
      <c r="D1750" s="31" t="s">
        <v>1244</v>
      </c>
      <c r="E1750" s="37" t="s">
        <v>147</v>
      </c>
      <c r="F1750" s="37" t="s">
        <v>491</v>
      </c>
    </row>
    <row r="1751" spans="1:7" ht="15" x14ac:dyDescent="0.25">
      <c r="A1751" s="60" t="s">
        <v>5091</v>
      </c>
      <c r="C1751" s="32"/>
      <c r="E1751" s="32"/>
      <c r="F1751" s="32"/>
    </row>
    <row r="1752" spans="1:7" x14ac:dyDescent="0.2">
      <c r="A1752" s="36" t="s">
        <v>2894</v>
      </c>
      <c r="C1752" s="37">
        <v>3</v>
      </c>
      <c r="D1752" s="40" t="s">
        <v>149</v>
      </c>
      <c r="E1752" s="37" t="s">
        <v>147</v>
      </c>
      <c r="F1752" s="37" t="s">
        <v>148</v>
      </c>
    </row>
    <row r="1753" spans="1:7" x14ac:dyDescent="0.2">
      <c r="A1753" s="36" t="s">
        <v>2896</v>
      </c>
      <c r="B1753" s="31" t="s">
        <v>2895</v>
      </c>
      <c r="C1753" s="37"/>
      <c r="D1753" s="31" t="s">
        <v>149</v>
      </c>
      <c r="E1753" s="37"/>
      <c r="F1753" s="37"/>
    </row>
    <row r="1754" spans="1:7" x14ac:dyDescent="0.2">
      <c r="A1754" s="36" t="s">
        <v>2898</v>
      </c>
      <c r="B1754" s="31" t="s">
        <v>2897</v>
      </c>
      <c r="C1754" s="32"/>
      <c r="D1754" s="31" t="s">
        <v>149</v>
      </c>
      <c r="E1754" s="37" t="s">
        <v>152</v>
      </c>
      <c r="F1754" s="37" t="s">
        <v>355</v>
      </c>
    </row>
    <row r="1755" spans="1:7" ht="15" x14ac:dyDescent="0.25">
      <c r="A1755" s="60" t="s">
        <v>5092</v>
      </c>
      <c r="C1755" s="32"/>
      <c r="E1755" s="32"/>
      <c r="F1755" s="32"/>
    </row>
    <row r="1756" spans="1:7" x14ac:dyDescent="0.2">
      <c r="A1756" s="36" t="s">
        <v>2900</v>
      </c>
      <c r="B1756" s="31" t="s">
        <v>2899</v>
      </c>
      <c r="C1756" s="37"/>
      <c r="D1756" s="31" t="s">
        <v>149</v>
      </c>
      <c r="E1756" s="37"/>
      <c r="F1756" s="37"/>
    </row>
    <row r="1757" spans="1:7" x14ac:dyDescent="0.2">
      <c r="A1757" s="41" t="s">
        <v>2902</v>
      </c>
      <c r="B1757" s="40" t="s">
        <v>2901</v>
      </c>
      <c r="C1757" s="31">
        <v>0</v>
      </c>
      <c r="D1757" s="40" t="s">
        <v>149</v>
      </c>
      <c r="E1757" s="37" t="s">
        <v>152</v>
      </c>
      <c r="F1757" s="37" t="s">
        <v>222</v>
      </c>
    </row>
    <row r="1758" spans="1:7" ht="15" x14ac:dyDescent="0.25">
      <c r="A1758" s="60" t="s">
        <v>5093</v>
      </c>
    </row>
    <row r="1759" spans="1:7" x14ac:dyDescent="0.2">
      <c r="A1759" s="36" t="s">
        <v>2904</v>
      </c>
      <c r="B1759" s="31" t="s">
        <v>2903</v>
      </c>
      <c r="C1759" s="37">
        <v>9</v>
      </c>
      <c r="D1759" s="31" t="s">
        <v>149</v>
      </c>
      <c r="E1759" s="37" t="s">
        <v>147</v>
      </c>
      <c r="F1759" s="37" t="s">
        <v>222</v>
      </c>
    </row>
    <row r="1760" spans="1:7" x14ac:dyDescent="0.2">
      <c r="A1760" s="36" t="s">
        <v>2906</v>
      </c>
      <c r="B1760" s="31" t="s">
        <v>2905</v>
      </c>
      <c r="C1760" s="37">
        <v>8</v>
      </c>
      <c r="D1760" s="31" t="s">
        <v>149</v>
      </c>
      <c r="E1760" s="37" t="s">
        <v>147</v>
      </c>
      <c r="F1760" s="37" t="s">
        <v>173</v>
      </c>
    </row>
    <row r="1761" spans="1:7" ht="15" x14ac:dyDescent="0.25">
      <c r="A1761" s="60" t="s">
        <v>5094</v>
      </c>
    </row>
    <row r="1762" spans="1:7" x14ac:dyDescent="0.2">
      <c r="A1762" s="36" t="s">
        <v>2908</v>
      </c>
      <c r="B1762" s="31" t="s">
        <v>2907</v>
      </c>
      <c r="C1762" s="37">
        <v>6</v>
      </c>
      <c r="D1762" s="31" t="s">
        <v>149</v>
      </c>
      <c r="E1762" s="37" t="s">
        <v>147</v>
      </c>
      <c r="F1762" s="37" t="s">
        <v>148</v>
      </c>
    </row>
    <row r="1763" spans="1:7" x14ac:dyDescent="0.2">
      <c r="A1763" s="36" t="s">
        <v>2910</v>
      </c>
      <c r="B1763" s="31" t="s">
        <v>2909</v>
      </c>
      <c r="C1763" s="37">
        <v>7</v>
      </c>
      <c r="D1763" s="31" t="s">
        <v>149</v>
      </c>
      <c r="E1763" s="37" t="s">
        <v>147</v>
      </c>
      <c r="F1763" s="37" t="s">
        <v>222</v>
      </c>
    </row>
    <row r="1764" spans="1:7" ht="15" x14ac:dyDescent="0.25">
      <c r="A1764" s="60" t="s">
        <v>5095</v>
      </c>
      <c r="C1764" s="32"/>
      <c r="E1764" s="32"/>
      <c r="F1764" s="32"/>
    </row>
    <row r="1765" spans="1:7" x14ac:dyDescent="0.2">
      <c r="A1765" s="36" t="s">
        <v>2912</v>
      </c>
      <c r="B1765" s="31" t="s">
        <v>2911</v>
      </c>
      <c r="C1765" s="37">
        <v>10</v>
      </c>
      <c r="D1765" s="31" t="s">
        <v>149</v>
      </c>
      <c r="E1765" s="37" t="s">
        <v>147</v>
      </c>
      <c r="F1765" s="37" t="s">
        <v>378</v>
      </c>
    </row>
    <row r="1766" spans="1:7" x14ac:dyDescent="0.2">
      <c r="A1766" s="36" t="s">
        <v>2913</v>
      </c>
      <c r="C1766" s="32">
        <v>7</v>
      </c>
      <c r="D1766" s="40" t="s">
        <v>189</v>
      </c>
      <c r="E1766" s="32" t="s">
        <v>147</v>
      </c>
      <c r="F1766" s="32" t="s">
        <v>156</v>
      </c>
    </row>
    <row r="1767" spans="1:7" x14ac:dyDescent="0.2">
      <c r="A1767" s="36" t="s">
        <v>2915</v>
      </c>
      <c r="B1767" s="31" t="s">
        <v>2914</v>
      </c>
      <c r="C1767" s="37">
        <v>7</v>
      </c>
      <c r="D1767" s="31" t="s">
        <v>189</v>
      </c>
      <c r="E1767" s="37" t="s">
        <v>147</v>
      </c>
      <c r="F1767" s="37" t="s">
        <v>178</v>
      </c>
    </row>
    <row r="1768" spans="1:7" ht="15" x14ac:dyDescent="0.25">
      <c r="A1768" s="60" t="s">
        <v>5096</v>
      </c>
      <c r="C1768" s="32"/>
      <c r="E1768" s="32"/>
      <c r="F1768" s="32"/>
    </row>
    <row r="1769" spans="1:7" x14ac:dyDescent="0.2">
      <c r="A1769" s="36" t="s">
        <v>2916</v>
      </c>
      <c r="C1769" s="32">
        <v>9</v>
      </c>
      <c r="D1769" s="40" t="s">
        <v>149</v>
      </c>
      <c r="E1769" s="32" t="s">
        <v>147</v>
      </c>
      <c r="F1769" s="32" t="s">
        <v>222</v>
      </c>
    </row>
    <row r="1770" spans="1:7" x14ac:dyDescent="0.2">
      <c r="A1770" s="36" t="s">
        <v>2918</v>
      </c>
      <c r="B1770" s="31" t="s">
        <v>2917</v>
      </c>
      <c r="C1770" s="37">
        <v>9</v>
      </c>
      <c r="D1770" s="31" t="s">
        <v>149</v>
      </c>
      <c r="E1770" s="37" t="s">
        <v>147</v>
      </c>
      <c r="F1770" s="37" t="s">
        <v>195</v>
      </c>
    </row>
    <row r="1771" spans="1:7" x14ac:dyDescent="0.2">
      <c r="A1771" s="36" t="s">
        <v>2919</v>
      </c>
      <c r="C1771" s="32">
        <v>6</v>
      </c>
      <c r="D1771" s="40" t="s">
        <v>149</v>
      </c>
      <c r="E1771" s="32" t="s">
        <v>147</v>
      </c>
      <c r="F1771" s="32" t="s">
        <v>222</v>
      </c>
    </row>
    <row r="1772" spans="1:7" x14ac:dyDescent="0.2">
      <c r="A1772" s="36" t="s">
        <v>2921</v>
      </c>
      <c r="B1772" s="31" t="s">
        <v>2920</v>
      </c>
      <c r="C1772" s="37">
        <v>5</v>
      </c>
      <c r="D1772" s="31" t="s">
        <v>149</v>
      </c>
      <c r="E1772" s="37" t="s">
        <v>147</v>
      </c>
      <c r="F1772" s="37" t="s">
        <v>195</v>
      </c>
    </row>
    <row r="1773" spans="1:7" ht="15" x14ac:dyDescent="0.25">
      <c r="A1773" s="60" t="s">
        <v>5097</v>
      </c>
      <c r="C1773" s="32"/>
      <c r="E1773" s="32"/>
      <c r="F1773" s="32"/>
    </row>
    <row r="1774" spans="1:7" x14ac:dyDescent="0.2">
      <c r="A1774" s="36" t="s">
        <v>2923</v>
      </c>
      <c r="B1774" s="31" t="s">
        <v>2922</v>
      </c>
      <c r="C1774" s="37">
        <v>7</v>
      </c>
      <c r="D1774" s="31" t="s">
        <v>149</v>
      </c>
      <c r="E1774" s="37" t="s">
        <v>147</v>
      </c>
      <c r="F1774" s="37" t="s">
        <v>160</v>
      </c>
      <c r="G1774" s="31" t="s">
        <v>182</v>
      </c>
    </row>
    <row r="1775" spans="1:7" ht="15" x14ac:dyDescent="0.25">
      <c r="A1775" s="60" t="s">
        <v>5098</v>
      </c>
      <c r="C1775" s="32"/>
      <c r="E1775" s="32"/>
      <c r="F1775" s="32"/>
    </row>
    <row r="1776" spans="1:7" x14ac:dyDescent="0.2">
      <c r="A1776" s="36" t="s">
        <v>2925</v>
      </c>
      <c r="B1776" s="31" t="s">
        <v>2924</v>
      </c>
      <c r="C1776" s="37">
        <v>3</v>
      </c>
      <c r="D1776" s="31" t="s">
        <v>149</v>
      </c>
      <c r="E1776" s="37" t="s">
        <v>147</v>
      </c>
      <c r="F1776" s="37" t="s">
        <v>160</v>
      </c>
    </row>
    <row r="1777" spans="1:7" x14ac:dyDescent="0.2">
      <c r="A1777" s="36" t="s">
        <v>2926</v>
      </c>
      <c r="C1777" s="37"/>
      <c r="D1777" s="40" t="s">
        <v>149</v>
      </c>
      <c r="E1777" s="37"/>
      <c r="F1777" s="37"/>
    </row>
    <row r="1778" spans="1:7" x14ac:dyDescent="0.2">
      <c r="A1778" s="36" t="s">
        <v>2928</v>
      </c>
      <c r="B1778" s="31" t="s">
        <v>2927</v>
      </c>
      <c r="C1778" s="37"/>
      <c r="D1778" s="31" t="s">
        <v>149</v>
      </c>
      <c r="E1778" s="37"/>
      <c r="F1778" s="37"/>
    </row>
    <row r="1779" spans="1:7" x14ac:dyDescent="0.2">
      <c r="A1779" s="36" t="s">
        <v>2930</v>
      </c>
      <c r="B1779" s="31" t="s">
        <v>2929</v>
      </c>
      <c r="C1779" s="37">
        <v>1</v>
      </c>
      <c r="D1779" s="31" t="s">
        <v>149</v>
      </c>
      <c r="E1779" s="37" t="s">
        <v>147</v>
      </c>
      <c r="F1779" s="37" t="s">
        <v>170</v>
      </c>
    </row>
    <row r="1780" spans="1:7" ht="15" x14ac:dyDescent="0.25">
      <c r="A1780" s="60" t="s">
        <v>5099</v>
      </c>
      <c r="C1780" s="32"/>
      <c r="E1780" s="32"/>
      <c r="F1780" s="32"/>
    </row>
    <row r="1781" spans="1:7" x14ac:dyDescent="0.2">
      <c r="A1781" s="36" t="s">
        <v>2932</v>
      </c>
      <c r="B1781" s="31" t="s">
        <v>2931</v>
      </c>
      <c r="C1781" s="37">
        <v>0</v>
      </c>
      <c r="D1781" s="31" t="s">
        <v>189</v>
      </c>
      <c r="E1781" s="37" t="s">
        <v>152</v>
      </c>
      <c r="F1781" s="37" t="s">
        <v>160</v>
      </c>
    </row>
    <row r="1782" spans="1:7" ht="15" x14ac:dyDescent="0.25">
      <c r="A1782" s="60" t="s">
        <v>5100</v>
      </c>
      <c r="C1782" s="32"/>
      <c r="E1782" s="32"/>
      <c r="F1782" s="32"/>
    </row>
    <row r="1783" spans="1:7" x14ac:dyDescent="0.2">
      <c r="A1783" s="36" t="s">
        <v>2934</v>
      </c>
      <c r="B1783" s="31" t="s">
        <v>2933</v>
      </c>
      <c r="C1783" s="37">
        <v>6</v>
      </c>
      <c r="D1783" s="31" t="s">
        <v>149</v>
      </c>
      <c r="E1783" s="37" t="s">
        <v>147</v>
      </c>
      <c r="F1783" s="37" t="s">
        <v>241</v>
      </c>
    </row>
    <row r="1784" spans="1:7" ht="15" x14ac:dyDescent="0.25">
      <c r="A1784" s="60" t="s">
        <v>5101</v>
      </c>
      <c r="C1784" s="32"/>
      <c r="E1784" s="32"/>
      <c r="F1784" s="32"/>
    </row>
    <row r="1785" spans="1:7" x14ac:dyDescent="0.2">
      <c r="A1785" s="36" t="s">
        <v>2936</v>
      </c>
      <c r="B1785" s="31" t="s">
        <v>2935</v>
      </c>
      <c r="C1785" s="37">
        <v>7</v>
      </c>
      <c r="D1785" s="31" t="s">
        <v>149</v>
      </c>
      <c r="E1785" s="37" t="s">
        <v>147</v>
      </c>
      <c r="F1785" s="37" t="s">
        <v>241</v>
      </c>
    </row>
    <row r="1786" spans="1:7" x14ac:dyDescent="0.2">
      <c r="A1786" s="36" t="s">
        <v>2938</v>
      </c>
      <c r="B1786" s="31" t="s">
        <v>2937</v>
      </c>
      <c r="C1786" s="37">
        <v>7</v>
      </c>
      <c r="D1786" s="31" t="s">
        <v>149</v>
      </c>
      <c r="E1786" s="37" t="s">
        <v>147</v>
      </c>
      <c r="F1786" s="37" t="s">
        <v>148</v>
      </c>
    </row>
    <row r="1787" spans="1:7" ht="15" x14ac:dyDescent="0.25">
      <c r="A1787" s="60" t="s">
        <v>5102</v>
      </c>
      <c r="C1787" s="32"/>
      <c r="E1787" s="32"/>
      <c r="F1787" s="32"/>
    </row>
    <row r="1788" spans="1:7" x14ac:dyDescent="0.2">
      <c r="A1788" s="36" t="s">
        <v>2940</v>
      </c>
      <c r="B1788" s="31" t="s">
        <v>2939</v>
      </c>
      <c r="C1788" s="37">
        <v>6</v>
      </c>
      <c r="D1788" s="31" t="s">
        <v>149</v>
      </c>
      <c r="E1788" s="37" t="s">
        <v>147</v>
      </c>
      <c r="F1788" s="37" t="s">
        <v>181</v>
      </c>
    </row>
    <row r="1789" spans="1:7" x14ac:dyDescent="0.2">
      <c r="A1789" s="36" t="s">
        <v>2942</v>
      </c>
      <c r="B1789" s="31" t="s">
        <v>2941</v>
      </c>
      <c r="C1789" s="37">
        <v>10</v>
      </c>
      <c r="D1789" s="31" t="s">
        <v>149</v>
      </c>
      <c r="E1789" s="37" t="s">
        <v>147</v>
      </c>
      <c r="F1789" s="37" t="s">
        <v>160</v>
      </c>
      <c r="G1789" s="31" t="s">
        <v>182</v>
      </c>
    </row>
    <row r="1790" spans="1:7" ht="15" x14ac:dyDescent="0.25">
      <c r="A1790" s="60" t="s">
        <v>5103</v>
      </c>
      <c r="C1790" s="32"/>
      <c r="E1790" s="32"/>
      <c r="F1790" s="32"/>
    </row>
    <row r="1791" spans="1:7" ht="15" x14ac:dyDescent="0.25">
      <c r="A1791" s="60" t="s">
        <v>5104</v>
      </c>
      <c r="C1791" s="32"/>
      <c r="E1791" s="32"/>
      <c r="F1791" s="32"/>
    </row>
    <row r="1792" spans="1:7" x14ac:dyDescent="0.2">
      <c r="A1792" s="36" t="s">
        <v>2944</v>
      </c>
      <c r="B1792" s="31" t="s">
        <v>2943</v>
      </c>
      <c r="C1792" s="39">
        <v>0</v>
      </c>
      <c r="D1792" s="31" t="s">
        <v>149</v>
      </c>
      <c r="E1792" s="37" t="s">
        <v>152</v>
      </c>
      <c r="F1792" s="37" t="s">
        <v>208</v>
      </c>
    </row>
    <row r="1793" spans="1:7" x14ac:dyDescent="0.2">
      <c r="A1793" s="36" t="s">
        <v>2946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156</v>
      </c>
    </row>
    <row r="1794" spans="1:7" x14ac:dyDescent="0.2">
      <c r="A1794" s="36" t="s">
        <v>2947</v>
      </c>
      <c r="B1794" s="31" t="s">
        <v>2945</v>
      </c>
      <c r="C1794" s="37">
        <v>3</v>
      </c>
      <c r="D1794" s="31" t="s">
        <v>149</v>
      </c>
      <c r="E1794" s="37" t="s">
        <v>147</v>
      </c>
      <c r="F1794" s="37" t="s">
        <v>178</v>
      </c>
    </row>
    <row r="1795" spans="1:7" x14ac:dyDescent="0.2">
      <c r="A1795" s="36" t="s">
        <v>2948</v>
      </c>
      <c r="B1795" s="31" t="s">
        <v>2945</v>
      </c>
      <c r="C1795" s="37"/>
      <c r="D1795" s="31" t="s">
        <v>149</v>
      </c>
      <c r="E1795" s="37"/>
      <c r="F1795" s="37"/>
    </row>
    <row r="1796" spans="1:7" x14ac:dyDescent="0.2">
      <c r="A1796" s="36" t="s">
        <v>2949</v>
      </c>
      <c r="C1796" s="37">
        <v>3</v>
      </c>
      <c r="D1796" s="40" t="s">
        <v>149</v>
      </c>
      <c r="E1796" s="37" t="s">
        <v>147</v>
      </c>
      <c r="F1796" s="37" t="s">
        <v>170</v>
      </c>
    </row>
    <row r="1797" spans="1:7" x14ac:dyDescent="0.2">
      <c r="A1797" s="36" t="s">
        <v>2951</v>
      </c>
      <c r="B1797" s="31" t="s">
        <v>2950</v>
      </c>
      <c r="C1797" s="37">
        <v>3</v>
      </c>
      <c r="D1797" s="31" t="s">
        <v>149</v>
      </c>
      <c r="E1797" s="37" t="s">
        <v>147</v>
      </c>
      <c r="F1797" s="37" t="s">
        <v>160</v>
      </c>
    </row>
    <row r="1798" spans="1:7" ht="15" x14ac:dyDescent="0.25">
      <c r="A1798" s="60" t="s">
        <v>5105</v>
      </c>
      <c r="C1798" s="32"/>
      <c r="E1798" s="32"/>
      <c r="F1798" s="32"/>
    </row>
    <row r="1799" spans="1:7" ht="15" x14ac:dyDescent="0.25">
      <c r="A1799" s="60" t="s">
        <v>5106</v>
      </c>
      <c r="C1799" s="32"/>
      <c r="E1799" s="32"/>
      <c r="F1799" s="32"/>
    </row>
    <row r="1800" spans="1:7" x14ac:dyDescent="0.2">
      <c r="A1800" s="36" t="s">
        <v>2953</v>
      </c>
      <c r="B1800" s="31" t="s">
        <v>2952</v>
      </c>
      <c r="C1800" s="37">
        <v>8</v>
      </c>
      <c r="D1800" s="31" t="s">
        <v>149</v>
      </c>
      <c r="E1800" s="37" t="s">
        <v>147</v>
      </c>
      <c r="F1800" s="37" t="s">
        <v>173</v>
      </c>
    </row>
    <row r="1801" spans="1:7" x14ac:dyDescent="0.2">
      <c r="A1801" s="36" t="s">
        <v>2955</v>
      </c>
      <c r="B1801" s="31" t="s">
        <v>2954</v>
      </c>
      <c r="C1801" s="37"/>
      <c r="D1801" s="31" t="s">
        <v>149</v>
      </c>
      <c r="E1801" s="37"/>
      <c r="F1801" s="37"/>
      <c r="G1801" s="31" t="s">
        <v>149</v>
      </c>
    </row>
    <row r="1802" spans="1:7" ht="15" x14ac:dyDescent="0.25">
      <c r="A1802" s="60" t="s">
        <v>5107</v>
      </c>
      <c r="C1802" s="32"/>
      <c r="E1802" s="32"/>
      <c r="F1802" s="32"/>
    </row>
    <row r="1803" spans="1:7" x14ac:dyDescent="0.2">
      <c r="A1803" s="36" t="s">
        <v>2957</v>
      </c>
      <c r="B1803" s="31" t="s">
        <v>2956</v>
      </c>
      <c r="C1803" s="37"/>
      <c r="D1803" s="32" t="s">
        <v>149</v>
      </c>
      <c r="E1803" s="37"/>
      <c r="F1803" s="37"/>
    </row>
    <row r="1804" spans="1:7" ht="15" x14ac:dyDescent="0.25">
      <c r="A1804" s="60" t="s">
        <v>5108</v>
      </c>
      <c r="C1804" s="32"/>
      <c r="E1804" s="32"/>
      <c r="F1804" s="32"/>
    </row>
    <row r="1805" spans="1:7" x14ac:dyDescent="0.2">
      <c r="A1805" s="36" t="s">
        <v>2959</v>
      </c>
      <c r="B1805" s="31" t="s">
        <v>2958</v>
      </c>
      <c r="C1805" s="37">
        <v>6</v>
      </c>
      <c r="D1805" s="31" t="s">
        <v>149</v>
      </c>
      <c r="E1805" s="37" t="s">
        <v>147</v>
      </c>
      <c r="F1805" s="37" t="s">
        <v>156</v>
      </c>
    </row>
    <row r="1806" spans="1:7" x14ac:dyDescent="0.2">
      <c r="A1806" s="36" t="s">
        <v>2961</v>
      </c>
      <c r="B1806" s="31" t="s">
        <v>2960</v>
      </c>
      <c r="C1806" s="37">
        <v>10</v>
      </c>
      <c r="D1806" s="31" t="s">
        <v>149</v>
      </c>
      <c r="E1806" s="37" t="s">
        <v>147</v>
      </c>
      <c r="F1806" s="37" t="s">
        <v>222</v>
      </c>
      <c r="G1806" s="31" t="s">
        <v>144</v>
      </c>
    </row>
    <row r="1807" spans="1:7" ht="15" x14ac:dyDescent="0.25">
      <c r="A1807" s="60" t="s">
        <v>5109</v>
      </c>
      <c r="C1807" s="32"/>
      <c r="E1807" s="32"/>
      <c r="F1807" s="32"/>
    </row>
    <row r="1808" spans="1:7" x14ac:dyDescent="0.2">
      <c r="A1808" s="36" t="s">
        <v>2963</v>
      </c>
      <c r="B1808" s="31" t="s">
        <v>2962</v>
      </c>
      <c r="C1808" s="39">
        <v>0</v>
      </c>
      <c r="D1808" s="31" t="s">
        <v>157</v>
      </c>
      <c r="E1808" s="37" t="s">
        <v>152</v>
      </c>
      <c r="F1808" s="37" t="s">
        <v>208</v>
      </c>
    </row>
    <row r="1809" spans="1:7" x14ac:dyDescent="0.2">
      <c r="A1809" s="36" t="s">
        <v>2965</v>
      </c>
      <c r="B1809" s="31" t="s">
        <v>2964</v>
      </c>
      <c r="C1809" s="31">
        <v>0</v>
      </c>
      <c r="D1809" s="31" t="s">
        <v>157</v>
      </c>
      <c r="E1809" s="37" t="s">
        <v>152</v>
      </c>
      <c r="F1809" s="37" t="s">
        <v>378</v>
      </c>
      <c r="G1809" s="31" t="s">
        <v>223</v>
      </c>
    </row>
    <row r="1810" spans="1:7" ht="15" x14ac:dyDescent="0.25">
      <c r="A1810" s="60" t="s">
        <v>5110</v>
      </c>
      <c r="C1810" s="32"/>
      <c r="E1810" s="32"/>
      <c r="F1810" s="32"/>
    </row>
    <row r="1811" spans="1:7" x14ac:dyDescent="0.2">
      <c r="A1811" s="36" t="s">
        <v>2967</v>
      </c>
      <c r="B1811" s="31" t="s">
        <v>2966</v>
      </c>
      <c r="C1811" s="37">
        <v>3</v>
      </c>
      <c r="D1811" s="31" t="s">
        <v>189</v>
      </c>
      <c r="E1811" s="37" t="s">
        <v>147</v>
      </c>
      <c r="F1811" s="37" t="s">
        <v>148</v>
      </c>
    </row>
    <row r="1812" spans="1:7" x14ac:dyDescent="0.2">
      <c r="A1812" s="36" t="s">
        <v>2969</v>
      </c>
      <c r="B1812" s="31" t="s">
        <v>2968</v>
      </c>
      <c r="C1812" s="37">
        <v>10</v>
      </c>
      <c r="D1812" s="31" t="s">
        <v>189</v>
      </c>
      <c r="E1812" s="37" t="s">
        <v>147</v>
      </c>
      <c r="F1812" s="37" t="s">
        <v>160</v>
      </c>
    </row>
    <row r="1813" spans="1:7" x14ac:dyDescent="0.2">
      <c r="A1813" s="36" t="s">
        <v>2971</v>
      </c>
      <c r="B1813" s="31" t="s">
        <v>2970</v>
      </c>
      <c r="C1813" s="37">
        <v>3</v>
      </c>
      <c r="D1813" s="31" t="s">
        <v>189</v>
      </c>
      <c r="E1813" s="37" t="s">
        <v>147</v>
      </c>
      <c r="F1813" s="37" t="s">
        <v>148</v>
      </c>
    </row>
    <row r="1814" spans="1:7" x14ac:dyDescent="0.2">
      <c r="A1814" s="36" t="s">
        <v>2973</v>
      </c>
      <c r="B1814" s="31" t="s">
        <v>2972</v>
      </c>
      <c r="C1814" s="37">
        <v>8</v>
      </c>
      <c r="D1814" s="31" t="s">
        <v>189</v>
      </c>
      <c r="E1814" s="37" t="s">
        <v>147</v>
      </c>
      <c r="F1814" s="37" t="s">
        <v>355</v>
      </c>
    </row>
    <row r="1815" spans="1:7" x14ac:dyDescent="0.2">
      <c r="A1815" s="36" t="s">
        <v>2975</v>
      </c>
      <c r="B1815" s="31" t="s">
        <v>2974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2976</v>
      </c>
      <c r="B1816" s="31" t="s">
        <v>2974</v>
      </c>
      <c r="C1816" s="32"/>
      <c r="D1816" s="31" t="s">
        <v>189</v>
      </c>
      <c r="E1816" s="37"/>
      <c r="F1816" s="37"/>
    </row>
    <row r="1817" spans="1:7" x14ac:dyDescent="0.2">
      <c r="A1817" s="36" t="s">
        <v>2977</v>
      </c>
      <c r="B1817" s="31" t="s">
        <v>2974</v>
      </c>
      <c r="C1817" s="37"/>
      <c r="D1817" s="31" t="s">
        <v>189</v>
      </c>
      <c r="E1817" s="37"/>
      <c r="F1817" s="37"/>
    </row>
    <row r="1818" spans="1:7" x14ac:dyDescent="0.2">
      <c r="A1818" s="36" t="s">
        <v>2979</v>
      </c>
      <c r="B1818" s="31" t="s">
        <v>2978</v>
      </c>
      <c r="C1818" s="37">
        <v>4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2981</v>
      </c>
      <c r="B1819" s="31" t="s">
        <v>2980</v>
      </c>
      <c r="C1819" s="37">
        <v>8</v>
      </c>
      <c r="D1819" s="31" t="s">
        <v>189</v>
      </c>
      <c r="E1819" s="37" t="s">
        <v>147</v>
      </c>
      <c r="F1819" s="37" t="s">
        <v>963</v>
      </c>
    </row>
    <row r="1820" spans="1:7" x14ac:dyDescent="0.2">
      <c r="A1820" s="36" t="s">
        <v>2983</v>
      </c>
      <c r="B1820" s="31" t="s">
        <v>2982</v>
      </c>
      <c r="C1820" s="37">
        <v>1</v>
      </c>
      <c r="D1820" s="31" t="s">
        <v>189</v>
      </c>
      <c r="E1820" s="37" t="s">
        <v>147</v>
      </c>
      <c r="F1820" s="37" t="s">
        <v>208</v>
      </c>
      <c r="G1820" s="31" t="s">
        <v>223</v>
      </c>
    </row>
    <row r="1821" spans="1:7" ht="15" x14ac:dyDescent="0.25">
      <c r="A1821" s="60" t="s">
        <v>5111</v>
      </c>
      <c r="C1821" s="32"/>
      <c r="E1821" s="32"/>
      <c r="F1821" s="32"/>
    </row>
    <row r="1822" spans="1:7" x14ac:dyDescent="0.2">
      <c r="A1822" s="36" t="s">
        <v>2985</v>
      </c>
      <c r="B1822" s="31" t="s">
        <v>2984</v>
      </c>
      <c r="C1822" s="37">
        <v>8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2987</v>
      </c>
      <c r="B1823" s="31" t="s">
        <v>2986</v>
      </c>
      <c r="C1823" s="37">
        <v>9</v>
      </c>
      <c r="D1823" s="31" t="s">
        <v>189</v>
      </c>
      <c r="E1823" s="37" t="s">
        <v>147</v>
      </c>
      <c r="F1823" s="37" t="s">
        <v>222</v>
      </c>
      <c r="G1823" s="31" t="s">
        <v>203</v>
      </c>
    </row>
    <row r="1824" spans="1:7" x14ac:dyDescent="0.2">
      <c r="A1824" s="36" t="s">
        <v>2989</v>
      </c>
      <c r="B1824" s="31" t="s">
        <v>2988</v>
      </c>
      <c r="C1824" s="37">
        <v>0</v>
      </c>
      <c r="D1824" s="31" t="s">
        <v>149</v>
      </c>
      <c r="E1824" s="37" t="s">
        <v>152</v>
      </c>
      <c r="F1824" s="37" t="s">
        <v>160</v>
      </c>
    </row>
    <row r="1825" spans="1:7" ht="15" x14ac:dyDescent="0.25">
      <c r="A1825" s="60" t="s">
        <v>5112</v>
      </c>
      <c r="C1825" s="32"/>
      <c r="E1825" s="32"/>
      <c r="F1825" s="32"/>
    </row>
    <row r="1826" spans="1:7" x14ac:dyDescent="0.2">
      <c r="A1826" s="36" t="s">
        <v>2991</v>
      </c>
      <c r="B1826" s="31" t="s">
        <v>2990</v>
      </c>
      <c r="C1826" s="39">
        <v>0</v>
      </c>
      <c r="D1826" s="31" t="s">
        <v>149</v>
      </c>
      <c r="E1826" s="37" t="s">
        <v>152</v>
      </c>
      <c r="F1826" s="37" t="s">
        <v>208</v>
      </c>
    </row>
    <row r="1827" spans="1:7" x14ac:dyDescent="0.2">
      <c r="A1827" s="36" t="s">
        <v>2993</v>
      </c>
      <c r="B1827" s="31" t="s">
        <v>2992</v>
      </c>
      <c r="C1827" s="37">
        <v>7</v>
      </c>
      <c r="D1827" s="31" t="s">
        <v>149</v>
      </c>
      <c r="E1827" s="37" t="s">
        <v>147</v>
      </c>
      <c r="F1827" s="37" t="s">
        <v>222</v>
      </c>
    </row>
    <row r="1828" spans="1:7" x14ac:dyDescent="0.2">
      <c r="A1828" s="36" t="s">
        <v>2995</v>
      </c>
      <c r="B1828" s="31" t="s">
        <v>2994</v>
      </c>
      <c r="C1828" s="39">
        <v>0</v>
      </c>
      <c r="D1828" s="31" t="s">
        <v>149</v>
      </c>
      <c r="E1828" s="37" t="s">
        <v>152</v>
      </c>
      <c r="F1828" s="37" t="s">
        <v>222</v>
      </c>
    </row>
    <row r="1829" spans="1:7" ht="15" x14ac:dyDescent="0.25">
      <c r="A1829" s="60" t="s">
        <v>5113</v>
      </c>
      <c r="C1829" s="32"/>
      <c r="E1829" s="32"/>
      <c r="F1829" s="32"/>
    </row>
    <row r="1830" spans="1:7" x14ac:dyDescent="0.2">
      <c r="A1830" s="36" t="s">
        <v>2996</v>
      </c>
      <c r="C1830" s="37">
        <v>0</v>
      </c>
      <c r="D1830" s="31" t="s">
        <v>149</v>
      </c>
      <c r="E1830" s="37" t="s">
        <v>152</v>
      </c>
      <c r="F1830" s="37" t="s">
        <v>170</v>
      </c>
    </row>
    <row r="1831" spans="1:7" x14ac:dyDescent="0.2">
      <c r="A1831" s="36" t="s">
        <v>2998</v>
      </c>
      <c r="B1831" s="31" t="s">
        <v>2997</v>
      </c>
      <c r="C1831" s="37">
        <v>7</v>
      </c>
      <c r="D1831" s="31" t="s">
        <v>149</v>
      </c>
      <c r="E1831" s="37" t="s">
        <v>147</v>
      </c>
      <c r="F1831" s="37" t="s">
        <v>202</v>
      </c>
    </row>
    <row r="1832" spans="1:7" x14ac:dyDescent="0.2">
      <c r="A1832" s="36" t="s">
        <v>3000</v>
      </c>
      <c r="B1832" s="31" t="s">
        <v>2999</v>
      </c>
      <c r="C1832" s="39">
        <v>0</v>
      </c>
      <c r="D1832" s="31" t="s">
        <v>149</v>
      </c>
      <c r="E1832" s="37" t="s">
        <v>152</v>
      </c>
      <c r="F1832" s="37" t="s">
        <v>963</v>
      </c>
    </row>
    <row r="1833" spans="1:7" ht="15" x14ac:dyDescent="0.25">
      <c r="A1833" s="60" t="s">
        <v>5114</v>
      </c>
      <c r="C1833" s="32"/>
      <c r="E1833" s="32"/>
      <c r="F1833" s="32"/>
    </row>
    <row r="1834" spans="1:7" x14ac:dyDescent="0.2">
      <c r="A1834" s="36" t="s">
        <v>3002</v>
      </c>
      <c r="B1834" s="31" t="s">
        <v>3001</v>
      </c>
      <c r="C1834" s="37">
        <v>2</v>
      </c>
      <c r="D1834" s="31" t="s">
        <v>149</v>
      </c>
      <c r="E1834" s="37" t="s">
        <v>147</v>
      </c>
      <c r="F1834" s="37" t="s">
        <v>148</v>
      </c>
    </row>
    <row r="1835" spans="1:7" ht="15" x14ac:dyDescent="0.25">
      <c r="A1835" s="60" t="s">
        <v>5115</v>
      </c>
      <c r="C1835" s="32"/>
      <c r="E1835" s="32"/>
      <c r="F1835" s="32"/>
    </row>
    <row r="1836" spans="1:7" x14ac:dyDescent="0.2">
      <c r="A1836" s="36" t="s">
        <v>3004</v>
      </c>
      <c r="B1836" s="31" t="s">
        <v>3003</v>
      </c>
      <c r="C1836" s="37">
        <v>8</v>
      </c>
      <c r="D1836" s="31" t="s">
        <v>157</v>
      </c>
      <c r="E1836" s="37" t="s">
        <v>147</v>
      </c>
      <c r="F1836" s="37" t="s">
        <v>222</v>
      </c>
    </row>
    <row r="1837" spans="1:7" ht="15" x14ac:dyDescent="0.25">
      <c r="A1837" s="60" t="s">
        <v>5116</v>
      </c>
      <c r="C1837" s="32"/>
      <c r="E1837" s="32"/>
      <c r="F1837" s="32"/>
    </row>
    <row r="1838" spans="1:7" x14ac:dyDescent="0.2">
      <c r="A1838" s="36" t="s">
        <v>3006</v>
      </c>
      <c r="B1838" s="31" t="s">
        <v>3005</v>
      </c>
      <c r="C1838" s="37">
        <v>10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3008</v>
      </c>
      <c r="B1839" s="31" t="s">
        <v>3007</v>
      </c>
      <c r="C1839" s="37">
        <v>9</v>
      </c>
      <c r="D1839" s="31" t="s">
        <v>262</v>
      </c>
      <c r="E1839" s="37" t="s">
        <v>147</v>
      </c>
      <c r="F1839" s="37" t="s">
        <v>222</v>
      </c>
    </row>
    <row r="1840" spans="1:7" x14ac:dyDescent="0.2">
      <c r="A1840" s="36" t="s">
        <v>3010</v>
      </c>
      <c r="B1840" s="31" t="s">
        <v>3009</v>
      </c>
      <c r="C1840" s="37">
        <v>7</v>
      </c>
      <c r="D1840" s="31" t="s">
        <v>262</v>
      </c>
      <c r="E1840" s="37" t="s">
        <v>147</v>
      </c>
      <c r="F1840" s="37" t="s">
        <v>222</v>
      </c>
      <c r="G1840" s="31" t="s">
        <v>203</v>
      </c>
    </row>
    <row r="1841" spans="1:7" x14ac:dyDescent="0.2">
      <c r="A1841" s="36" t="s">
        <v>3012</v>
      </c>
      <c r="B1841" s="31" t="s">
        <v>3011</v>
      </c>
      <c r="C1841" s="37">
        <v>7</v>
      </c>
      <c r="D1841" s="31" t="s">
        <v>262</v>
      </c>
      <c r="E1841" s="37" t="s">
        <v>147</v>
      </c>
      <c r="F1841" s="37" t="s">
        <v>195</v>
      </c>
    </row>
    <row r="1842" spans="1:7" x14ac:dyDescent="0.2">
      <c r="A1842" s="36" t="s">
        <v>3014</v>
      </c>
      <c r="B1842" s="31" t="s">
        <v>3013</v>
      </c>
      <c r="C1842" s="39">
        <v>0</v>
      </c>
      <c r="D1842" s="31" t="s">
        <v>262</v>
      </c>
      <c r="E1842" s="37" t="s">
        <v>152</v>
      </c>
      <c r="F1842" s="37" t="s">
        <v>222</v>
      </c>
    </row>
    <row r="1843" spans="1:7" ht="15" x14ac:dyDescent="0.25">
      <c r="A1843" s="60" t="s">
        <v>5117</v>
      </c>
      <c r="C1843" s="32"/>
      <c r="E1843" s="32"/>
      <c r="F1843" s="32"/>
    </row>
    <row r="1844" spans="1:7" x14ac:dyDescent="0.2">
      <c r="A1844" s="36" t="s">
        <v>3016</v>
      </c>
      <c r="B1844" s="31" t="s">
        <v>3015</v>
      </c>
      <c r="C1844" s="37">
        <v>9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3018</v>
      </c>
      <c r="B1845" s="31" t="s">
        <v>3017</v>
      </c>
      <c r="C1845" s="37">
        <v>8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3020</v>
      </c>
      <c r="B1846" s="31" t="s">
        <v>3019</v>
      </c>
      <c r="C1846" s="37">
        <v>5</v>
      </c>
      <c r="D1846" s="31" t="s">
        <v>262</v>
      </c>
      <c r="E1846" s="37" t="s">
        <v>147</v>
      </c>
      <c r="F1846" s="37" t="s">
        <v>222</v>
      </c>
    </row>
    <row r="1847" spans="1:7" x14ac:dyDescent="0.2">
      <c r="A1847" s="36" t="s">
        <v>3022</v>
      </c>
      <c r="B1847" s="31" t="s">
        <v>3021</v>
      </c>
      <c r="C1847" s="37">
        <v>10</v>
      </c>
      <c r="D1847" s="31" t="s">
        <v>262</v>
      </c>
      <c r="E1847" s="37" t="s">
        <v>147</v>
      </c>
      <c r="F1847" s="37" t="s">
        <v>222</v>
      </c>
      <c r="G1847" s="31" t="s">
        <v>203</v>
      </c>
    </row>
    <row r="1848" spans="1:7" x14ac:dyDescent="0.2">
      <c r="A1848" s="36" t="s">
        <v>3024</v>
      </c>
      <c r="B1848" s="31" t="s">
        <v>3023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3026</v>
      </c>
      <c r="B1849" s="31" t="s">
        <v>3025</v>
      </c>
      <c r="C1849" s="32">
        <v>8</v>
      </c>
      <c r="D1849" s="31" t="s">
        <v>262</v>
      </c>
      <c r="E1849" s="37" t="s">
        <v>147</v>
      </c>
      <c r="F1849" s="37" t="s">
        <v>160</v>
      </c>
    </row>
    <row r="1850" spans="1:7" x14ac:dyDescent="0.2">
      <c r="A1850" s="36" t="s">
        <v>3028</v>
      </c>
      <c r="B1850" s="31" t="s">
        <v>3027</v>
      </c>
      <c r="C1850" s="32">
        <v>8</v>
      </c>
      <c r="D1850" s="31" t="s">
        <v>262</v>
      </c>
      <c r="E1850" s="32" t="s">
        <v>147</v>
      </c>
      <c r="F1850" s="32" t="s">
        <v>160</v>
      </c>
      <c r="G1850" s="31" t="s">
        <v>203</v>
      </c>
    </row>
    <row r="1851" spans="1:7" x14ac:dyDescent="0.2">
      <c r="A1851" s="36" t="s">
        <v>3030</v>
      </c>
      <c r="B1851" s="31" t="s">
        <v>3029</v>
      </c>
      <c r="C1851" s="37">
        <v>4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3032</v>
      </c>
      <c r="B1852" s="31" t="s">
        <v>3031</v>
      </c>
      <c r="C1852" s="37">
        <v>0</v>
      </c>
      <c r="D1852" s="31" t="s">
        <v>262</v>
      </c>
      <c r="E1852" s="37" t="s">
        <v>152</v>
      </c>
      <c r="F1852" s="37" t="s">
        <v>222</v>
      </c>
    </row>
    <row r="1853" spans="1:7" ht="15" x14ac:dyDescent="0.25">
      <c r="A1853" s="60" t="s">
        <v>5118</v>
      </c>
      <c r="C1853" s="32"/>
      <c r="E1853" s="32"/>
      <c r="F1853" s="32"/>
    </row>
    <row r="1854" spans="1:7" x14ac:dyDescent="0.2">
      <c r="A1854" s="36" t="s">
        <v>3034</v>
      </c>
      <c r="B1854" s="31" t="s">
        <v>3033</v>
      </c>
      <c r="C1854" s="37">
        <v>6</v>
      </c>
      <c r="D1854" s="31" t="s">
        <v>149</v>
      </c>
      <c r="E1854" s="37" t="s">
        <v>147</v>
      </c>
      <c r="F1854" s="37" t="s">
        <v>163</v>
      </c>
      <c r="G1854" s="31" t="s">
        <v>182</v>
      </c>
    </row>
    <row r="1855" spans="1:7" ht="15" x14ac:dyDescent="0.25">
      <c r="A1855" s="60" t="s">
        <v>5119</v>
      </c>
      <c r="C1855" s="32"/>
      <c r="E1855" s="32"/>
      <c r="F1855" s="32"/>
    </row>
    <row r="1856" spans="1:7" ht="15" x14ac:dyDescent="0.25">
      <c r="A1856" s="60" t="s">
        <v>5120</v>
      </c>
      <c r="C1856" s="32"/>
      <c r="E1856" s="32"/>
      <c r="F1856" s="32"/>
    </row>
    <row r="1857" spans="1:6" x14ac:dyDescent="0.2">
      <c r="A1857" s="36" t="s">
        <v>3036</v>
      </c>
      <c r="B1857" s="31" t="s">
        <v>3035</v>
      </c>
      <c r="C1857" s="37">
        <v>0</v>
      </c>
      <c r="D1857" s="31" t="s">
        <v>189</v>
      </c>
      <c r="E1857" s="37" t="s">
        <v>152</v>
      </c>
      <c r="F1857" s="37" t="s">
        <v>160</v>
      </c>
    </row>
    <row r="1858" spans="1:6" x14ac:dyDescent="0.2">
      <c r="A1858" s="36" t="s">
        <v>3038</v>
      </c>
      <c r="B1858" s="31" t="s">
        <v>3037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x14ac:dyDescent="0.2">
      <c r="A1859" s="36" t="s">
        <v>3040</v>
      </c>
      <c r="B1859" s="31" t="s">
        <v>3039</v>
      </c>
      <c r="C1859" s="39">
        <v>0</v>
      </c>
      <c r="D1859" s="31" t="s">
        <v>149</v>
      </c>
      <c r="E1859" s="37" t="s">
        <v>152</v>
      </c>
      <c r="F1859" s="37" t="s">
        <v>195</v>
      </c>
    </row>
    <row r="1860" spans="1:6" ht="15" x14ac:dyDescent="0.25">
      <c r="A1860" s="60" t="s">
        <v>5121</v>
      </c>
    </row>
    <row r="1861" spans="1:6" x14ac:dyDescent="0.2">
      <c r="A1861" s="36" t="s">
        <v>3042</v>
      </c>
      <c r="B1861" s="31" t="s">
        <v>3041</v>
      </c>
      <c r="C1861" s="37">
        <v>8</v>
      </c>
      <c r="D1861" s="31" t="s">
        <v>149</v>
      </c>
      <c r="E1861" s="37" t="s">
        <v>147</v>
      </c>
      <c r="F1861" s="37" t="s">
        <v>222</v>
      </c>
    </row>
    <row r="1862" spans="1:6" ht="15" x14ac:dyDescent="0.25">
      <c r="A1862" s="60" t="s">
        <v>5122</v>
      </c>
      <c r="C1862" s="32"/>
      <c r="E1862" s="32"/>
      <c r="F1862" s="32"/>
    </row>
    <row r="1863" spans="1:6" x14ac:dyDescent="0.2">
      <c r="A1863" s="36" t="s">
        <v>3044</v>
      </c>
      <c r="B1863" s="31" t="s">
        <v>3043</v>
      </c>
      <c r="C1863" s="37">
        <v>8</v>
      </c>
      <c r="D1863" s="31" t="s">
        <v>157</v>
      </c>
      <c r="E1863" s="37" t="s">
        <v>147</v>
      </c>
      <c r="F1863" s="37" t="s">
        <v>222</v>
      </c>
    </row>
    <row r="1864" spans="1:6" ht="15" x14ac:dyDescent="0.25">
      <c r="A1864" s="60" t="s">
        <v>5123</v>
      </c>
      <c r="E1864" s="32"/>
      <c r="F1864" s="32"/>
    </row>
    <row r="1865" spans="1:6" x14ac:dyDescent="0.2">
      <c r="A1865" s="36" t="s">
        <v>3046</v>
      </c>
      <c r="B1865" s="31" t="s">
        <v>3045</v>
      </c>
      <c r="C1865" s="39">
        <v>0</v>
      </c>
      <c r="D1865" s="31" t="s">
        <v>149</v>
      </c>
      <c r="E1865" s="37" t="s">
        <v>152</v>
      </c>
      <c r="F1865" s="37" t="s">
        <v>202</v>
      </c>
    </row>
    <row r="1866" spans="1:6" ht="15" x14ac:dyDescent="0.25">
      <c r="A1866" s="60" t="s">
        <v>5124</v>
      </c>
      <c r="C1866" s="32"/>
      <c r="E1866" s="32"/>
      <c r="F1866" s="32"/>
    </row>
    <row r="1867" spans="1:6" x14ac:dyDescent="0.2">
      <c r="A1867" s="36" t="s">
        <v>3048</v>
      </c>
      <c r="B1867" s="31" t="s">
        <v>3047</v>
      </c>
      <c r="C1867" s="37">
        <v>0</v>
      </c>
      <c r="D1867" s="31" t="s">
        <v>149</v>
      </c>
      <c r="E1867" s="37" t="s">
        <v>152</v>
      </c>
      <c r="F1867" s="37" t="s">
        <v>160</v>
      </c>
    </row>
    <row r="1868" spans="1:6" ht="15" x14ac:dyDescent="0.25">
      <c r="A1868" s="60" t="s">
        <v>5125</v>
      </c>
      <c r="C1868" s="32"/>
      <c r="E1868" s="32"/>
      <c r="F1868" s="32"/>
    </row>
    <row r="1869" spans="1:6" x14ac:dyDescent="0.2">
      <c r="A1869" s="36" t="s">
        <v>3050</v>
      </c>
      <c r="B1869" s="31" t="s">
        <v>3049</v>
      </c>
      <c r="C1869" s="37"/>
      <c r="D1869" s="31" t="s">
        <v>1290</v>
      </c>
      <c r="E1869" s="37"/>
      <c r="F1869" s="37"/>
    </row>
    <row r="1870" spans="1:6" x14ac:dyDescent="0.2">
      <c r="A1870" s="36" t="s">
        <v>3052</v>
      </c>
      <c r="B1870" s="31" t="s">
        <v>3051</v>
      </c>
      <c r="C1870" s="37"/>
      <c r="D1870" s="31" t="s">
        <v>1298</v>
      </c>
      <c r="E1870" s="37"/>
      <c r="F1870" s="37"/>
    </row>
    <row r="1871" spans="1:6" x14ac:dyDescent="0.2">
      <c r="A1871" s="36" t="s">
        <v>3053</v>
      </c>
      <c r="B1871" s="31" t="s">
        <v>3049</v>
      </c>
      <c r="C1871" s="37"/>
      <c r="D1871" s="31" t="s">
        <v>1298</v>
      </c>
      <c r="E1871" s="37"/>
      <c r="F1871" s="37"/>
    </row>
    <row r="1872" spans="1:6" x14ac:dyDescent="0.2">
      <c r="A1872" s="36" t="s">
        <v>3054</v>
      </c>
      <c r="B1872" s="31" t="s">
        <v>3049</v>
      </c>
      <c r="C1872" s="37"/>
      <c r="D1872" s="31" t="s">
        <v>1290</v>
      </c>
      <c r="E1872" s="37"/>
      <c r="F1872" s="37"/>
    </row>
    <row r="1873" spans="1:7" x14ac:dyDescent="0.2">
      <c r="A1873" s="36" t="s">
        <v>3056</v>
      </c>
      <c r="B1873" s="31" t="s">
        <v>3055</v>
      </c>
      <c r="C1873" s="37"/>
      <c r="D1873" s="31" t="s">
        <v>1298</v>
      </c>
      <c r="E1873" s="37"/>
      <c r="F1873" s="37"/>
    </row>
    <row r="1874" spans="1:7" x14ac:dyDescent="0.2">
      <c r="A1874" s="36" t="s">
        <v>3057</v>
      </c>
      <c r="B1874" s="31" t="s">
        <v>3049</v>
      </c>
      <c r="C1874" s="37"/>
      <c r="D1874" s="31" t="s">
        <v>1298</v>
      </c>
      <c r="E1874" s="37"/>
      <c r="F1874" s="37"/>
    </row>
    <row r="1875" spans="1:7" x14ac:dyDescent="0.2">
      <c r="A1875" s="36" t="s">
        <v>3059</v>
      </c>
      <c r="B1875" s="31" t="s">
        <v>3058</v>
      </c>
      <c r="C1875" s="37"/>
      <c r="D1875" s="31" t="s">
        <v>1290</v>
      </c>
      <c r="E1875" s="37"/>
      <c r="F1875" s="37"/>
    </row>
    <row r="1876" spans="1:7" ht="15" x14ac:dyDescent="0.25">
      <c r="A1876" s="60" t="s">
        <v>5126</v>
      </c>
      <c r="E1876" s="32"/>
      <c r="F1876" s="32"/>
    </row>
    <row r="1877" spans="1:7" x14ac:dyDescent="0.2">
      <c r="A1877" s="36" t="s">
        <v>3061</v>
      </c>
      <c r="B1877" s="31" t="s">
        <v>3060</v>
      </c>
      <c r="C1877" s="37"/>
      <c r="D1877" s="31" t="s">
        <v>1298</v>
      </c>
      <c r="E1877" s="37"/>
      <c r="F1877" s="37"/>
    </row>
    <row r="1878" spans="1:7" x14ac:dyDescent="0.2">
      <c r="A1878" s="36" t="s">
        <v>3063</v>
      </c>
      <c r="B1878" s="31" t="s">
        <v>3062</v>
      </c>
      <c r="C1878" s="37"/>
      <c r="D1878" s="31" t="s">
        <v>1290</v>
      </c>
      <c r="E1878" s="37"/>
      <c r="F1878" s="37"/>
    </row>
    <row r="1879" spans="1:7" ht="15" x14ac:dyDescent="0.25">
      <c r="A1879" s="60" t="s">
        <v>5127</v>
      </c>
      <c r="C1879" s="32"/>
      <c r="E1879" s="32"/>
      <c r="F1879" s="32"/>
    </row>
    <row r="1880" spans="1:7" x14ac:dyDescent="0.2">
      <c r="A1880" s="36" t="s">
        <v>3065</v>
      </c>
      <c r="B1880" s="31" t="s">
        <v>3064</v>
      </c>
      <c r="C1880" s="37">
        <v>9</v>
      </c>
      <c r="D1880" s="32" t="s">
        <v>149</v>
      </c>
      <c r="E1880" s="37" t="s">
        <v>147</v>
      </c>
      <c r="F1880" s="37" t="s">
        <v>160</v>
      </c>
    </row>
    <row r="1881" spans="1:7" ht="15" x14ac:dyDescent="0.25">
      <c r="A1881" s="60" t="s">
        <v>5128</v>
      </c>
      <c r="C1881" s="32"/>
      <c r="E1881" s="32"/>
      <c r="F1881" s="32"/>
    </row>
    <row r="1882" spans="1:7" x14ac:dyDescent="0.2">
      <c r="A1882" s="37" t="s">
        <v>3066</v>
      </c>
      <c r="C1882" s="37">
        <v>9</v>
      </c>
      <c r="D1882" s="40" t="s">
        <v>149</v>
      </c>
      <c r="E1882" s="37" t="s">
        <v>147</v>
      </c>
      <c r="F1882" s="37" t="s">
        <v>195</v>
      </c>
    </row>
    <row r="1883" spans="1:7" x14ac:dyDescent="0.2">
      <c r="A1883" s="36" t="s">
        <v>3068</v>
      </c>
      <c r="B1883" s="31" t="s">
        <v>3067</v>
      </c>
      <c r="C1883" s="37">
        <v>9</v>
      </c>
      <c r="D1883" s="31" t="s">
        <v>768</v>
      </c>
      <c r="E1883" s="37" t="s">
        <v>147</v>
      </c>
      <c r="F1883" s="37" t="s">
        <v>222</v>
      </c>
    </row>
    <row r="1884" spans="1:7" x14ac:dyDescent="0.2">
      <c r="A1884" s="36" t="s">
        <v>3069</v>
      </c>
      <c r="C1884" s="37">
        <v>9</v>
      </c>
      <c r="D1884" s="31" t="s">
        <v>149</v>
      </c>
      <c r="E1884" s="37" t="s">
        <v>147</v>
      </c>
      <c r="F1884" s="37" t="s">
        <v>195</v>
      </c>
    </row>
    <row r="1885" spans="1:7" ht="15" x14ac:dyDescent="0.25">
      <c r="A1885" s="60" t="s">
        <v>5129</v>
      </c>
      <c r="E1885" s="32"/>
      <c r="F1885" s="32"/>
    </row>
    <row r="1886" spans="1:7" x14ac:dyDescent="0.2">
      <c r="A1886" s="36" t="s">
        <v>3071</v>
      </c>
      <c r="B1886" s="31" t="s">
        <v>3070</v>
      </c>
      <c r="C1886" s="37">
        <v>6</v>
      </c>
      <c r="D1886" s="31" t="s">
        <v>768</v>
      </c>
      <c r="E1886" s="37" t="s">
        <v>147</v>
      </c>
      <c r="F1886" s="37" t="s">
        <v>195</v>
      </c>
    </row>
    <row r="1887" spans="1:7" x14ac:dyDescent="0.2">
      <c r="A1887" s="36" t="s">
        <v>3073</v>
      </c>
      <c r="B1887" s="31" t="s">
        <v>3072</v>
      </c>
      <c r="C1887" s="37">
        <v>5</v>
      </c>
      <c r="D1887" s="31" t="s">
        <v>149</v>
      </c>
      <c r="E1887" s="37" t="s">
        <v>147</v>
      </c>
      <c r="F1887" s="37" t="s">
        <v>160</v>
      </c>
      <c r="G1887" s="31" t="s">
        <v>203</v>
      </c>
    </row>
    <row r="1888" spans="1:7" ht="15" x14ac:dyDescent="0.25">
      <c r="A1888" s="60" t="s">
        <v>5130</v>
      </c>
      <c r="E1888" s="32"/>
      <c r="F1888" s="32"/>
    </row>
    <row r="1889" spans="1:7" x14ac:dyDescent="0.2">
      <c r="A1889" s="36" t="s">
        <v>3075</v>
      </c>
      <c r="B1889" s="31" t="s">
        <v>3074</v>
      </c>
      <c r="C1889" s="37">
        <v>10</v>
      </c>
      <c r="D1889" s="31" t="s">
        <v>768</v>
      </c>
      <c r="E1889" s="37" t="s">
        <v>147</v>
      </c>
      <c r="F1889" s="37" t="s">
        <v>195</v>
      </c>
      <c r="G1889" s="31" t="s">
        <v>182</v>
      </c>
    </row>
    <row r="1890" spans="1:7" x14ac:dyDescent="0.2">
      <c r="A1890" s="36" t="s">
        <v>3077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222</v>
      </c>
    </row>
    <row r="1891" spans="1:7" x14ac:dyDescent="0.2">
      <c r="A1891" s="36" t="s">
        <v>3078</v>
      </c>
      <c r="B1891" s="31" t="s">
        <v>3076</v>
      </c>
      <c r="C1891" s="37">
        <v>6</v>
      </c>
      <c r="D1891" s="31" t="s">
        <v>768</v>
      </c>
      <c r="E1891" s="37" t="s">
        <v>147</v>
      </c>
      <c r="F1891" s="37" t="s">
        <v>160</v>
      </c>
    </row>
    <row r="1892" spans="1:7" x14ac:dyDescent="0.2">
      <c r="A1892" s="36" t="s">
        <v>3079</v>
      </c>
      <c r="B1892" s="31" t="s">
        <v>3076</v>
      </c>
      <c r="C1892" s="37">
        <v>6</v>
      </c>
      <c r="D1892" s="32" t="s">
        <v>768</v>
      </c>
      <c r="E1892" s="37" t="s">
        <v>147</v>
      </c>
      <c r="F1892" s="37" t="s">
        <v>160</v>
      </c>
    </row>
    <row r="1893" spans="1:7" ht="15" x14ac:dyDescent="0.25">
      <c r="A1893" s="60" t="s">
        <v>5131</v>
      </c>
      <c r="C1893" s="32"/>
      <c r="E1893" s="32"/>
      <c r="F1893" s="32"/>
    </row>
    <row r="1894" spans="1:7" x14ac:dyDescent="0.2">
      <c r="A1894" s="36" t="s">
        <v>5431</v>
      </c>
      <c r="B1894" s="31" t="s">
        <v>3080</v>
      </c>
      <c r="C1894" s="37">
        <v>1</v>
      </c>
      <c r="D1894" s="31" t="s">
        <v>149</v>
      </c>
      <c r="E1894" s="37" t="s">
        <v>147</v>
      </c>
      <c r="F1894" s="37" t="s">
        <v>156</v>
      </c>
    </row>
    <row r="1895" spans="1:7" x14ac:dyDescent="0.2">
      <c r="A1895" s="36" t="s">
        <v>3081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3082</v>
      </c>
      <c r="B1896" s="31" t="s">
        <v>3080</v>
      </c>
      <c r="C1896" s="37"/>
      <c r="D1896" s="31" t="s">
        <v>149</v>
      </c>
      <c r="E1896" s="37"/>
      <c r="F1896" s="37"/>
    </row>
    <row r="1897" spans="1:7" x14ac:dyDescent="0.2">
      <c r="A1897" s="36" t="s">
        <v>3084</v>
      </c>
      <c r="B1897" s="31" t="s">
        <v>3083</v>
      </c>
      <c r="C1897" s="37">
        <v>5</v>
      </c>
      <c r="D1897" s="31" t="s">
        <v>149</v>
      </c>
      <c r="E1897" s="37" t="s">
        <v>147</v>
      </c>
      <c r="F1897" s="37" t="s">
        <v>160</v>
      </c>
    </row>
    <row r="1898" spans="1:7" x14ac:dyDescent="0.2">
      <c r="A1898" s="36" t="s">
        <v>3085</v>
      </c>
      <c r="C1898" s="37">
        <v>5</v>
      </c>
      <c r="D1898" s="40" t="s">
        <v>149</v>
      </c>
      <c r="E1898" s="37" t="s">
        <v>147</v>
      </c>
      <c r="F1898" s="37" t="s">
        <v>156</v>
      </c>
    </row>
    <row r="1899" spans="1:7" x14ac:dyDescent="0.2">
      <c r="A1899" s="36" t="s">
        <v>3087</v>
      </c>
      <c r="B1899" s="31" t="s">
        <v>3086</v>
      </c>
      <c r="C1899" s="37"/>
      <c r="D1899" s="31" t="s">
        <v>149</v>
      </c>
      <c r="E1899" s="37"/>
      <c r="F1899" s="37"/>
      <c r="G1899" s="31" t="s">
        <v>223</v>
      </c>
    </row>
    <row r="1900" spans="1:7" x14ac:dyDescent="0.2">
      <c r="A1900" s="36" t="s">
        <v>3089</v>
      </c>
      <c r="B1900" s="31" t="s">
        <v>3088</v>
      </c>
      <c r="C1900" s="37">
        <v>0</v>
      </c>
      <c r="D1900" s="31" t="s">
        <v>149</v>
      </c>
      <c r="E1900" s="37" t="s">
        <v>152</v>
      </c>
      <c r="F1900" s="37" t="s">
        <v>160</v>
      </c>
    </row>
    <row r="1901" spans="1:7" x14ac:dyDescent="0.2">
      <c r="A1901" s="36" t="s">
        <v>3091</v>
      </c>
      <c r="B1901" s="31" t="s">
        <v>3090</v>
      </c>
      <c r="C1901" s="37">
        <v>2</v>
      </c>
      <c r="D1901" s="31" t="s">
        <v>149</v>
      </c>
      <c r="E1901" s="37" t="s">
        <v>147</v>
      </c>
      <c r="F1901" s="37" t="s">
        <v>156</v>
      </c>
    </row>
    <row r="1902" spans="1:7" x14ac:dyDescent="0.2">
      <c r="A1902" s="36" t="s">
        <v>3092</v>
      </c>
      <c r="B1902" s="31" t="s">
        <v>3090</v>
      </c>
      <c r="C1902" s="32"/>
      <c r="D1902" s="31" t="s">
        <v>149</v>
      </c>
      <c r="E1902" s="32"/>
      <c r="F1902" s="32"/>
    </row>
    <row r="1903" spans="1:7" x14ac:dyDescent="0.2">
      <c r="A1903" s="36" t="s">
        <v>3093</v>
      </c>
      <c r="B1903" s="31" t="s">
        <v>3090</v>
      </c>
      <c r="C1903" s="37"/>
      <c r="D1903" s="32" t="s">
        <v>149</v>
      </c>
      <c r="E1903" s="37"/>
      <c r="F1903" s="37"/>
    </row>
    <row r="1904" spans="1:7" x14ac:dyDescent="0.2">
      <c r="A1904" s="36" t="s">
        <v>3095</v>
      </c>
      <c r="B1904" s="31" t="s">
        <v>3094</v>
      </c>
      <c r="C1904" s="37">
        <v>6</v>
      </c>
      <c r="D1904" s="31" t="s">
        <v>149</v>
      </c>
      <c r="E1904" s="37" t="s">
        <v>147</v>
      </c>
      <c r="F1904" s="37" t="s">
        <v>208</v>
      </c>
    </row>
    <row r="1905" spans="1:7" x14ac:dyDescent="0.2">
      <c r="A1905" s="36" t="s">
        <v>3097</v>
      </c>
      <c r="B1905" s="31" t="s">
        <v>3096</v>
      </c>
      <c r="C1905" s="37">
        <v>7</v>
      </c>
      <c r="D1905" s="31" t="s">
        <v>149</v>
      </c>
      <c r="E1905" s="37" t="s">
        <v>147</v>
      </c>
      <c r="F1905" s="37" t="s">
        <v>156</v>
      </c>
      <c r="G1905" s="31" t="s">
        <v>203</v>
      </c>
    </row>
    <row r="1906" spans="1:7" ht="15" x14ac:dyDescent="0.25">
      <c r="A1906" s="60" t="s">
        <v>5132</v>
      </c>
      <c r="C1906" s="32"/>
      <c r="E1906" s="32"/>
      <c r="F1906" s="32"/>
    </row>
    <row r="1907" spans="1:7" x14ac:dyDescent="0.2">
      <c r="A1907" s="36" t="s">
        <v>2347</v>
      </c>
      <c r="B1907" s="40" t="s">
        <v>3098</v>
      </c>
      <c r="C1907" s="40"/>
      <c r="D1907" s="40" t="s">
        <v>149</v>
      </c>
      <c r="E1907" s="37"/>
      <c r="F1907" s="37"/>
    </row>
    <row r="1908" spans="1:7" x14ac:dyDescent="0.2">
      <c r="A1908" s="36" t="s">
        <v>3100</v>
      </c>
      <c r="B1908" s="31" t="s">
        <v>3099</v>
      </c>
      <c r="C1908" s="37">
        <v>4</v>
      </c>
      <c r="D1908" s="31" t="s">
        <v>149</v>
      </c>
      <c r="E1908" s="37" t="s">
        <v>147</v>
      </c>
      <c r="F1908" s="37" t="s">
        <v>148</v>
      </c>
    </row>
    <row r="1909" spans="1:7" ht="15" x14ac:dyDescent="0.25">
      <c r="A1909" s="60" t="s">
        <v>5133</v>
      </c>
      <c r="C1909" s="32"/>
      <c r="E1909" s="32"/>
      <c r="F1909" s="32"/>
    </row>
    <row r="1910" spans="1:7" x14ac:dyDescent="0.2">
      <c r="A1910" s="36" t="s">
        <v>3102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3103</v>
      </c>
      <c r="B1911" s="31" t="s">
        <v>3101</v>
      </c>
      <c r="C1911" s="37"/>
      <c r="D1911" s="31" t="s">
        <v>149</v>
      </c>
      <c r="E1911" s="37"/>
      <c r="F1911" s="37"/>
    </row>
    <row r="1912" spans="1:7" x14ac:dyDescent="0.2">
      <c r="A1912" s="36" t="s">
        <v>3104</v>
      </c>
      <c r="B1912" s="31" t="s">
        <v>3101</v>
      </c>
      <c r="C1912" s="37"/>
      <c r="D1912" s="32" t="s">
        <v>149</v>
      </c>
      <c r="E1912" s="37"/>
      <c r="F1912" s="37"/>
    </row>
    <row r="1913" spans="1:7" ht="15" x14ac:dyDescent="0.25">
      <c r="A1913" s="60" t="s">
        <v>5134</v>
      </c>
      <c r="C1913" s="32"/>
      <c r="E1913" s="32"/>
      <c r="F1913" s="32"/>
    </row>
    <row r="1914" spans="1:7" x14ac:dyDescent="0.2">
      <c r="A1914" s="36" t="s">
        <v>3106</v>
      </c>
      <c r="B1914" s="31" t="s">
        <v>3105</v>
      </c>
      <c r="C1914" s="37">
        <v>8</v>
      </c>
      <c r="D1914" s="31" t="s">
        <v>149</v>
      </c>
      <c r="E1914" s="37" t="s">
        <v>147</v>
      </c>
      <c r="F1914" s="37" t="s">
        <v>253</v>
      </c>
      <c r="G1914" s="31" t="s">
        <v>223</v>
      </c>
    </row>
    <row r="1915" spans="1:7" ht="15" x14ac:dyDescent="0.25">
      <c r="A1915" s="60" t="s">
        <v>5135</v>
      </c>
      <c r="C1915" s="32"/>
      <c r="E1915" s="32"/>
      <c r="F1915" s="32"/>
    </row>
    <row r="1916" spans="1:7" x14ac:dyDescent="0.2">
      <c r="A1916" s="36" t="s">
        <v>3109</v>
      </c>
      <c r="B1916" s="31" t="s">
        <v>3108</v>
      </c>
      <c r="C1916" s="32">
        <v>6</v>
      </c>
      <c r="D1916" s="31" t="s">
        <v>3107</v>
      </c>
      <c r="E1916" s="37" t="s">
        <v>147</v>
      </c>
      <c r="F1916" s="37" t="s">
        <v>160</v>
      </c>
    </row>
    <row r="1917" spans="1:7" x14ac:dyDescent="0.2">
      <c r="A1917" s="36" t="s">
        <v>3111</v>
      </c>
      <c r="B1917" s="31" t="s">
        <v>3110</v>
      </c>
      <c r="C1917" s="37">
        <v>10</v>
      </c>
      <c r="D1917" s="31" t="s">
        <v>2037</v>
      </c>
      <c r="E1917" s="37" t="s">
        <v>147</v>
      </c>
      <c r="F1917" s="37" t="s">
        <v>160</v>
      </c>
      <c r="G1917" s="31" t="s">
        <v>203</v>
      </c>
    </row>
    <row r="1918" spans="1:7" ht="15" x14ac:dyDescent="0.25">
      <c r="A1918" s="60" t="s">
        <v>5136</v>
      </c>
      <c r="C1918" s="32"/>
      <c r="E1918" s="32"/>
      <c r="F1918" s="32"/>
    </row>
    <row r="1919" spans="1:7" ht="15" x14ac:dyDescent="0.25">
      <c r="A1919" s="60" t="s">
        <v>5137</v>
      </c>
      <c r="C1919" s="32"/>
      <c r="E1919" s="32"/>
      <c r="F1919" s="32"/>
    </row>
    <row r="1920" spans="1:7" x14ac:dyDescent="0.2">
      <c r="A1920" s="36" t="s">
        <v>3113</v>
      </c>
      <c r="B1920" s="31" t="s">
        <v>3112</v>
      </c>
      <c r="C1920" s="39">
        <v>0</v>
      </c>
      <c r="D1920" s="31" t="s">
        <v>149</v>
      </c>
      <c r="E1920" s="37" t="s">
        <v>152</v>
      </c>
      <c r="F1920" s="37" t="s">
        <v>202</v>
      </c>
    </row>
    <row r="1921" spans="1:7" x14ac:dyDescent="0.2">
      <c r="A1921" s="36" t="s">
        <v>3115</v>
      </c>
      <c r="B1921" s="31" t="s">
        <v>3114</v>
      </c>
      <c r="C1921" s="37">
        <v>10</v>
      </c>
      <c r="D1921" s="31" t="s">
        <v>149</v>
      </c>
      <c r="E1921" s="37" t="s">
        <v>147</v>
      </c>
      <c r="F1921" s="37" t="s">
        <v>160</v>
      </c>
      <c r="G1921" s="31" t="s">
        <v>182</v>
      </c>
    </row>
    <row r="1922" spans="1:7" x14ac:dyDescent="0.2">
      <c r="A1922" s="36" t="s">
        <v>3116</v>
      </c>
      <c r="C1922" s="37">
        <v>8</v>
      </c>
      <c r="D1922" s="40" t="s">
        <v>149</v>
      </c>
      <c r="E1922" s="37" t="s">
        <v>147</v>
      </c>
      <c r="F1922" s="37" t="s">
        <v>160</v>
      </c>
    </row>
    <row r="1923" spans="1:7" x14ac:dyDescent="0.2">
      <c r="A1923" s="36" t="s">
        <v>3118</v>
      </c>
      <c r="B1923" s="31" t="s">
        <v>3117</v>
      </c>
      <c r="C1923" s="37"/>
      <c r="D1923" s="31" t="s">
        <v>149</v>
      </c>
      <c r="E1923" s="37"/>
      <c r="F1923" s="37"/>
      <c r="G1923" s="31" t="s">
        <v>182</v>
      </c>
    </row>
    <row r="1924" spans="1:7" ht="15" x14ac:dyDescent="0.25">
      <c r="A1924" s="60" t="s">
        <v>5138</v>
      </c>
      <c r="E1924" s="32"/>
      <c r="F1924" s="32"/>
    </row>
    <row r="1925" spans="1:7" x14ac:dyDescent="0.2">
      <c r="A1925" s="36" t="s">
        <v>3120</v>
      </c>
      <c r="B1925" s="31" t="s">
        <v>3119</v>
      </c>
      <c r="C1925" s="37">
        <v>6</v>
      </c>
      <c r="D1925" s="32" t="s">
        <v>149</v>
      </c>
      <c r="E1925" s="37" t="s">
        <v>147</v>
      </c>
      <c r="F1925" s="37" t="s">
        <v>170</v>
      </c>
      <c r="G1925" s="31" t="s">
        <v>182</v>
      </c>
    </row>
    <row r="1926" spans="1:7" x14ac:dyDescent="0.2">
      <c r="A1926" s="36" t="s">
        <v>3122</v>
      </c>
      <c r="B1926" s="31" t="s">
        <v>3121</v>
      </c>
      <c r="C1926" s="37">
        <v>7</v>
      </c>
      <c r="D1926" s="31" t="s">
        <v>149</v>
      </c>
      <c r="E1926" s="37" t="s">
        <v>147</v>
      </c>
      <c r="F1926" s="37" t="s">
        <v>278</v>
      </c>
    </row>
    <row r="1927" spans="1:7" ht="15" x14ac:dyDescent="0.25">
      <c r="A1927" s="60" t="s">
        <v>5139</v>
      </c>
      <c r="C1927" s="32"/>
      <c r="E1927" s="32"/>
      <c r="F1927" s="32"/>
    </row>
    <row r="1928" spans="1:7" x14ac:dyDescent="0.2">
      <c r="A1928" s="36" t="s">
        <v>3124</v>
      </c>
      <c r="B1928" s="31" t="s">
        <v>3123</v>
      </c>
      <c r="C1928" s="37">
        <v>6</v>
      </c>
      <c r="D1928" s="31" t="s">
        <v>149</v>
      </c>
      <c r="E1928" s="37" t="s">
        <v>147</v>
      </c>
      <c r="F1928" s="37" t="s">
        <v>156</v>
      </c>
    </row>
    <row r="1929" spans="1:7" ht="15" x14ac:dyDescent="0.25">
      <c r="A1929" s="60" t="s">
        <v>5140</v>
      </c>
      <c r="C1929" s="32"/>
      <c r="E1929" s="32"/>
      <c r="F1929" s="32"/>
    </row>
    <row r="1930" spans="1:7" x14ac:dyDescent="0.2">
      <c r="A1930" s="36" t="s">
        <v>3126</v>
      </c>
      <c r="B1930" s="31" t="s">
        <v>3125</v>
      </c>
      <c r="C1930" s="32">
        <v>6</v>
      </c>
      <c r="D1930" s="32" t="s">
        <v>189</v>
      </c>
      <c r="E1930" s="37" t="s">
        <v>147</v>
      </c>
      <c r="F1930" s="37" t="s">
        <v>160</v>
      </c>
    </row>
    <row r="1931" spans="1:7" ht="15" x14ac:dyDescent="0.25">
      <c r="A1931" s="60" t="s">
        <v>5141</v>
      </c>
      <c r="C1931" s="32"/>
      <c r="E1931" s="32"/>
      <c r="F1931" s="32"/>
    </row>
    <row r="1932" spans="1:7" x14ac:dyDescent="0.2">
      <c r="A1932" s="36" t="s">
        <v>3128</v>
      </c>
      <c r="B1932" s="31" t="s">
        <v>3127</v>
      </c>
      <c r="C1932" s="32">
        <v>8</v>
      </c>
      <c r="D1932" s="31" t="s">
        <v>149</v>
      </c>
      <c r="E1932" s="37" t="s">
        <v>147</v>
      </c>
      <c r="F1932" s="37" t="s">
        <v>156</v>
      </c>
      <c r="G1932" s="31" t="s">
        <v>144</v>
      </c>
    </row>
    <row r="1933" spans="1:7" x14ac:dyDescent="0.2">
      <c r="A1933" s="36" t="s">
        <v>3130</v>
      </c>
      <c r="B1933" s="31" t="s">
        <v>3129</v>
      </c>
      <c r="C1933" s="37">
        <v>3</v>
      </c>
      <c r="D1933" s="31" t="s">
        <v>149</v>
      </c>
      <c r="E1933" s="37" t="s">
        <v>147</v>
      </c>
      <c r="F1933" s="37" t="s">
        <v>153</v>
      </c>
    </row>
    <row r="1934" spans="1:7" x14ac:dyDescent="0.2">
      <c r="A1934" s="36" t="s">
        <v>3132</v>
      </c>
      <c r="B1934" s="31" t="s">
        <v>3131</v>
      </c>
      <c r="C1934" s="37"/>
      <c r="D1934" s="31" t="s">
        <v>149</v>
      </c>
      <c r="E1934" s="37"/>
      <c r="F1934" s="37"/>
      <c r="G1934" s="31" t="s">
        <v>203</v>
      </c>
    </row>
    <row r="1935" spans="1:7" x14ac:dyDescent="0.2">
      <c r="A1935" s="36" t="s">
        <v>3134</v>
      </c>
      <c r="B1935" s="31" t="s">
        <v>3133</v>
      </c>
      <c r="C1935" s="37">
        <v>4</v>
      </c>
      <c r="D1935" s="31" t="s">
        <v>149</v>
      </c>
      <c r="E1935" s="37" t="s">
        <v>147</v>
      </c>
      <c r="F1935" s="37" t="s">
        <v>153</v>
      </c>
    </row>
    <row r="1936" spans="1:7" ht="15" x14ac:dyDescent="0.25">
      <c r="A1936" s="60" t="s">
        <v>5142</v>
      </c>
      <c r="C1936" s="32"/>
      <c r="E1936" s="32"/>
      <c r="F1936" s="32"/>
    </row>
    <row r="1937" spans="1:7" x14ac:dyDescent="0.2">
      <c r="A1937" s="36" t="s">
        <v>3136</v>
      </c>
      <c r="B1937" s="31" t="s">
        <v>3135</v>
      </c>
      <c r="C1937" s="37">
        <v>7</v>
      </c>
      <c r="D1937" s="31" t="s">
        <v>149</v>
      </c>
      <c r="E1937" s="37" t="s">
        <v>147</v>
      </c>
      <c r="F1937" s="37" t="s">
        <v>253</v>
      </c>
    </row>
    <row r="1938" spans="1:7" x14ac:dyDescent="0.2">
      <c r="A1938" s="36" t="s">
        <v>3138</v>
      </c>
      <c r="B1938" s="31" t="s">
        <v>3137</v>
      </c>
      <c r="C1938" s="37">
        <v>6</v>
      </c>
      <c r="D1938" s="31" t="s">
        <v>149</v>
      </c>
      <c r="E1938" s="37" t="s">
        <v>147</v>
      </c>
      <c r="F1938" s="37" t="s">
        <v>963</v>
      </c>
    </row>
    <row r="1939" spans="1:7" x14ac:dyDescent="0.2">
      <c r="A1939" s="36" t="s">
        <v>3139</v>
      </c>
      <c r="C1939" s="31">
        <v>7</v>
      </c>
      <c r="D1939" s="40" t="s">
        <v>149</v>
      </c>
      <c r="E1939" s="37" t="s">
        <v>147</v>
      </c>
      <c r="F1939" s="37" t="s">
        <v>160</v>
      </c>
    </row>
    <row r="1940" spans="1:7" x14ac:dyDescent="0.2">
      <c r="A1940" s="36" t="s">
        <v>3141</v>
      </c>
      <c r="B1940" s="31" t="s">
        <v>3140</v>
      </c>
      <c r="C1940" s="37">
        <v>7</v>
      </c>
      <c r="D1940" s="31" t="s">
        <v>149</v>
      </c>
      <c r="E1940" s="37" t="s">
        <v>147</v>
      </c>
      <c r="F1940" s="37" t="s">
        <v>195</v>
      </c>
    </row>
    <row r="1941" spans="1:7" ht="15" x14ac:dyDescent="0.25">
      <c r="A1941" s="60" t="s">
        <v>5143</v>
      </c>
      <c r="C1941" s="32"/>
      <c r="E1941" s="32"/>
      <c r="F1941" s="32"/>
    </row>
    <row r="1942" spans="1:7" ht="15" x14ac:dyDescent="0.25">
      <c r="A1942" s="60" t="s">
        <v>5144</v>
      </c>
      <c r="C1942" s="32"/>
      <c r="E1942" s="32"/>
      <c r="F1942" s="32"/>
    </row>
    <row r="1943" spans="1:7" x14ac:dyDescent="0.2">
      <c r="A1943" s="36" t="s">
        <v>3143</v>
      </c>
      <c r="B1943" s="31" t="s">
        <v>3142</v>
      </c>
      <c r="C1943" s="37">
        <v>4</v>
      </c>
      <c r="D1943" s="31" t="s">
        <v>157</v>
      </c>
      <c r="E1943" s="37" t="s">
        <v>147</v>
      </c>
      <c r="F1943" s="37" t="s">
        <v>481</v>
      </c>
    </row>
    <row r="1944" spans="1:7" x14ac:dyDescent="0.2">
      <c r="A1944" s="36" t="s">
        <v>3145</v>
      </c>
      <c r="B1944" s="31" t="s">
        <v>3144</v>
      </c>
      <c r="C1944" s="37">
        <v>9</v>
      </c>
      <c r="D1944" s="31" t="s">
        <v>149</v>
      </c>
      <c r="E1944" s="37" t="s">
        <v>147</v>
      </c>
      <c r="F1944" s="37" t="s">
        <v>181</v>
      </c>
    </row>
    <row r="1945" spans="1:7" x14ac:dyDescent="0.2">
      <c r="A1945" s="36" t="s">
        <v>3147</v>
      </c>
      <c r="B1945" s="31" t="s">
        <v>3146</v>
      </c>
      <c r="C1945" s="32">
        <v>0</v>
      </c>
      <c r="D1945" s="31" t="s">
        <v>149</v>
      </c>
      <c r="E1945" s="37" t="s">
        <v>147</v>
      </c>
      <c r="F1945" s="37" t="s">
        <v>156</v>
      </c>
    </row>
    <row r="1946" spans="1:7" ht="15" x14ac:dyDescent="0.25">
      <c r="A1946" s="60" t="s">
        <v>5145</v>
      </c>
      <c r="C1946" s="32"/>
      <c r="E1946" s="32"/>
      <c r="F1946" s="32"/>
    </row>
    <row r="1947" spans="1:7" x14ac:dyDescent="0.2">
      <c r="A1947" s="36" t="s">
        <v>3149</v>
      </c>
      <c r="B1947" s="31" t="s">
        <v>3148</v>
      </c>
      <c r="C1947" s="37">
        <v>0</v>
      </c>
      <c r="D1947" s="31" t="s">
        <v>149</v>
      </c>
      <c r="E1947" s="37" t="s">
        <v>147</v>
      </c>
      <c r="F1947" s="37" t="s">
        <v>178</v>
      </c>
    </row>
    <row r="1948" spans="1:7" x14ac:dyDescent="0.2">
      <c r="A1948" s="36" t="s">
        <v>3151</v>
      </c>
      <c r="B1948" s="31" t="s">
        <v>3150</v>
      </c>
      <c r="C1948" s="37">
        <v>8</v>
      </c>
      <c r="D1948" s="31" t="s">
        <v>149</v>
      </c>
      <c r="E1948" s="37" t="s">
        <v>147</v>
      </c>
      <c r="F1948" s="37" t="s">
        <v>160</v>
      </c>
    </row>
    <row r="1949" spans="1:7" x14ac:dyDescent="0.2">
      <c r="A1949" s="36" t="s">
        <v>3153</v>
      </c>
      <c r="B1949" s="31" t="s">
        <v>3152</v>
      </c>
      <c r="C1949" s="37">
        <v>8</v>
      </c>
      <c r="D1949" s="31" t="s">
        <v>149</v>
      </c>
      <c r="E1949" s="37" t="s">
        <v>147</v>
      </c>
      <c r="F1949" s="37" t="s">
        <v>222</v>
      </c>
      <c r="G1949" s="31" t="s">
        <v>223</v>
      </c>
    </row>
    <row r="1950" spans="1:7" ht="15" x14ac:dyDescent="0.25">
      <c r="A1950" s="60" t="s">
        <v>5146</v>
      </c>
      <c r="C1950" s="32"/>
      <c r="E1950" s="32"/>
      <c r="F1950" s="32"/>
    </row>
    <row r="1951" spans="1:7" x14ac:dyDescent="0.2">
      <c r="A1951" s="36" t="s">
        <v>3154</v>
      </c>
      <c r="C1951" s="37">
        <v>10</v>
      </c>
      <c r="E1951" s="37" t="s">
        <v>147</v>
      </c>
      <c r="F1951" s="37" t="s">
        <v>160</v>
      </c>
    </row>
    <row r="1952" spans="1:7" x14ac:dyDescent="0.2">
      <c r="A1952" s="36" t="s">
        <v>3156</v>
      </c>
      <c r="B1952" s="31" t="s">
        <v>3155</v>
      </c>
      <c r="C1952" s="37">
        <v>10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3157</v>
      </c>
      <c r="C1953" s="37"/>
      <c r="D1953" s="40" t="s">
        <v>149</v>
      </c>
      <c r="E1953" s="37"/>
      <c r="F1953" s="37"/>
    </row>
    <row r="1954" spans="1:7" x14ac:dyDescent="0.2">
      <c r="A1954" s="36" t="s">
        <v>3159</v>
      </c>
      <c r="B1954" s="31" t="s">
        <v>3158</v>
      </c>
      <c r="C1954" s="37">
        <v>8</v>
      </c>
      <c r="D1954" s="31" t="s">
        <v>149</v>
      </c>
      <c r="E1954" s="37" t="s">
        <v>147</v>
      </c>
      <c r="F1954" s="37" t="s">
        <v>481</v>
      </c>
    </row>
    <row r="1955" spans="1:7" x14ac:dyDescent="0.2">
      <c r="A1955" s="36" t="s">
        <v>3161</v>
      </c>
      <c r="B1955" s="31" t="s">
        <v>3160</v>
      </c>
      <c r="C1955" s="37"/>
      <c r="D1955" s="31" t="s">
        <v>149</v>
      </c>
      <c r="E1955" s="37"/>
      <c r="F1955" s="37"/>
    </row>
    <row r="1956" spans="1:7" ht="15" x14ac:dyDescent="0.25">
      <c r="A1956" s="60" t="s">
        <v>5147</v>
      </c>
      <c r="C1956" s="32"/>
      <c r="E1956" s="32"/>
      <c r="F1956" s="32"/>
    </row>
    <row r="1957" spans="1:7" x14ac:dyDescent="0.2">
      <c r="A1957" s="36" t="s">
        <v>3163</v>
      </c>
      <c r="B1957" s="31" t="s">
        <v>3162</v>
      </c>
      <c r="C1957" s="37"/>
      <c r="D1957" s="31" t="s">
        <v>149</v>
      </c>
      <c r="E1957" s="37"/>
      <c r="F1957" s="37"/>
      <c r="G1957" s="31" t="s">
        <v>144</v>
      </c>
    </row>
    <row r="1958" spans="1:7" x14ac:dyDescent="0.2">
      <c r="A1958" s="36" t="s">
        <v>3165</v>
      </c>
      <c r="B1958" s="31" t="s">
        <v>3164</v>
      </c>
      <c r="C1958" s="37">
        <v>6</v>
      </c>
      <c r="D1958" s="31" t="s">
        <v>149</v>
      </c>
      <c r="E1958" s="37" t="s">
        <v>147</v>
      </c>
      <c r="F1958" s="37" t="s">
        <v>253</v>
      </c>
    </row>
    <row r="1959" spans="1:7" x14ac:dyDescent="0.2">
      <c r="A1959" s="36" t="s">
        <v>3167</v>
      </c>
      <c r="B1959" s="31" t="s">
        <v>3166</v>
      </c>
      <c r="C1959" s="37"/>
      <c r="D1959" s="31" t="s">
        <v>149</v>
      </c>
      <c r="E1959" s="37"/>
      <c r="F1959" s="37"/>
      <c r="G1959" s="31" t="s">
        <v>144</v>
      </c>
    </row>
    <row r="1960" spans="1:7" x14ac:dyDescent="0.2">
      <c r="A1960" s="36" t="s">
        <v>3169</v>
      </c>
      <c r="B1960" s="31" t="s">
        <v>3168</v>
      </c>
      <c r="C1960" s="37">
        <v>10</v>
      </c>
      <c r="D1960" s="31" t="s">
        <v>149</v>
      </c>
      <c r="E1960" s="37" t="s">
        <v>147</v>
      </c>
      <c r="F1960" s="37" t="s">
        <v>3170</v>
      </c>
      <c r="G1960" s="31" t="s">
        <v>144</v>
      </c>
    </row>
    <row r="1961" spans="1:7" x14ac:dyDescent="0.2">
      <c r="A1961" s="36" t="s">
        <v>3172</v>
      </c>
      <c r="B1961" s="31" t="s">
        <v>3171</v>
      </c>
      <c r="C1961" s="37">
        <v>4</v>
      </c>
      <c r="D1961" s="31" t="s">
        <v>149</v>
      </c>
      <c r="E1961" s="37" t="s">
        <v>147</v>
      </c>
      <c r="F1961" s="37" t="s">
        <v>278</v>
      </c>
    </row>
    <row r="1962" spans="1:7" x14ac:dyDescent="0.2">
      <c r="A1962" s="36" t="s">
        <v>3174</v>
      </c>
      <c r="B1962" s="31" t="s">
        <v>3173</v>
      </c>
      <c r="C1962" s="37">
        <v>6</v>
      </c>
      <c r="D1962" s="31" t="s">
        <v>149</v>
      </c>
      <c r="E1962" s="37" t="s">
        <v>147</v>
      </c>
      <c r="F1962" s="37" t="s">
        <v>481</v>
      </c>
    </row>
    <row r="1963" spans="1:7" x14ac:dyDescent="0.2">
      <c r="A1963" s="36" t="s">
        <v>3175</v>
      </c>
      <c r="C1963" s="37">
        <v>8</v>
      </c>
      <c r="D1963" s="40" t="s">
        <v>149</v>
      </c>
      <c r="E1963" s="37" t="s">
        <v>147</v>
      </c>
      <c r="F1963" s="37" t="s">
        <v>148</v>
      </c>
    </row>
    <row r="1964" spans="1:7" x14ac:dyDescent="0.2">
      <c r="A1964" s="36" t="s">
        <v>3177</v>
      </c>
      <c r="B1964" s="31" t="s">
        <v>3176</v>
      </c>
      <c r="C1964" s="37">
        <v>7</v>
      </c>
      <c r="D1964" s="31" t="s">
        <v>149</v>
      </c>
      <c r="E1964" s="37" t="s">
        <v>147</v>
      </c>
      <c r="F1964" s="37" t="s">
        <v>253</v>
      </c>
    </row>
    <row r="1965" spans="1:7" ht="15" x14ac:dyDescent="0.25">
      <c r="A1965" s="60" t="s">
        <v>5148</v>
      </c>
      <c r="C1965" s="32"/>
      <c r="E1965" s="32"/>
      <c r="F1965" s="32"/>
    </row>
    <row r="1966" spans="1:7" x14ac:dyDescent="0.2">
      <c r="A1966" s="36" t="s">
        <v>3179</v>
      </c>
      <c r="B1966" s="31" t="s">
        <v>3178</v>
      </c>
      <c r="C1966" s="37">
        <v>10</v>
      </c>
      <c r="D1966" s="31" t="s">
        <v>149</v>
      </c>
      <c r="E1966" s="37" t="s">
        <v>147</v>
      </c>
      <c r="F1966" s="37" t="s">
        <v>160</v>
      </c>
      <c r="G1966" s="31" t="s">
        <v>203</v>
      </c>
    </row>
    <row r="1967" spans="1:7" ht="15" x14ac:dyDescent="0.25">
      <c r="A1967" s="60" t="s">
        <v>5149</v>
      </c>
      <c r="E1967" s="32"/>
      <c r="F1967" s="32"/>
    </row>
    <row r="1968" spans="1:7" x14ac:dyDescent="0.2">
      <c r="A1968" s="36" t="s">
        <v>3181</v>
      </c>
      <c r="B1968" s="31" t="s">
        <v>3180</v>
      </c>
      <c r="C1968" s="37">
        <v>8</v>
      </c>
      <c r="D1968" s="31" t="s">
        <v>149</v>
      </c>
      <c r="E1968" s="37" t="s">
        <v>147</v>
      </c>
      <c r="F1968" s="37" t="s">
        <v>160</v>
      </c>
    </row>
    <row r="1969" spans="1:6" x14ac:dyDescent="0.2">
      <c r="A1969" s="36" t="s">
        <v>3182</v>
      </c>
      <c r="C1969" s="37">
        <v>1</v>
      </c>
      <c r="D1969" s="40" t="s">
        <v>189</v>
      </c>
      <c r="E1969" s="37" t="s">
        <v>147</v>
      </c>
      <c r="F1969" s="37" t="s">
        <v>208</v>
      </c>
    </row>
    <row r="1970" spans="1:6" x14ac:dyDescent="0.2">
      <c r="A1970" s="36" t="s">
        <v>3184</v>
      </c>
      <c r="B1970" s="31" t="s">
        <v>3183</v>
      </c>
      <c r="C1970" s="37">
        <v>1</v>
      </c>
      <c r="D1970" s="31" t="s">
        <v>189</v>
      </c>
      <c r="E1970" s="37" t="s">
        <v>147</v>
      </c>
      <c r="F1970" s="37" t="s">
        <v>160</v>
      </c>
    </row>
    <row r="1971" spans="1:6" x14ac:dyDescent="0.2">
      <c r="A1971" s="36" t="s">
        <v>3185</v>
      </c>
      <c r="C1971" s="37">
        <v>0</v>
      </c>
      <c r="D1971" s="40" t="s">
        <v>189</v>
      </c>
      <c r="E1971" s="37" t="s">
        <v>147</v>
      </c>
      <c r="F1971" s="37" t="s">
        <v>148</v>
      </c>
    </row>
    <row r="1972" spans="1:6" x14ac:dyDescent="0.2">
      <c r="A1972" s="36" t="s">
        <v>3187</v>
      </c>
      <c r="B1972" s="31" t="s">
        <v>3186</v>
      </c>
      <c r="C1972" s="37">
        <v>0</v>
      </c>
      <c r="D1972" s="31" t="s">
        <v>189</v>
      </c>
      <c r="E1972" s="37" t="s">
        <v>147</v>
      </c>
      <c r="F1972" s="37" t="s">
        <v>500</v>
      </c>
    </row>
    <row r="1973" spans="1:6" x14ac:dyDescent="0.2">
      <c r="A1973" s="36" t="s">
        <v>3188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3189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3190</v>
      </c>
      <c r="C1975" s="37">
        <v>0</v>
      </c>
      <c r="D1975" s="31" t="s">
        <v>189</v>
      </c>
      <c r="E1975" s="37" t="s">
        <v>152</v>
      </c>
      <c r="F1975" s="37" t="s">
        <v>160</v>
      </c>
    </row>
    <row r="1976" spans="1:6" x14ac:dyDescent="0.2">
      <c r="A1976" s="36" t="s">
        <v>3191</v>
      </c>
      <c r="C1976" s="37">
        <v>4</v>
      </c>
      <c r="D1976" s="40" t="s">
        <v>189</v>
      </c>
      <c r="E1976" s="37" t="s">
        <v>147</v>
      </c>
      <c r="F1976" s="37" t="s">
        <v>253</v>
      </c>
    </row>
    <row r="1977" spans="1:6" x14ac:dyDescent="0.2">
      <c r="A1977" s="36" t="s">
        <v>3192</v>
      </c>
      <c r="C1977" s="37"/>
      <c r="D1977" s="31" t="s">
        <v>189</v>
      </c>
      <c r="E1977" s="37"/>
      <c r="F1977" s="37"/>
    </row>
    <row r="1978" spans="1:6" x14ac:dyDescent="0.2">
      <c r="A1978" s="36" t="s">
        <v>3194</v>
      </c>
      <c r="B1978" s="31" t="s">
        <v>3193</v>
      </c>
      <c r="C1978" s="31">
        <v>4</v>
      </c>
      <c r="D1978" s="31" t="s">
        <v>189</v>
      </c>
      <c r="E1978" s="37" t="s">
        <v>147</v>
      </c>
      <c r="F1978" s="37" t="s">
        <v>160</v>
      </c>
    </row>
    <row r="1979" spans="1:6" ht="15" x14ac:dyDescent="0.25">
      <c r="A1979" s="60" t="s">
        <v>5150</v>
      </c>
    </row>
    <row r="1980" spans="1:6" x14ac:dyDescent="0.2">
      <c r="A1980" s="36" t="s">
        <v>3196</v>
      </c>
      <c r="B1980" s="31" t="s">
        <v>3195</v>
      </c>
      <c r="C1980" s="37">
        <v>2</v>
      </c>
      <c r="D1980" s="31" t="s">
        <v>189</v>
      </c>
      <c r="E1980" s="37" t="s">
        <v>147</v>
      </c>
      <c r="F1980" s="37" t="s">
        <v>278</v>
      </c>
    </row>
    <row r="1981" spans="1:6" x14ac:dyDescent="0.2">
      <c r="A1981" s="36" t="s">
        <v>3198</v>
      </c>
      <c r="B1981" s="31" t="s">
        <v>3197</v>
      </c>
      <c r="C1981" s="37">
        <v>2</v>
      </c>
      <c r="D1981" s="31" t="s">
        <v>149</v>
      </c>
      <c r="E1981" s="37" t="s">
        <v>147</v>
      </c>
      <c r="F1981" s="37" t="s">
        <v>156</v>
      </c>
    </row>
    <row r="1982" spans="1:6" ht="15" x14ac:dyDescent="0.25">
      <c r="A1982" s="60" t="s">
        <v>5151</v>
      </c>
      <c r="C1982" s="32"/>
      <c r="E1982" s="32"/>
      <c r="F1982" s="32"/>
    </row>
    <row r="1983" spans="1:6" x14ac:dyDescent="0.2">
      <c r="A1983" s="36" t="s">
        <v>3200</v>
      </c>
      <c r="B1983" s="31" t="s">
        <v>3199</v>
      </c>
      <c r="C1983" s="37">
        <v>9</v>
      </c>
      <c r="D1983" s="31" t="s">
        <v>149</v>
      </c>
      <c r="E1983" s="37" t="s">
        <v>147</v>
      </c>
      <c r="F1983" s="37" t="s">
        <v>222</v>
      </c>
    </row>
    <row r="1984" spans="1:6" x14ac:dyDescent="0.2">
      <c r="A1984" s="36" t="s">
        <v>3202</v>
      </c>
      <c r="B1984" s="31" t="s">
        <v>3201</v>
      </c>
      <c r="C1984" s="37">
        <v>8</v>
      </c>
      <c r="D1984" s="31" t="s">
        <v>149</v>
      </c>
      <c r="E1984" s="37" t="s">
        <v>147</v>
      </c>
      <c r="F1984" s="37" t="s">
        <v>222</v>
      </c>
    </row>
    <row r="1985" spans="1:7" ht="15" x14ac:dyDescent="0.25">
      <c r="A1985" s="60" t="s">
        <v>5152</v>
      </c>
      <c r="C1985" s="32"/>
      <c r="E1985" s="32"/>
      <c r="F1985" s="32"/>
    </row>
    <row r="1986" spans="1:7" x14ac:dyDescent="0.2">
      <c r="A1986" s="36" t="s">
        <v>3204</v>
      </c>
      <c r="B1986" s="31" t="s">
        <v>3203</v>
      </c>
      <c r="C1986" s="37">
        <v>9</v>
      </c>
      <c r="D1986" s="31" t="s">
        <v>149</v>
      </c>
      <c r="E1986" s="37" t="s">
        <v>147</v>
      </c>
      <c r="F1986" s="37" t="s">
        <v>160</v>
      </c>
      <c r="G1986" s="31" t="s">
        <v>144</v>
      </c>
    </row>
    <row r="1987" spans="1:7" x14ac:dyDescent="0.2">
      <c r="A1987" s="36" t="s">
        <v>3205</v>
      </c>
      <c r="C1987" s="37">
        <v>8</v>
      </c>
      <c r="D1987" s="40" t="s">
        <v>149</v>
      </c>
      <c r="E1987" s="37" t="s">
        <v>147</v>
      </c>
      <c r="F1987" s="37" t="s">
        <v>160</v>
      </c>
    </row>
    <row r="1988" spans="1:7" x14ac:dyDescent="0.2">
      <c r="A1988" s="36" t="s">
        <v>3207</v>
      </c>
      <c r="B1988" s="31" t="s">
        <v>3206</v>
      </c>
      <c r="C1988" s="37">
        <v>8</v>
      </c>
      <c r="D1988" s="31" t="s">
        <v>149</v>
      </c>
      <c r="E1988" s="37" t="s">
        <v>147</v>
      </c>
      <c r="F1988" s="37" t="s">
        <v>160</v>
      </c>
      <c r="G1988" s="31" t="s">
        <v>144</v>
      </c>
    </row>
    <row r="1989" spans="1:7" ht="15" x14ac:dyDescent="0.25">
      <c r="A1989" s="60" t="s">
        <v>5153</v>
      </c>
      <c r="C1989" s="32"/>
      <c r="E1989" s="32"/>
      <c r="F1989" s="32"/>
    </row>
    <row r="1990" spans="1:7" x14ac:dyDescent="0.2">
      <c r="A1990" s="36" t="s">
        <v>3209</v>
      </c>
      <c r="B1990" s="31" t="s">
        <v>3208</v>
      </c>
      <c r="C1990" s="37">
        <v>8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ht="15" x14ac:dyDescent="0.25">
      <c r="A1991" s="60" t="s">
        <v>5154</v>
      </c>
      <c r="C1991" s="32"/>
      <c r="E1991" s="32"/>
      <c r="F1991" s="32"/>
    </row>
    <row r="1992" spans="1:7" x14ac:dyDescent="0.2">
      <c r="A1992" s="36" t="s">
        <v>3211</v>
      </c>
      <c r="B1992" s="31" t="s">
        <v>3210</v>
      </c>
      <c r="C1992" s="37">
        <v>3</v>
      </c>
      <c r="D1992" s="31" t="s">
        <v>1244</v>
      </c>
      <c r="E1992" s="37" t="s">
        <v>147</v>
      </c>
      <c r="F1992" s="37" t="s">
        <v>202</v>
      </c>
    </row>
    <row r="1993" spans="1:7" ht="15" x14ac:dyDescent="0.25">
      <c r="A1993" s="60" t="s">
        <v>5155</v>
      </c>
      <c r="C1993" s="32"/>
      <c r="E1993" s="32"/>
      <c r="F1993" s="32"/>
    </row>
    <row r="1994" spans="1:7" x14ac:dyDescent="0.2">
      <c r="A1994" s="36" t="s">
        <v>5422</v>
      </c>
      <c r="B1994" s="31" t="s">
        <v>3212</v>
      </c>
      <c r="C1994" s="37">
        <v>2</v>
      </c>
      <c r="D1994" s="31" t="s">
        <v>1244</v>
      </c>
      <c r="E1994" s="37" t="s">
        <v>147</v>
      </c>
      <c r="F1994" s="37" t="s">
        <v>156</v>
      </c>
    </row>
    <row r="1995" spans="1:7" x14ac:dyDescent="0.2">
      <c r="A1995" s="36" t="s">
        <v>3214</v>
      </c>
      <c r="B1995" s="31" t="s">
        <v>3213</v>
      </c>
      <c r="C1995" s="37">
        <v>3</v>
      </c>
      <c r="D1995" s="31" t="s">
        <v>189</v>
      </c>
      <c r="E1995" s="37" t="s">
        <v>147</v>
      </c>
      <c r="F1995" s="37" t="s">
        <v>192</v>
      </c>
    </row>
    <row r="1996" spans="1:7" ht="15" x14ac:dyDescent="0.25">
      <c r="A1996" s="60" t="s">
        <v>5156</v>
      </c>
      <c r="C1996" s="32"/>
      <c r="E1996" s="32"/>
      <c r="F1996" s="32"/>
    </row>
    <row r="1997" spans="1:7" x14ac:dyDescent="0.2">
      <c r="A1997" s="36" t="s">
        <v>3216</v>
      </c>
      <c r="B1997" s="31" t="s">
        <v>3215</v>
      </c>
      <c r="C1997" s="37">
        <v>3</v>
      </c>
      <c r="D1997" s="31" t="s">
        <v>189</v>
      </c>
      <c r="E1997" s="37" t="s">
        <v>147</v>
      </c>
      <c r="F1997" s="37" t="s">
        <v>208</v>
      </c>
    </row>
    <row r="1998" spans="1:7" x14ac:dyDescent="0.2">
      <c r="A1998" s="36" t="s">
        <v>3217</v>
      </c>
      <c r="B1998" s="31" t="s">
        <v>3215</v>
      </c>
      <c r="C1998" s="37"/>
      <c r="D1998" s="31" t="s">
        <v>189</v>
      </c>
      <c r="E1998" s="37" t="s">
        <v>147</v>
      </c>
      <c r="F1998" s="37" t="s">
        <v>160</v>
      </c>
    </row>
    <row r="1999" spans="1:7" x14ac:dyDescent="0.2">
      <c r="A1999" s="36" t="s">
        <v>3218</v>
      </c>
      <c r="B1999" s="31" t="s">
        <v>3215</v>
      </c>
      <c r="C1999" s="32"/>
      <c r="D1999" s="31" t="s">
        <v>189</v>
      </c>
      <c r="E1999" s="37" t="s">
        <v>147</v>
      </c>
      <c r="F1999" s="37" t="s">
        <v>160</v>
      </c>
    </row>
    <row r="2000" spans="1:7" ht="15" x14ac:dyDescent="0.25">
      <c r="A2000" s="60" t="s">
        <v>5157</v>
      </c>
      <c r="C2000" s="32"/>
      <c r="E2000" s="32"/>
      <c r="F2000" s="32"/>
    </row>
    <row r="2001" spans="1:7" x14ac:dyDescent="0.2">
      <c r="A2001" s="36" t="s">
        <v>3220</v>
      </c>
      <c r="B2001" s="31" t="s">
        <v>3219</v>
      </c>
      <c r="C2001" s="37">
        <v>0</v>
      </c>
      <c r="D2001" s="31" t="s">
        <v>149</v>
      </c>
      <c r="E2001" s="37" t="s">
        <v>152</v>
      </c>
      <c r="F2001" s="37" t="s">
        <v>160</v>
      </c>
    </row>
    <row r="2002" spans="1:7" ht="15" x14ac:dyDescent="0.25">
      <c r="A2002" s="60" t="s">
        <v>5158</v>
      </c>
      <c r="B2002" s="32"/>
      <c r="C2002" s="32"/>
      <c r="D2002" s="32"/>
      <c r="E2002" s="32"/>
      <c r="F2002" s="32"/>
    </row>
    <row r="2003" spans="1:7" x14ac:dyDescent="0.2">
      <c r="A2003" s="36" t="s">
        <v>3222</v>
      </c>
      <c r="B2003" s="31" t="s">
        <v>3221</v>
      </c>
      <c r="C2003" s="37">
        <v>7</v>
      </c>
      <c r="D2003" s="31" t="s">
        <v>149</v>
      </c>
      <c r="E2003" s="37" t="s">
        <v>147</v>
      </c>
      <c r="F2003" s="37" t="s">
        <v>192</v>
      </c>
    </row>
    <row r="2004" spans="1:7" x14ac:dyDescent="0.2">
      <c r="A2004" s="36" t="s">
        <v>3224</v>
      </c>
      <c r="B2004" s="31" t="s">
        <v>3223</v>
      </c>
      <c r="C2004" s="37">
        <v>8</v>
      </c>
      <c r="D2004" s="31" t="s">
        <v>149</v>
      </c>
      <c r="E2004" s="37" t="s">
        <v>147</v>
      </c>
      <c r="F2004" s="37" t="s">
        <v>355</v>
      </c>
    </row>
    <row r="2005" spans="1:7" ht="15" x14ac:dyDescent="0.25">
      <c r="A2005" s="60" t="s">
        <v>5159</v>
      </c>
      <c r="E2005" s="32"/>
      <c r="F2005" s="32"/>
    </row>
    <row r="2006" spans="1:7" x14ac:dyDescent="0.2">
      <c r="A2006" s="36" t="s">
        <v>3226</v>
      </c>
      <c r="B2006" s="31" t="s">
        <v>3225</v>
      </c>
      <c r="C2006" s="37">
        <v>10</v>
      </c>
      <c r="D2006" s="31" t="s">
        <v>149</v>
      </c>
      <c r="E2006" s="37" t="s">
        <v>147</v>
      </c>
      <c r="F2006" s="37" t="s">
        <v>160</v>
      </c>
    </row>
    <row r="2007" spans="1:7" x14ac:dyDescent="0.2">
      <c r="A2007" s="36" t="s">
        <v>3228</v>
      </c>
      <c r="B2007" s="31" t="s">
        <v>3227</v>
      </c>
      <c r="C2007" s="37">
        <v>8</v>
      </c>
      <c r="D2007" s="31" t="s">
        <v>149</v>
      </c>
      <c r="E2007" s="37" t="s">
        <v>147</v>
      </c>
      <c r="F2007" s="37" t="s">
        <v>160</v>
      </c>
    </row>
    <row r="2008" spans="1:7" ht="15" x14ac:dyDescent="0.25">
      <c r="A2008" s="60" t="s">
        <v>5160</v>
      </c>
      <c r="C2008" s="32"/>
      <c r="E2008" s="32"/>
      <c r="F2008" s="32"/>
    </row>
    <row r="2009" spans="1:7" x14ac:dyDescent="0.2">
      <c r="A2009" s="36" t="s">
        <v>3230</v>
      </c>
      <c r="B2009" s="31" t="s">
        <v>3229</v>
      </c>
      <c r="C2009" s="37">
        <v>10</v>
      </c>
      <c r="D2009" s="31" t="s">
        <v>149</v>
      </c>
      <c r="E2009" s="37" t="s">
        <v>147</v>
      </c>
      <c r="F2009" s="37" t="s">
        <v>160</v>
      </c>
      <c r="G2009" s="31" t="s">
        <v>203</v>
      </c>
    </row>
    <row r="2010" spans="1:7" x14ac:dyDescent="0.2">
      <c r="A2010" s="36" t="s">
        <v>3231</v>
      </c>
      <c r="C2010" s="37">
        <v>10</v>
      </c>
      <c r="D2010" s="40" t="s">
        <v>149</v>
      </c>
      <c r="E2010" s="37" t="s">
        <v>147</v>
      </c>
      <c r="F2010" s="37" t="s">
        <v>160</v>
      </c>
    </row>
    <row r="2011" spans="1:7" x14ac:dyDescent="0.2">
      <c r="A2011" s="36" t="s">
        <v>3233</v>
      </c>
      <c r="B2011" s="31" t="s">
        <v>3232</v>
      </c>
      <c r="C2011" s="32">
        <v>10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5161</v>
      </c>
      <c r="C2012" s="32"/>
      <c r="E2012" s="32"/>
      <c r="F2012" s="32"/>
    </row>
    <row r="2013" spans="1:7" ht="15" x14ac:dyDescent="0.25">
      <c r="A2013" s="60" t="s">
        <v>5162</v>
      </c>
      <c r="C2013" s="32"/>
      <c r="E2013" s="32"/>
      <c r="F2013" s="32"/>
    </row>
    <row r="2014" spans="1:7" x14ac:dyDescent="0.2">
      <c r="A2014" s="36" t="s">
        <v>3235</v>
      </c>
      <c r="B2014" s="31" t="s">
        <v>3234</v>
      </c>
      <c r="C2014" s="32"/>
      <c r="D2014" s="31" t="s">
        <v>149</v>
      </c>
      <c r="E2014" s="37" t="s">
        <v>152</v>
      </c>
      <c r="F2014" s="37" t="s">
        <v>222</v>
      </c>
    </row>
    <row r="2015" spans="1:7" x14ac:dyDescent="0.2">
      <c r="A2015" s="36" t="s">
        <v>3237</v>
      </c>
      <c r="B2015" s="31" t="s">
        <v>3236</v>
      </c>
      <c r="C2015" s="37"/>
      <c r="D2015" s="31" t="s">
        <v>149</v>
      </c>
      <c r="E2015" s="37"/>
      <c r="F2015" s="37"/>
    </row>
    <row r="2016" spans="1:7" x14ac:dyDescent="0.2">
      <c r="A2016" s="36" t="s">
        <v>3239</v>
      </c>
      <c r="B2016" s="31" t="s">
        <v>3238</v>
      </c>
      <c r="C2016" s="39">
        <v>0</v>
      </c>
      <c r="D2016" s="31" t="s">
        <v>149</v>
      </c>
      <c r="E2016" s="37" t="s">
        <v>152</v>
      </c>
      <c r="F2016" s="37" t="s">
        <v>202</v>
      </c>
      <c r="G2016" s="31" t="s">
        <v>223</v>
      </c>
    </row>
    <row r="2017" spans="1:7" x14ac:dyDescent="0.2">
      <c r="A2017" s="36" t="s">
        <v>3241</v>
      </c>
      <c r="B2017" s="31" t="s">
        <v>3240</v>
      </c>
      <c r="C2017" s="32">
        <v>5</v>
      </c>
      <c r="D2017" s="31" t="s">
        <v>149</v>
      </c>
      <c r="E2017" s="37" t="s">
        <v>147</v>
      </c>
      <c r="F2017" s="37" t="s">
        <v>170</v>
      </c>
    </row>
    <row r="2018" spans="1:7" x14ac:dyDescent="0.2">
      <c r="A2018" s="36" t="s">
        <v>3243</v>
      </c>
      <c r="B2018" s="31" t="s">
        <v>3242</v>
      </c>
      <c r="C2018" s="37">
        <v>4</v>
      </c>
      <c r="D2018" s="31" t="s">
        <v>149</v>
      </c>
      <c r="E2018" s="37" t="s">
        <v>147</v>
      </c>
      <c r="F2018" s="37" t="s">
        <v>160</v>
      </c>
    </row>
    <row r="2019" spans="1:7" x14ac:dyDescent="0.2">
      <c r="A2019" s="36" t="s">
        <v>3245</v>
      </c>
      <c r="B2019" s="31" t="s">
        <v>3244</v>
      </c>
      <c r="C2019" s="37">
        <v>4</v>
      </c>
      <c r="D2019" s="31" t="s">
        <v>149</v>
      </c>
      <c r="E2019" s="37" t="s">
        <v>147</v>
      </c>
      <c r="F2019" s="37" t="s">
        <v>170</v>
      </c>
      <c r="G2019" s="31" t="s">
        <v>149</v>
      </c>
    </row>
    <row r="2020" spans="1:7" ht="15" x14ac:dyDescent="0.25">
      <c r="A2020" s="60" t="s">
        <v>5163</v>
      </c>
      <c r="C2020" s="32"/>
      <c r="E2020" s="32"/>
      <c r="F2020" s="32"/>
    </row>
    <row r="2021" spans="1:7" x14ac:dyDescent="0.2">
      <c r="A2021" s="36" t="s">
        <v>3247</v>
      </c>
      <c r="B2021" s="31" t="s">
        <v>3246</v>
      </c>
      <c r="C2021" s="37">
        <v>3</v>
      </c>
      <c r="D2021" s="31" t="s">
        <v>149</v>
      </c>
      <c r="E2021" s="37" t="s">
        <v>147</v>
      </c>
      <c r="F2021" s="37" t="s">
        <v>222</v>
      </c>
    </row>
    <row r="2022" spans="1:7" ht="15" x14ac:dyDescent="0.25">
      <c r="A2022" s="60" t="s">
        <v>5164</v>
      </c>
      <c r="C2022" s="32"/>
      <c r="E2022" s="32"/>
      <c r="F2022" s="32"/>
    </row>
    <row r="2023" spans="1:7" x14ac:dyDescent="0.2">
      <c r="A2023" s="36" t="s">
        <v>3249</v>
      </c>
      <c r="B2023" s="31" t="s">
        <v>3248</v>
      </c>
      <c r="C2023" s="37">
        <v>0</v>
      </c>
      <c r="D2023" s="31" t="s">
        <v>149</v>
      </c>
      <c r="E2023" s="37" t="s">
        <v>152</v>
      </c>
      <c r="F2023" s="37" t="s">
        <v>156</v>
      </c>
    </row>
    <row r="2024" spans="1:7" ht="15" x14ac:dyDescent="0.25">
      <c r="A2024" s="60" t="s">
        <v>5165</v>
      </c>
      <c r="C2024" s="32"/>
      <c r="E2024" s="32"/>
      <c r="F2024" s="32"/>
    </row>
    <row r="2025" spans="1:7" x14ac:dyDescent="0.2">
      <c r="A2025" s="36" t="s">
        <v>3251</v>
      </c>
      <c r="B2025" s="31" t="s">
        <v>3250</v>
      </c>
      <c r="C2025" s="37">
        <v>4</v>
      </c>
      <c r="D2025" s="32" t="s">
        <v>768</v>
      </c>
      <c r="E2025" s="37" t="s">
        <v>147</v>
      </c>
      <c r="F2025" s="37" t="s">
        <v>222</v>
      </c>
    </row>
    <row r="2026" spans="1:7" x14ac:dyDescent="0.2">
      <c r="A2026" s="36" t="s">
        <v>3253</v>
      </c>
      <c r="B2026" s="31" t="s">
        <v>3252</v>
      </c>
      <c r="C2026" s="37">
        <v>7</v>
      </c>
      <c r="D2026" s="31" t="s">
        <v>149</v>
      </c>
      <c r="E2026" s="37" t="s">
        <v>147</v>
      </c>
      <c r="F2026" s="37" t="s">
        <v>222</v>
      </c>
    </row>
    <row r="2027" spans="1:7" x14ac:dyDescent="0.2">
      <c r="A2027" s="36" t="s">
        <v>3255</v>
      </c>
      <c r="B2027" s="31" t="s">
        <v>3254</v>
      </c>
      <c r="C2027" s="37">
        <v>6</v>
      </c>
      <c r="D2027" s="31" t="s">
        <v>149</v>
      </c>
      <c r="E2027" s="37" t="s">
        <v>147</v>
      </c>
      <c r="F2027" s="37" t="s">
        <v>355</v>
      </c>
      <c r="G2027" s="31" t="s">
        <v>203</v>
      </c>
    </row>
    <row r="2028" spans="1:7" x14ac:dyDescent="0.2">
      <c r="A2028" s="36" t="s">
        <v>3257</v>
      </c>
      <c r="B2028" s="31" t="s">
        <v>3256</v>
      </c>
      <c r="C2028" s="39">
        <v>0</v>
      </c>
      <c r="D2028" s="31" t="s">
        <v>149</v>
      </c>
      <c r="E2028" s="37" t="s">
        <v>152</v>
      </c>
      <c r="F2028" s="37" t="s">
        <v>222</v>
      </c>
    </row>
    <row r="2029" spans="1:7" x14ac:dyDescent="0.2">
      <c r="A2029" s="36" t="s">
        <v>3259</v>
      </c>
      <c r="B2029" s="31" t="s">
        <v>3258</v>
      </c>
      <c r="C2029" s="37">
        <v>4</v>
      </c>
      <c r="D2029" s="31" t="s">
        <v>149</v>
      </c>
      <c r="E2029" s="37" t="s">
        <v>147</v>
      </c>
      <c r="F2029" s="37" t="s">
        <v>222</v>
      </c>
      <c r="G2029" s="31" t="s">
        <v>149</v>
      </c>
    </row>
    <row r="2030" spans="1:7" x14ac:dyDescent="0.2">
      <c r="A2030" s="36" t="s">
        <v>3261</v>
      </c>
      <c r="B2030" s="31" t="s">
        <v>3260</v>
      </c>
      <c r="C2030" s="37">
        <v>2</v>
      </c>
      <c r="D2030" s="31" t="s">
        <v>149</v>
      </c>
      <c r="E2030" s="37" t="s">
        <v>147</v>
      </c>
      <c r="F2030" s="37" t="s">
        <v>355</v>
      </c>
    </row>
    <row r="2031" spans="1:7" x14ac:dyDescent="0.2">
      <c r="A2031" s="36" t="s">
        <v>3263</v>
      </c>
      <c r="B2031" s="31" t="s">
        <v>3262</v>
      </c>
      <c r="C2031" s="39">
        <v>0</v>
      </c>
      <c r="D2031" s="31" t="s">
        <v>149</v>
      </c>
      <c r="E2031" s="37" t="s">
        <v>152</v>
      </c>
      <c r="F2031" s="37" t="s">
        <v>148</v>
      </c>
    </row>
    <row r="2032" spans="1:7" x14ac:dyDescent="0.2">
      <c r="A2032" s="36" t="s">
        <v>3265</v>
      </c>
      <c r="B2032" s="31" t="s">
        <v>3264</v>
      </c>
      <c r="C2032" s="37">
        <v>0</v>
      </c>
      <c r="D2032" s="31" t="s">
        <v>149</v>
      </c>
      <c r="E2032" s="37" t="s">
        <v>152</v>
      </c>
      <c r="F2032" s="37" t="s">
        <v>170</v>
      </c>
    </row>
    <row r="2033" spans="1:7" x14ac:dyDescent="0.2">
      <c r="A2033" s="36" t="s">
        <v>3267</v>
      </c>
      <c r="B2033" s="31" t="s">
        <v>3266</v>
      </c>
      <c r="C2033" s="37">
        <v>1</v>
      </c>
      <c r="D2033" s="32" t="s">
        <v>149</v>
      </c>
      <c r="E2033" s="37" t="s">
        <v>147</v>
      </c>
      <c r="F2033" s="37" t="s">
        <v>355</v>
      </c>
    </row>
    <row r="2034" spans="1:7" x14ac:dyDescent="0.2">
      <c r="A2034" s="36" t="s">
        <v>3269</v>
      </c>
      <c r="B2034" s="31" t="s">
        <v>3268</v>
      </c>
      <c r="C2034" s="37">
        <v>5</v>
      </c>
      <c r="D2034" s="31" t="s">
        <v>149</v>
      </c>
      <c r="E2034" s="37" t="s">
        <v>147</v>
      </c>
      <c r="F2034" s="37" t="s">
        <v>222</v>
      </c>
    </row>
    <row r="2035" spans="1:7" x14ac:dyDescent="0.2">
      <c r="A2035" s="36" t="s">
        <v>3271</v>
      </c>
      <c r="B2035" s="31" t="s">
        <v>3270</v>
      </c>
      <c r="C2035" s="37">
        <v>4</v>
      </c>
      <c r="D2035" s="31" t="s">
        <v>149</v>
      </c>
      <c r="E2035" s="37" t="s">
        <v>147</v>
      </c>
      <c r="F2035" s="37" t="s">
        <v>222</v>
      </c>
    </row>
    <row r="2036" spans="1:7" ht="15" x14ac:dyDescent="0.25">
      <c r="A2036" s="60" t="s">
        <v>5166</v>
      </c>
      <c r="C2036" s="32"/>
      <c r="E2036" s="32"/>
      <c r="F2036" s="32"/>
    </row>
    <row r="2037" spans="1:7" x14ac:dyDescent="0.2">
      <c r="A2037" s="36" t="s">
        <v>3273</v>
      </c>
      <c r="B2037" s="31" t="s">
        <v>3272</v>
      </c>
      <c r="C2037" s="37">
        <v>5</v>
      </c>
      <c r="D2037" s="31" t="s">
        <v>149</v>
      </c>
      <c r="E2037" s="37" t="s">
        <v>147</v>
      </c>
      <c r="F2037" s="37" t="s">
        <v>208</v>
      </c>
    </row>
    <row r="2038" spans="1:7" x14ac:dyDescent="0.2">
      <c r="A2038" s="36" t="s">
        <v>3275</v>
      </c>
      <c r="B2038" s="31" t="s">
        <v>3274</v>
      </c>
      <c r="C2038" s="37"/>
      <c r="D2038" s="31" t="s">
        <v>149</v>
      </c>
      <c r="E2038" s="37" t="s">
        <v>147</v>
      </c>
      <c r="F2038" s="37" t="s">
        <v>148</v>
      </c>
    </row>
    <row r="2039" spans="1:7" x14ac:dyDescent="0.2">
      <c r="A2039" s="36" t="s">
        <v>3277</v>
      </c>
      <c r="B2039" s="31" t="s">
        <v>3276</v>
      </c>
      <c r="C2039" s="37">
        <v>6</v>
      </c>
      <c r="D2039" s="31" t="s">
        <v>149</v>
      </c>
      <c r="E2039" s="37" t="s">
        <v>147</v>
      </c>
      <c r="F2039" s="37" t="s">
        <v>253</v>
      </c>
    </row>
    <row r="2040" spans="1:7" x14ac:dyDescent="0.2">
      <c r="A2040" s="36" t="s">
        <v>3279</v>
      </c>
      <c r="B2040" s="31" t="s">
        <v>3278</v>
      </c>
      <c r="C2040" s="37">
        <v>8</v>
      </c>
      <c r="D2040" s="31" t="s">
        <v>149</v>
      </c>
      <c r="E2040" s="37" t="s">
        <v>147</v>
      </c>
      <c r="F2040" s="37" t="s">
        <v>222</v>
      </c>
    </row>
    <row r="2041" spans="1:7" x14ac:dyDescent="0.2">
      <c r="A2041" s="36" t="s">
        <v>3281</v>
      </c>
      <c r="B2041" s="31" t="s">
        <v>3280</v>
      </c>
      <c r="C2041" s="37"/>
      <c r="D2041" s="31" t="s">
        <v>149</v>
      </c>
      <c r="E2041" s="37"/>
      <c r="F2041" s="37"/>
    </row>
    <row r="2042" spans="1:7" ht="15" x14ac:dyDescent="0.25">
      <c r="A2042" s="60" t="s">
        <v>5167</v>
      </c>
      <c r="C2042" s="32"/>
      <c r="E2042" s="32"/>
      <c r="F2042" s="32"/>
    </row>
    <row r="2043" spans="1:7" x14ac:dyDescent="0.2">
      <c r="A2043" s="36" t="s">
        <v>3282</v>
      </c>
      <c r="C2043" s="32">
        <v>0</v>
      </c>
      <c r="D2043" s="32"/>
      <c r="E2043" s="37" t="s">
        <v>152</v>
      </c>
      <c r="F2043" s="37" t="s">
        <v>160</v>
      </c>
    </row>
    <row r="2044" spans="1:7" x14ac:dyDescent="0.2">
      <c r="A2044" s="36" t="s">
        <v>3284</v>
      </c>
      <c r="B2044" s="31" t="s">
        <v>3283</v>
      </c>
      <c r="C2044" s="37">
        <v>0</v>
      </c>
      <c r="D2044" s="31" t="s">
        <v>149</v>
      </c>
      <c r="E2044" s="37" t="s">
        <v>152</v>
      </c>
      <c r="F2044" s="37" t="s">
        <v>160</v>
      </c>
    </row>
    <row r="2045" spans="1:7" ht="15" x14ac:dyDescent="0.25">
      <c r="A2045" s="60" t="s">
        <v>5168</v>
      </c>
      <c r="C2045" s="32"/>
      <c r="D2045" s="32"/>
      <c r="E2045" s="32"/>
      <c r="F2045" s="32"/>
    </row>
    <row r="2046" spans="1:7" x14ac:dyDescent="0.2">
      <c r="A2046" s="36" t="s">
        <v>3286</v>
      </c>
      <c r="B2046" s="31" t="s">
        <v>3285</v>
      </c>
      <c r="C2046" s="37"/>
      <c r="D2046" s="31" t="s">
        <v>149</v>
      </c>
      <c r="E2046" s="37"/>
      <c r="F2046" s="37"/>
      <c r="G2046" s="31" t="s">
        <v>182</v>
      </c>
    </row>
    <row r="2047" spans="1:7" ht="15" x14ac:dyDescent="0.25">
      <c r="A2047" s="60" t="s">
        <v>5169</v>
      </c>
      <c r="C2047" s="32"/>
      <c r="E2047" s="32"/>
      <c r="F2047" s="32"/>
    </row>
    <row r="2048" spans="1:7" x14ac:dyDescent="0.2">
      <c r="A2048" s="36" t="s">
        <v>3288</v>
      </c>
      <c r="B2048" s="31" t="s">
        <v>3287</v>
      </c>
      <c r="C2048" s="39">
        <v>0</v>
      </c>
      <c r="D2048" s="31" t="s">
        <v>189</v>
      </c>
      <c r="E2048" s="37" t="s">
        <v>152</v>
      </c>
      <c r="F2048" s="37" t="s">
        <v>355</v>
      </c>
    </row>
    <row r="2049" spans="1:7" x14ac:dyDescent="0.2">
      <c r="A2049" s="36" t="s">
        <v>3290</v>
      </c>
      <c r="B2049" s="31" t="s">
        <v>3289</v>
      </c>
      <c r="C2049" s="39">
        <v>0</v>
      </c>
      <c r="D2049" s="31" t="s">
        <v>189</v>
      </c>
      <c r="E2049" s="37" t="s">
        <v>152</v>
      </c>
      <c r="F2049" s="37" t="s">
        <v>156</v>
      </c>
    </row>
    <row r="2050" spans="1:7" ht="15" x14ac:dyDescent="0.25">
      <c r="A2050" s="60" t="s">
        <v>5170</v>
      </c>
      <c r="C2050" s="32"/>
      <c r="D2050" s="32"/>
      <c r="E2050" s="32"/>
      <c r="F2050" s="32"/>
    </row>
    <row r="2051" spans="1:7" x14ac:dyDescent="0.2">
      <c r="A2051" s="36" t="s">
        <v>3292</v>
      </c>
      <c r="B2051" s="31" t="s">
        <v>3291</v>
      </c>
      <c r="C2051" s="37"/>
      <c r="D2051" s="31" t="s">
        <v>149</v>
      </c>
      <c r="E2051" s="37"/>
      <c r="F2051" s="37"/>
    </row>
    <row r="2052" spans="1:7" ht="15" x14ac:dyDescent="0.25">
      <c r="A2052" s="60" t="s">
        <v>5171</v>
      </c>
      <c r="C2052" s="32"/>
      <c r="E2052" s="32"/>
      <c r="F2052" s="32"/>
    </row>
    <row r="2053" spans="1:7" x14ac:dyDescent="0.2">
      <c r="A2053" s="36" t="s">
        <v>3294</v>
      </c>
      <c r="B2053" s="31" t="s">
        <v>3293</v>
      </c>
      <c r="C2053" s="37"/>
      <c r="D2053" s="31" t="s">
        <v>149</v>
      </c>
      <c r="E2053" s="37"/>
      <c r="F2053" s="37"/>
    </row>
    <row r="2054" spans="1:7" x14ac:dyDescent="0.2">
      <c r="A2054" s="36" t="s">
        <v>3296</v>
      </c>
      <c r="B2054" s="31" t="s">
        <v>3295</v>
      </c>
      <c r="C2054" s="37">
        <v>7</v>
      </c>
      <c r="D2054" s="31" t="s">
        <v>149</v>
      </c>
      <c r="E2054" s="37" t="s">
        <v>147</v>
      </c>
      <c r="F2054" s="37" t="s">
        <v>156</v>
      </c>
    </row>
    <row r="2055" spans="1:7" x14ac:dyDescent="0.2">
      <c r="A2055" s="36" t="s">
        <v>3298</v>
      </c>
      <c r="B2055" s="31" t="s">
        <v>3297</v>
      </c>
      <c r="C2055" s="37">
        <v>9</v>
      </c>
      <c r="D2055" s="31" t="s">
        <v>149</v>
      </c>
      <c r="E2055" s="37" t="s">
        <v>147</v>
      </c>
      <c r="F2055" s="37" t="s">
        <v>378</v>
      </c>
      <c r="G2055" s="31" t="s">
        <v>144</v>
      </c>
    </row>
    <row r="2056" spans="1:7" ht="15" x14ac:dyDescent="0.25">
      <c r="A2056" s="60" t="s">
        <v>5172</v>
      </c>
      <c r="C2056" s="32"/>
      <c r="E2056" s="32"/>
      <c r="F2056" s="32"/>
    </row>
    <row r="2057" spans="1:7" x14ac:dyDescent="0.2">
      <c r="A2057" s="36" t="s">
        <v>3300</v>
      </c>
      <c r="B2057" s="31" t="s">
        <v>3299</v>
      </c>
      <c r="C2057" s="37"/>
      <c r="D2057" s="31" t="s">
        <v>149</v>
      </c>
      <c r="E2057" s="37"/>
      <c r="F2057" s="37"/>
    </row>
    <row r="2058" spans="1:7" x14ac:dyDescent="0.2">
      <c r="A2058" s="36" t="s">
        <v>3302</v>
      </c>
      <c r="B2058" s="31" t="s">
        <v>3301</v>
      </c>
      <c r="C2058" s="37"/>
      <c r="D2058" s="31" t="s">
        <v>149</v>
      </c>
      <c r="E2058" s="37"/>
      <c r="F2058" s="37"/>
      <c r="G2058" s="31" t="s">
        <v>182</v>
      </c>
    </row>
    <row r="2059" spans="1:7" ht="15" x14ac:dyDescent="0.25">
      <c r="A2059" s="60" t="s">
        <v>5173</v>
      </c>
      <c r="C2059" s="32"/>
      <c r="E2059" s="32"/>
      <c r="F2059" s="32"/>
    </row>
    <row r="2060" spans="1:7" x14ac:dyDescent="0.2">
      <c r="A2060" s="36" t="s">
        <v>3303</v>
      </c>
      <c r="C2060" s="32">
        <v>0</v>
      </c>
      <c r="D2060" s="40" t="s">
        <v>189</v>
      </c>
      <c r="E2060" s="37" t="s">
        <v>152</v>
      </c>
      <c r="F2060" s="37" t="s">
        <v>156</v>
      </c>
    </row>
    <row r="2061" spans="1:7" x14ac:dyDescent="0.2">
      <c r="A2061" s="36" t="s">
        <v>3305</v>
      </c>
      <c r="B2061" s="31" t="s">
        <v>3304</v>
      </c>
      <c r="C2061" s="37">
        <v>0</v>
      </c>
      <c r="D2061" s="31" t="s">
        <v>189</v>
      </c>
      <c r="E2061" s="37" t="s">
        <v>152</v>
      </c>
      <c r="F2061" s="37" t="s">
        <v>160</v>
      </c>
    </row>
    <row r="2062" spans="1:7" ht="15" x14ac:dyDescent="0.25">
      <c r="A2062" s="60" t="s">
        <v>5174</v>
      </c>
      <c r="C2062" s="32"/>
      <c r="E2062" s="32"/>
      <c r="F2062" s="32"/>
    </row>
    <row r="2063" spans="1:7" x14ac:dyDescent="0.2">
      <c r="A2063" s="36" t="s">
        <v>3306</v>
      </c>
      <c r="C2063" s="37">
        <v>7</v>
      </c>
      <c r="D2063" s="40" t="s">
        <v>149</v>
      </c>
      <c r="E2063" s="37" t="s">
        <v>147</v>
      </c>
      <c r="F2063" s="37" t="s">
        <v>156</v>
      </c>
    </row>
    <row r="2064" spans="1:7" x14ac:dyDescent="0.2">
      <c r="A2064" s="36" t="s">
        <v>3308</v>
      </c>
      <c r="B2064" s="31" t="s">
        <v>3307</v>
      </c>
      <c r="C2064" s="37">
        <v>5</v>
      </c>
      <c r="D2064" s="31" t="s">
        <v>149</v>
      </c>
      <c r="E2064" s="37" t="s">
        <v>147</v>
      </c>
      <c r="F2064" s="37" t="s">
        <v>178</v>
      </c>
    </row>
    <row r="2065" spans="1:7" x14ac:dyDescent="0.2">
      <c r="A2065" s="36" t="s">
        <v>3310</v>
      </c>
      <c r="B2065" s="31" t="s">
        <v>3309</v>
      </c>
      <c r="C2065" s="37">
        <v>8</v>
      </c>
      <c r="D2065" s="31" t="s">
        <v>149</v>
      </c>
      <c r="E2065" s="37" t="s">
        <v>147</v>
      </c>
      <c r="F2065" s="37" t="s">
        <v>818</v>
      </c>
      <c r="G2065" s="31" t="s">
        <v>203</v>
      </c>
    </row>
    <row r="2066" spans="1:7" x14ac:dyDescent="0.2">
      <c r="A2066" s="36" t="s">
        <v>3312</v>
      </c>
      <c r="B2066" s="31" t="s">
        <v>3311</v>
      </c>
      <c r="C2066" s="39">
        <v>0</v>
      </c>
      <c r="D2066" s="31" t="s">
        <v>149</v>
      </c>
      <c r="E2066" s="37" t="s">
        <v>152</v>
      </c>
      <c r="F2066" s="37" t="s">
        <v>156</v>
      </c>
    </row>
    <row r="2067" spans="1:7" x14ac:dyDescent="0.2">
      <c r="A2067" s="36" t="s">
        <v>3313</v>
      </c>
      <c r="C2067" s="37">
        <v>7</v>
      </c>
      <c r="D2067" s="40" t="s">
        <v>149</v>
      </c>
      <c r="E2067" s="37" t="s">
        <v>147</v>
      </c>
      <c r="F2067" s="37" t="s">
        <v>378</v>
      </c>
    </row>
    <row r="2068" spans="1:7" x14ac:dyDescent="0.2">
      <c r="A2068" s="36" t="s">
        <v>3315</v>
      </c>
      <c r="B2068" s="31" t="s">
        <v>3314</v>
      </c>
      <c r="C2068" s="37"/>
      <c r="D2068" s="31" t="s">
        <v>149</v>
      </c>
      <c r="E2068" s="37"/>
      <c r="F2068" s="37"/>
    </row>
    <row r="2069" spans="1:7" ht="15" x14ac:dyDescent="0.25">
      <c r="A2069" s="60" t="s">
        <v>5175</v>
      </c>
      <c r="C2069" s="32"/>
      <c r="E2069" s="32"/>
      <c r="F2069" s="32"/>
    </row>
    <row r="2070" spans="1:7" x14ac:dyDescent="0.2">
      <c r="A2070" s="36" t="s">
        <v>3316</v>
      </c>
      <c r="C2070" s="32">
        <v>0</v>
      </c>
      <c r="D2070" s="40" t="s">
        <v>149</v>
      </c>
      <c r="E2070" s="32" t="s">
        <v>152</v>
      </c>
      <c r="F2070" s="32" t="s">
        <v>160</v>
      </c>
    </row>
    <row r="2071" spans="1:7" x14ac:dyDescent="0.2">
      <c r="A2071" s="36" t="s">
        <v>3318</v>
      </c>
      <c r="B2071" s="31" t="s">
        <v>3317</v>
      </c>
      <c r="C2071" s="37"/>
      <c r="D2071" s="31" t="s">
        <v>149</v>
      </c>
      <c r="E2071" s="37"/>
      <c r="F2071" s="37"/>
    </row>
    <row r="2072" spans="1:7" x14ac:dyDescent="0.2">
      <c r="A2072" s="36" t="s">
        <v>3320</v>
      </c>
      <c r="B2072" s="31" t="s">
        <v>3319</v>
      </c>
      <c r="C2072" s="37">
        <v>1</v>
      </c>
      <c r="D2072" s="31" t="s">
        <v>189</v>
      </c>
      <c r="E2072" s="37" t="s">
        <v>147</v>
      </c>
      <c r="F2072" s="37" t="s">
        <v>355</v>
      </c>
    </row>
    <row r="2073" spans="1:7" x14ac:dyDescent="0.2">
      <c r="A2073" s="36" t="s">
        <v>3321</v>
      </c>
      <c r="B2073" s="31" t="s">
        <v>3319</v>
      </c>
      <c r="C2073" s="32">
        <v>1</v>
      </c>
      <c r="D2073" s="31" t="s">
        <v>189</v>
      </c>
      <c r="E2073" s="32" t="s">
        <v>147</v>
      </c>
      <c r="F2073" s="32" t="s">
        <v>160</v>
      </c>
    </row>
    <row r="2074" spans="1:7" x14ac:dyDescent="0.2">
      <c r="A2074" s="36" t="s">
        <v>3322</v>
      </c>
      <c r="B2074" s="31" t="s">
        <v>3319</v>
      </c>
      <c r="C2074" s="32">
        <v>0</v>
      </c>
      <c r="D2074" s="31" t="s">
        <v>189</v>
      </c>
      <c r="E2074" s="32" t="s">
        <v>152</v>
      </c>
      <c r="F2074" s="32" t="s">
        <v>160</v>
      </c>
    </row>
    <row r="2075" spans="1:7" ht="15" x14ac:dyDescent="0.25">
      <c r="A2075" s="60" t="s">
        <v>5176</v>
      </c>
      <c r="C2075" s="32"/>
      <c r="E2075" s="32"/>
      <c r="F2075" s="32"/>
    </row>
    <row r="2076" spans="1:7" x14ac:dyDescent="0.2">
      <c r="A2076" s="36" t="s">
        <v>3324</v>
      </c>
      <c r="B2076" s="31" t="s">
        <v>3323</v>
      </c>
      <c r="C2076" s="37">
        <v>5</v>
      </c>
      <c r="D2076" s="31" t="s">
        <v>149</v>
      </c>
      <c r="E2076" s="37" t="s">
        <v>147</v>
      </c>
      <c r="F2076" s="37" t="s">
        <v>170</v>
      </c>
    </row>
    <row r="2077" spans="1:7" ht="15" x14ac:dyDescent="0.25">
      <c r="A2077" s="60" t="s">
        <v>5177</v>
      </c>
      <c r="C2077" s="32"/>
      <c r="E2077" s="32"/>
      <c r="F2077" s="32"/>
    </row>
    <row r="2078" spans="1:7" x14ac:dyDescent="0.2">
      <c r="A2078" s="36" t="s">
        <v>3326</v>
      </c>
      <c r="B2078" s="31" t="s">
        <v>3325</v>
      </c>
      <c r="C2078" s="37">
        <v>6</v>
      </c>
      <c r="D2078" s="31" t="s">
        <v>149</v>
      </c>
      <c r="E2078" s="37" t="s">
        <v>147</v>
      </c>
      <c r="F2078" s="37" t="s">
        <v>222</v>
      </c>
    </row>
    <row r="2079" spans="1:7" ht="15" x14ac:dyDescent="0.25">
      <c r="A2079" s="60" t="s">
        <v>5178</v>
      </c>
      <c r="C2079" s="32"/>
      <c r="E2079" s="32"/>
      <c r="F2079" s="32"/>
    </row>
    <row r="2080" spans="1:7" x14ac:dyDescent="0.2">
      <c r="A2080" s="36" t="s">
        <v>3327</v>
      </c>
      <c r="C2080" s="32">
        <v>3</v>
      </c>
      <c r="D2080" s="40" t="s">
        <v>149</v>
      </c>
      <c r="E2080" s="37" t="s">
        <v>147</v>
      </c>
      <c r="F2080" s="37" t="s">
        <v>160</v>
      </c>
    </row>
    <row r="2081" spans="1:7" x14ac:dyDescent="0.2">
      <c r="A2081" s="36" t="s">
        <v>3329</v>
      </c>
      <c r="B2081" s="31" t="s">
        <v>3328</v>
      </c>
      <c r="C2081" s="32">
        <v>3</v>
      </c>
      <c r="D2081" s="31" t="s">
        <v>149</v>
      </c>
      <c r="E2081" s="37" t="s">
        <v>147</v>
      </c>
      <c r="F2081" s="37" t="s">
        <v>160</v>
      </c>
    </row>
    <row r="2082" spans="1:7" x14ac:dyDescent="0.2">
      <c r="A2082" s="36" t="s">
        <v>3330</v>
      </c>
      <c r="C2082" s="37"/>
      <c r="D2082" s="40" t="s">
        <v>149</v>
      </c>
      <c r="E2082" s="37"/>
      <c r="F2082" s="37"/>
    </row>
    <row r="2083" spans="1:7" x14ac:dyDescent="0.2">
      <c r="A2083" s="36" t="s">
        <v>3332</v>
      </c>
      <c r="B2083" s="31" t="s">
        <v>3331</v>
      </c>
      <c r="C2083" s="37"/>
      <c r="D2083" s="31" t="s">
        <v>149</v>
      </c>
      <c r="E2083" s="37"/>
      <c r="F2083" s="37"/>
    </row>
    <row r="2084" spans="1:7" ht="15" x14ac:dyDescent="0.25">
      <c r="A2084" s="60" t="s">
        <v>5179</v>
      </c>
      <c r="C2084" s="32"/>
      <c r="E2084" s="32"/>
      <c r="F2084" s="32"/>
    </row>
    <row r="2085" spans="1:7" x14ac:dyDescent="0.2">
      <c r="A2085" s="36" t="s">
        <v>3334</v>
      </c>
      <c r="B2085" s="31" t="s">
        <v>3333</v>
      </c>
      <c r="C2085" s="32">
        <v>4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3336</v>
      </c>
      <c r="B2086" s="31" t="s">
        <v>3335</v>
      </c>
      <c r="C2086" s="32">
        <v>10</v>
      </c>
      <c r="D2086" s="31" t="s">
        <v>149</v>
      </c>
      <c r="E2086" s="37" t="s">
        <v>147</v>
      </c>
      <c r="F2086" s="37" t="s">
        <v>160</v>
      </c>
      <c r="G2086" s="31" t="s">
        <v>144</v>
      </c>
    </row>
    <row r="2087" spans="1:7" ht="15" x14ac:dyDescent="0.25">
      <c r="A2087" s="60" t="s">
        <v>5180</v>
      </c>
      <c r="C2087" s="32"/>
      <c r="E2087" s="32"/>
      <c r="F2087" s="32"/>
    </row>
    <row r="2088" spans="1:7" x14ac:dyDescent="0.2">
      <c r="A2088" s="36" t="s">
        <v>3338</v>
      </c>
      <c r="B2088" s="31" t="s">
        <v>3337</v>
      </c>
      <c r="C2088" s="37">
        <v>5</v>
      </c>
      <c r="D2088" s="31" t="s">
        <v>157</v>
      </c>
      <c r="E2088" s="37" t="s">
        <v>147</v>
      </c>
      <c r="F2088" s="37" t="s">
        <v>163</v>
      </c>
    </row>
    <row r="2089" spans="1:7" x14ac:dyDescent="0.2">
      <c r="A2089" s="36" t="s">
        <v>3339</v>
      </c>
      <c r="B2089" s="31" t="s">
        <v>3337</v>
      </c>
      <c r="C2089" s="37"/>
      <c r="D2089" s="31" t="s">
        <v>157</v>
      </c>
      <c r="E2089" s="37"/>
      <c r="F2089" s="37"/>
    </row>
    <row r="2090" spans="1:7" x14ac:dyDescent="0.2">
      <c r="A2090" s="36" t="s">
        <v>3340</v>
      </c>
      <c r="B2090" s="31" t="s">
        <v>3337</v>
      </c>
      <c r="C2090" s="37"/>
      <c r="D2090" s="32" t="s">
        <v>157</v>
      </c>
      <c r="E2090" s="37"/>
      <c r="F2090" s="37"/>
    </row>
    <row r="2091" spans="1:7" ht="15" x14ac:dyDescent="0.25">
      <c r="A2091" s="60" t="s">
        <v>5181</v>
      </c>
      <c r="E2091" s="32"/>
      <c r="F2091" s="32"/>
    </row>
    <row r="2092" spans="1:7" ht="15" x14ac:dyDescent="0.25">
      <c r="A2092" s="60" t="s">
        <v>5182</v>
      </c>
      <c r="C2092" s="32"/>
      <c r="E2092" s="32"/>
      <c r="F2092" s="32"/>
    </row>
    <row r="2093" spans="1:7" x14ac:dyDescent="0.2">
      <c r="A2093" s="36" t="s">
        <v>3341</v>
      </c>
      <c r="C2093" s="37">
        <v>7</v>
      </c>
      <c r="D2093" s="40" t="s">
        <v>149</v>
      </c>
      <c r="E2093" s="37" t="s">
        <v>147</v>
      </c>
      <c r="F2093" s="37" t="s">
        <v>148</v>
      </c>
    </row>
    <row r="2094" spans="1:7" x14ac:dyDescent="0.2">
      <c r="A2094" s="36" t="s">
        <v>3343</v>
      </c>
      <c r="B2094" s="31" t="s">
        <v>3342</v>
      </c>
      <c r="C2094" s="37">
        <v>6</v>
      </c>
      <c r="D2094" s="31" t="s">
        <v>149</v>
      </c>
      <c r="E2094" s="37" t="s">
        <v>147</v>
      </c>
      <c r="F2094" s="37" t="s">
        <v>253</v>
      </c>
    </row>
    <row r="2095" spans="1:7" x14ac:dyDescent="0.2">
      <c r="A2095" s="36" t="s">
        <v>3345</v>
      </c>
      <c r="B2095" s="31" t="s">
        <v>3344</v>
      </c>
      <c r="C2095" s="37">
        <v>5</v>
      </c>
      <c r="D2095" s="31" t="s">
        <v>144</v>
      </c>
      <c r="E2095" s="37" t="s">
        <v>147</v>
      </c>
      <c r="F2095" s="37" t="s">
        <v>156</v>
      </c>
    </row>
    <row r="2096" spans="1:7" x14ac:dyDescent="0.2">
      <c r="A2096" s="36" t="s">
        <v>3347</v>
      </c>
      <c r="B2096" s="31" t="s">
        <v>3346</v>
      </c>
      <c r="C2096" s="37">
        <v>7</v>
      </c>
      <c r="D2096" s="31" t="s">
        <v>144</v>
      </c>
      <c r="E2096" s="37" t="s">
        <v>147</v>
      </c>
      <c r="F2096" s="37" t="s">
        <v>148</v>
      </c>
    </row>
    <row r="2097" spans="1:7" ht="15" x14ac:dyDescent="0.25">
      <c r="A2097" s="60" t="s">
        <v>5183</v>
      </c>
      <c r="C2097" s="32"/>
      <c r="E2097" s="32"/>
      <c r="F2097" s="32"/>
    </row>
    <row r="2098" spans="1:7" x14ac:dyDescent="0.2">
      <c r="A2098" s="36" t="s">
        <v>3349</v>
      </c>
      <c r="B2098" s="31" t="s">
        <v>3348</v>
      </c>
      <c r="C2098" s="37">
        <v>4</v>
      </c>
      <c r="D2098" s="31" t="s">
        <v>149</v>
      </c>
      <c r="E2098" s="37" t="s">
        <v>147</v>
      </c>
      <c r="F2098" s="37" t="s">
        <v>148</v>
      </c>
    </row>
    <row r="2099" spans="1:7" x14ac:dyDescent="0.2">
      <c r="A2099" s="36" t="s">
        <v>3351</v>
      </c>
      <c r="B2099" s="31" t="s">
        <v>3350</v>
      </c>
      <c r="C2099" s="37">
        <v>3</v>
      </c>
      <c r="D2099" s="31" t="s">
        <v>149</v>
      </c>
      <c r="E2099" s="37" t="s">
        <v>147</v>
      </c>
      <c r="F2099" s="37" t="s">
        <v>253</v>
      </c>
    </row>
    <row r="2100" spans="1:7" ht="15" x14ac:dyDescent="0.25">
      <c r="A2100" s="112" t="s">
        <v>5433</v>
      </c>
      <c r="C2100" s="39">
        <v>3</v>
      </c>
      <c r="D2100" s="31" t="s">
        <v>149</v>
      </c>
      <c r="E2100" s="39" t="s">
        <v>147</v>
      </c>
      <c r="F2100" s="32"/>
    </row>
    <row r="2101" spans="1:7" x14ac:dyDescent="0.2">
      <c r="A2101" s="36" t="s">
        <v>3353</v>
      </c>
      <c r="B2101" s="31" t="s">
        <v>3352</v>
      </c>
      <c r="C2101" s="37">
        <v>0</v>
      </c>
      <c r="D2101" s="31" t="s">
        <v>149</v>
      </c>
      <c r="E2101" s="37" t="s">
        <v>152</v>
      </c>
      <c r="F2101" s="37" t="s">
        <v>170</v>
      </c>
    </row>
    <row r="2102" spans="1:7" ht="15" x14ac:dyDescent="0.25">
      <c r="A2102" s="60" t="s">
        <v>5184</v>
      </c>
      <c r="C2102" s="32"/>
      <c r="E2102" s="32"/>
      <c r="F2102" s="32"/>
    </row>
    <row r="2103" spans="1:7" ht="15" x14ac:dyDescent="0.25">
      <c r="A2103" s="60" t="s">
        <v>5185</v>
      </c>
      <c r="E2103" s="32"/>
      <c r="F2103" s="32"/>
    </row>
    <row r="2104" spans="1:7" x14ac:dyDescent="0.2">
      <c r="A2104" s="36" t="s">
        <v>3355</v>
      </c>
      <c r="B2104" s="31" t="s">
        <v>3354</v>
      </c>
      <c r="C2104" s="37">
        <v>10</v>
      </c>
      <c r="D2104" s="31" t="s">
        <v>149</v>
      </c>
      <c r="E2104" s="37" t="s">
        <v>147</v>
      </c>
      <c r="F2104" s="37" t="s">
        <v>222</v>
      </c>
      <c r="G2104" s="31" t="s">
        <v>203</v>
      </c>
    </row>
    <row r="2105" spans="1:7" x14ac:dyDescent="0.2">
      <c r="A2105" s="36" t="s">
        <v>3357</v>
      </c>
      <c r="B2105" s="31" t="s">
        <v>3356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x14ac:dyDescent="0.2">
      <c r="A2106" s="36" t="s">
        <v>3359</v>
      </c>
      <c r="B2106" s="31" t="s">
        <v>3358</v>
      </c>
      <c r="C2106" s="37">
        <v>5</v>
      </c>
      <c r="D2106" s="31" t="s">
        <v>144</v>
      </c>
      <c r="E2106" s="37" t="s">
        <v>147</v>
      </c>
      <c r="F2106" s="37" t="s">
        <v>156</v>
      </c>
    </row>
    <row r="2107" spans="1:7" ht="15" x14ac:dyDescent="0.25">
      <c r="A2107" s="60" t="s">
        <v>5186</v>
      </c>
      <c r="E2107" s="32"/>
      <c r="F2107" s="32"/>
    </row>
    <row r="2108" spans="1:7" x14ac:dyDescent="0.2">
      <c r="A2108" s="36" t="s">
        <v>3361</v>
      </c>
      <c r="B2108" s="31" t="s">
        <v>3360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3363</v>
      </c>
      <c r="B2109" s="31" t="s">
        <v>3362</v>
      </c>
      <c r="C2109" s="37">
        <v>0</v>
      </c>
      <c r="D2109" s="31" t="s">
        <v>144</v>
      </c>
      <c r="E2109" s="37" t="s">
        <v>152</v>
      </c>
      <c r="F2109" s="37" t="s">
        <v>160</v>
      </c>
    </row>
    <row r="2110" spans="1:7" x14ac:dyDescent="0.2">
      <c r="A2110" s="36" t="s">
        <v>3365</v>
      </c>
      <c r="B2110" s="31" t="s">
        <v>3364</v>
      </c>
      <c r="C2110" s="37"/>
      <c r="D2110" s="31" t="s">
        <v>189</v>
      </c>
      <c r="E2110" s="37"/>
      <c r="F2110" s="37"/>
      <c r="G2110" s="31" t="s">
        <v>182</v>
      </c>
    </row>
    <row r="2111" spans="1:7" x14ac:dyDescent="0.2">
      <c r="A2111" s="36" t="s">
        <v>3367</v>
      </c>
      <c r="B2111" s="31" t="s">
        <v>3366</v>
      </c>
      <c r="C2111" s="37"/>
      <c r="D2111" s="31" t="s">
        <v>189</v>
      </c>
      <c r="E2111" s="37"/>
      <c r="F2111" s="37"/>
    </row>
    <row r="2112" spans="1:7" x14ac:dyDescent="0.2">
      <c r="A2112" s="36" t="s">
        <v>3369</v>
      </c>
      <c r="B2112" s="31" t="s">
        <v>3368</v>
      </c>
      <c r="C2112" s="37"/>
      <c r="D2112" s="31" t="s">
        <v>189</v>
      </c>
      <c r="E2112" s="37"/>
      <c r="F2112" s="37"/>
    </row>
    <row r="2113" spans="1:7" ht="15" x14ac:dyDescent="0.25">
      <c r="A2113" s="60" t="s">
        <v>5187</v>
      </c>
      <c r="C2113" s="32"/>
      <c r="E2113" s="32"/>
      <c r="F2113" s="32"/>
    </row>
    <row r="2114" spans="1:7" x14ac:dyDescent="0.2">
      <c r="A2114" s="36" t="s">
        <v>3370</v>
      </c>
      <c r="C2114" s="37">
        <v>8</v>
      </c>
      <c r="D2114" s="40" t="s">
        <v>149</v>
      </c>
      <c r="E2114" s="37" t="s">
        <v>147</v>
      </c>
      <c r="F2114" s="37" t="s">
        <v>3371</v>
      </c>
    </row>
    <row r="2115" spans="1:7" x14ac:dyDescent="0.2">
      <c r="A2115" s="36" t="s">
        <v>3373</v>
      </c>
      <c r="B2115" s="31" t="s">
        <v>3372</v>
      </c>
      <c r="C2115" s="37">
        <v>0</v>
      </c>
      <c r="D2115" s="31" t="s">
        <v>149</v>
      </c>
      <c r="E2115" s="37" t="s">
        <v>152</v>
      </c>
      <c r="F2115" s="37" t="s">
        <v>160</v>
      </c>
      <c r="G2115" s="31" t="s">
        <v>203</v>
      </c>
    </row>
    <row r="2116" spans="1:7" ht="15" x14ac:dyDescent="0.25">
      <c r="A2116" s="60" t="s">
        <v>5188</v>
      </c>
      <c r="C2116" s="32"/>
      <c r="E2116" s="32"/>
      <c r="F2116" s="32"/>
    </row>
    <row r="2117" spans="1:7" x14ac:dyDescent="0.2">
      <c r="A2117" s="36" t="s">
        <v>3375</v>
      </c>
      <c r="B2117" s="31" t="s">
        <v>3374</v>
      </c>
      <c r="C2117" s="37">
        <v>0</v>
      </c>
      <c r="D2117" s="31" t="s">
        <v>149</v>
      </c>
      <c r="E2117" s="37" t="s">
        <v>152</v>
      </c>
      <c r="F2117" s="37" t="s">
        <v>160</v>
      </c>
    </row>
    <row r="2118" spans="1:7" x14ac:dyDescent="0.2">
      <c r="A2118" s="36" t="s">
        <v>3377</v>
      </c>
      <c r="B2118" s="31" t="s">
        <v>3376</v>
      </c>
      <c r="C2118" s="37">
        <v>8</v>
      </c>
      <c r="D2118" s="31" t="s">
        <v>149</v>
      </c>
      <c r="E2118" s="37" t="s">
        <v>147</v>
      </c>
      <c r="F2118" s="37" t="s">
        <v>253</v>
      </c>
      <c r="G2118" s="31" t="s">
        <v>203</v>
      </c>
    </row>
    <row r="2119" spans="1:7" x14ac:dyDescent="0.2">
      <c r="A2119" s="36" t="s">
        <v>3379</v>
      </c>
      <c r="B2119" s="31" t="s">
        <v>3378</v>
      </c>
      <c r="C2119" s="37">
        <v>7</v>
      </c>
      <c r="D2119" s="31" t="s">
        <v>149</v>
      </c>
      <c r="E2119" s="37" t="s">
        <v>147</v>
      </c>
      <c r="F2119" s="37" t="s">
        <v>208</v>
      </c>
    </row>
    <row r="2120" spans="1:7" x14ac:dyDescent="0.2">
      <c r="A2120" s="36" t="s">
        <v>3381</v>
      </c>
      <c r="B2120" s="31" t="s">
        <v>3380</v>
      </c>
      <c r="C2120" s="39">
        <v>0</v>
      </c>
      <c r="D2120" s="31" t="s">
        <v>149</v>
      </c>
      <c r="E2120" s="37" t="s">
        <v>152</v>
      </c>
      <c r="F2120" s="37" t="s">
        <v>208</v>
      </c>
    </row>
    <row r="2121" spans="1:7" x14ac:dyDescent="0.2">
      <c r="A2121" s="36" t="s">
        <v>3383</v>
      </c>
      <c r="B2121" s="31" t="s">
        <v>3382</v>
      </c>
      <c r="C2121" s="39">
        <v>0</v>
      </c>
      <c r="D2121" s="31" t="s">
        <v>149</v>
      </c>
      <c r="E2121" s="37" t="s">
        <v>152</v>
      </c>
      <c r="F2121" s="37" t="s">
        <v>963</v>
      </c>
    </row>
    <row r="2122" spans="1:7" x14ac:dyDescent="0.2">
      <c r="A2122" s="36" t="s">
        <v>3385</v>
      </c>
      <c r="B2122" s="31" t="s">
        <v>3384</v>
      </c>
      <c r="C2122" s="37">
        <v>0</v>
      </c>
      <c r="D2122" s="31" t="s">
        <v>149</v>
      </c>
      <c r="E2122" s="37" t="s">
        <v>152</v>
      </c>
      <c r="F2122" s="37" t="s">
        <v>160</v>
      </c>
    </row>
    <row r="2123" spans="1:7" x14ac:dyDescent="0.2">
      <c r="A2123" s="36" t="s">
        <v>3386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3387</v>
      </c>
      <c r="B2124" s="31" t="s">
        <v>3384</v>
      </c>
      <c r="C2124" s="37"/>
      <c r="D2124" s="31" t="s">
        <v>149</v>
      </c>
      <c r="E2124" s="37"/>
      <c r="F2124" s="37"/>
    </row>
    <row r="2125" spans="1:7" x14ac:dyDescent="0.2">
      <c r="A2125" s="36" t="s">
        <v>3389</v>
      </c>
      <c r="B2125" s="31" t="s">
        <v>3388</v>
      </c>
      <c r="C2125" s="37"/>
      <c r="D2125" s="31" t="s">
        <v>149</v>
      </c>
      <c r="E2125" s="37"/>
      <c r="F2125" s="37"/>
    </row>
    <row r="2126" spans="1:7" x14ac:dyDescent="0.2">
      <c r="A2126" s="36" t="s">
        <v>3391</v>
      </c>
      <c r="B2126" s="31" t="s">
        <v>3390</v>
      </c>
      <c r="C2126" s="37">
        <v>0</v>
      </c>
      <c r="D2126" s="31" t="s">
        <v>149</v>
      </c>
      <c r="E2126" s="37" t="s">
        <v>147</v>
      </c>
      <c r="F2126" s="37" t="s">
        <v>173</v>
      </c>
    </row>
    <row r="2127" spans="1:7" ht="15" x14ac:dyDescent="0.25">
      <c r="A2127" s="60" t="s">
        <v>5189</v>
      </c>
      <c r="C2127" s="32"/>
      <c r="E2127" s="32"/>
      <c r="F2127" s="32"/>
    </row>
    <row r="2128" spans="1:7" x14ac:dyDescent="0.2">
      <c r="A2128" s="36" t="s">
        <v>3393</v>
      </c>
      <c r="B2128" s="31" t="s">
        <v>3392</v>
      </c>
      <c r="C2128" s="37">
        <v>0</v>
      </c>
      <c r="D2128" s="31" t="s">
        <v>149</v>
      </c>
      <c r="E2128" s="37" t="s">
        <v>147</v>
      </c>
      <c r="F2128" s="37" t="s">
        <v>153</v>
      </c>
      <c r="G2128" s="31" t="s">
        <v>149</v>
      </c>
    </row>
    <row r="2129" spans="1:7" x14ac:dyDescent="0.2">
      <c r="A2129" s="36" t="s">
        <v>3395</v>
      </c>
      <c r="B2129" s="31" t="s">
        <v>3394</v>
      </c>
      <c r="C2129" s="37">
        <v>7</v>
      </c>
      <c r="D2129" s="31" t="s">
        <v>149</v>
      </c>
      <c r="E2129" s="37" t="s">
        <v>147</v>
      </c>
      <c r="F2129" s="37" t="s">
        <v>148</v>
      </c>
    </row>
    <row r="2130" spans="1:7" x14ac:dyDescent="0.2">
      <c r="A2130" s="36" t="s">
        <v>3397</v>
      </c>
      <c r="B2130" s="31" t="s">
        <v>3396</v>
      </c>
      <c r="C2130" s="37">
        <v>9</v>
      </c>
      <c r="D2130" s="31" t="s">
        <v>149</v>
      </c>
      <c r="E2130" s="37" t="s">
        <v>147</v>
      </c>
      <c r="F2130" s="37" t="s">
        <v>222</v>
      </c>
      <c r="G2130" s="31" t="s">
        <v>203</v>
      </c>
    </row>
    <row r="2131" spans="1:7" x14ac:dyDescent="0.2">
      <c r="A2131" s="36" t="s">
        <v>3398</v>
      </c>
      <c r="C2131" s="37">
        <v>10</v>
      </c>
      <c r="D2131" s="40" t="s">
        <v>149</v>
      </c>
      <c r="E2131" s="37" t="s">
        <v>147</v>
      </c>
      <c r="F2131" s="37" t="s">
        <v>160</v>
      </c>
    </row>
    <row r="2132" spans="1:7" x14ac:dyDescent="0.2">
      <c r="A2132" s="36" t="s">
        <v>3400</v>
      </c>
      <c r="B2132" s="31" t="s">
        <v>3399</v>
      </c>
      <c r="C2132" s="37">
        <v>10</v>
      </c>
      <c r="D2132" s="31" t="s">
        <v>149</v>
      </c>
      <c r="E2132" s="37" t="s">
        <v>147</v>
      </c>
      <c r="F2132" s="37" t="s">
        <v>818</v>
      </c>
    </row>
    <row r="2133" spans="1:7" x14ac:dyDescent="0.2">
      <c r="A2133" s="36" t="s">
        <v>3401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3403</v>
      </c>
      <c r="B2134" s="31" t="s">
        <v>3402</v>
      </c>
      <c r="C2134" s="37">
        <v>8</v>
      </c>
      <c r="D2134" s="31" t="s">
        <v>149</v>
      </c>
      <c r="E2134" s="37" t="s">
        <v>147</v>
      </c>
      <c r="F2134" s="37" t="s">
        <v>253</v>
      </c>
      <c r="G2134" s="31" t="s">
        <v>182</v>
      </c>
    </row>
    <row r="2135" spans="1:7" x14ac:dyDescent="0.2">
      <c r="A2135" s="36" t="s">
        <v>3405</v>
      </c>
      <c r="B2135" s="31" t="s">
        <v>3404</v>
      </c>
      <c r="C2135" s="37">
        <v>8</v>
      </c>
      <c r="D2135" s="31" t="s">
        <v>149</v>
      </c>
      <c r="E2135" s="37" t="s">
        <v>147</v>
      </c>
      <c r="F2135" s="37" t="s">
        <v>963</v>
      </c>
    </row>
    <row r="2136" spans="1:7" x14ac:dyDescent="0.2">
      <c r="A2136" s="36" t="s">
        <v>3407</v>
      </c>
      <c r="B2136" s="31" t="s">
        <v>3406</v>
      </c>
      <c r="C2136" s="37">
        <v>5</v>
      </c>
      <c r="D2136" s="31" t="s">
        <v>149</v>
      </c>
      <c r="E2136" s="37" t="s">
        <v>147</v>
      </c>
      <c r="F2136" s="37" t="s">
        <v>355</v>
      </c>
    </row>
    <row r="2137" spans="1:7" x14ac:dyDescent="0.2">
      <c r="A2137" s="36" t="s">
        <v>3409</v>
      </c>
      <c r="B2137" s="31" t="s">
        <v>3408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3411</v>
      </c>
      <c r="B2138" s="31" t="s">
        <v>3410</v>
      </c>
      <c r="C2138" s="37">
        <v>8</v>
      </c>
      <c r="D2138" s="31" t="s">
        <v>149</v>
      </c>
      <c r="E2138" s="37" t="s">
        <v>147</v>
      </c>
      <c r="F2138" s="37" t="s">
        <v>148</v>
      </c>
    </row>
    <row r="2139" spans="1:7" x14ac:dyDescent="0.2">
      <c r="A2139" s="36" t="s">
        <v>3413</v>
      </c>
      <c r="B2139" s="31" t="s">
        <v>3412</v>
      </c>
      <c r="C2139" s="37">
        <v>9</v>
      </c>
      <c r="D2139" s="31" t="s">
        <v>149</v>
      </c>
      <c r="E2139" s="37" t="s">
        <v>147</v>
      </c>
      <c r="F2139" s="37" t="s">
        <v>208</v>
      </c>
    </row>
    <row r="2140" spans="1:7" x14ac:dyDescent="0.2">
      <c r="A2140" s="36" t="s">
        <v>3415</v>
      </c>
      <c r="B2140" s="31" t="s">
        <v>3414</v>
      </c>
      <c r="C2140" s="37">
        <v>10</v>
      </c>
      <c r="D2140" s="31" t="s">
        <v>149</v>
      </c>
      <c r="E2140" s="37" t="s">
        <v>147</v>
      </c>
      <c r="F2140" s="37" t="s">
        <v>818</v>
      </c>
      <c r="G2140" s="31" t="s">
        <v>144</v>
      </c>
    </row>
    <row r="2141" spans="1:7" x14ac:dyDescent="0.2">
      <c r="A2141" s="36" t="s">
        <v>3417</v>
      </c>
      <c r="B2141" s="31" t="s">
        <v>3416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ht="15" x14ac:dyDescent="0.25">
      <c r="A2142" s="60" t="s">
        <v>5190</v>
      </c>
      <c r="C2142" s="32"/>
      <c r="E2142" s="32"/>
      <c r="F2142" s="32"/>
    </row>
    <row r="2143" spans="1:7" x14ac:dyDescent="0.2">
      <c r="A2143" s="36" t="s">
        <v>3419</v>
      </c>
      <c r="B2143" s="31" t="s">
        <v>3418</v>
      </c>
      <c r="C2143" s="37">
        <v>5</v>
      </c>
      <c r="D2143" s="31" t="s">
        <v>189</v>
      </c>
      <c r="E2143" s="37" t="s">
        <v>147</v>
      </c>
      <c r="F2143" s="37" t="s">
        <v>163</v>
      </c>
    </row>
    <row r="2144" spans="1:7" x14ac:dyDescent="0.2">
      <c r="A2144" s="36" t="s">
        <v>3421</v>
      </c>
      <c r="B2144" s="31" t="s">
        <v>3420</v>
      </c>
      <c r="C2144" s="39">
        <v>0</v>
      </c>
      <c r="D2144" s="31" t="s">
        <v>189</v>
      </c>
      <c r="E2144" s="37" t="s">
        <v>152</v>
      </c>
      <c r="F2144" s="37" t="s">
        <v>202</v>
      </c>
    </row>
    <row r="2145" spans="1:7" x14ac:dyDescent="0.2">
      <c r="A2145" s="36" t="s">
        <v>3423</v>
      </c>
      <c r="B2145" s="31" t="s">
        <v>3422</v>
      </c>
      <c r="C2145" s="37">
        <v>8</v>
      </c>
      <c r="D2145" s="31" t="s">
        <v>189</v>
      </c>
      <c r="E2145" s="37" t="s">
        <v>147</v>
      </c>
      <c r="F2145" s="37" t="s">
        <v>173</v>
      </c>
      <c r="G2145" s="31" t="s">
        <v>223</v>
      </c>
    </row>
    <row r="2146" spans="1:7" x14ac:dyDescent="0.2">
      <c r="A2146" s="36" t="s">
        <v>3424</v>
      </c>
      <c r="C2146" s="37">
        <v>0</v>
      </c>
      <c r="D2146" s="40" t="s">
        <v>189</v>
      </c>
      <c r="E2146" s="37" t="s">
        <v>152</v>
      </c>
      <c r="F2146" s="37" t="s">
        <v>156</v>
      </c>
    </row>
    <row r="2147" spans="1:7" x14ac:dyDescent="0.2">
      <c r="A2147" s="36" t="s">
        <v>3426</v>
      </c>
      <c r="B2147" s="31" t="s">
        <v>3425</v>
      </c>
      <c r="C2147" s="37"/>
      <c r="D2147" s="31" t="s">
        <v>189</v>
      </c>
      <c r="E2147" s="37"/>
      <c r="F2147" s="37"/>
    </row>
    <row r="2148" spans="1:7" x14ac:dyDescent="0.2">
      <c r="A2148" s="36" t="s">
        <v>3428</v>
      </c>
      <c r="B2148" s="31" t="s">
        <v>3427</v>
      </c>
      <c r="C2148" s="37"/>
      <c r="D2148" s="31" t="s">
        <v>189</v>
      </c>
      <c r="E2148" s="37"/>
      <c r="F2148" s="37"/>
    </row>
    <row r="2149" spans="1:7" x14ac:dyDescent="0.2">
      <c r="A2149" s="36" t="s">
        <v>3430</v>
      </c>
      <c r="B2149" s="31" t="s">
        <v>3429</v>
      </c>
      <c r="C2149" s="32">
        <v>0</v>
      </c>
      <c r="D2149" s="31" t="s">
        <v>189</v>
      </c>
      <c r="E2149" s="37" t="s">
        <v>152</v>
      </c>
      <c r="F2149" s="37" t="s">
        <v>241</v>
      </c>
    </row>
    <row r="2150" spans="1:7" x14ac:dyDescent="0.2">
      <c r="A2150" s="36" t="s">
        <v>3431</v>
      </c>
      <c r="C2150" s="37">
        <v>10</v>
      </c>
      <c r="D2150" s="40" t="s">
        <v>189</v>
      </c>
      <c r="E2150" s="37" t="s">
        <v>147</v>
      </c>
      <c r="F2150" s="37" t="s">
        <v>160</v>
      </c>
    </row>
    <row r="2151" spans="1:7" x14ac:dyDescent="0.2">
      <c r="A2151" s="36" t="s">
        <v>3433</v>
      </c>
      <c r="B2151" s="31" t="s">
        <v>3432</v>
      </c>
      <c r="C2151" s="37"/>
      <c r="D2151" s="31" t="s">
        <v>189</v>
      </c>
      <c r="E2151" s="37"/>
      <c r="F2151" s="37"/>
    </row>
    <row r="2152" spans="1:7" x14ac:dyDescent="0.2">
      <c r="A2152" s="36" t="s">
        <v>3435</v>
      </c>
      <c r="B2152" s="31" t="s">
        <v>3434</v>
      </c>
      <c r="C2152" s="37"/>
      <c r="D2152" s="31" t="s">
        <v>189</v>
      </c>
      <c r="E2152" s="37"/>
      <c r="F2152" s="37"/>
    </row>
    <row r="2153" spans="1:7" x14ac:dyDescent="0.2">
      <c r="A2153" s="36" t="s">
        <v>3437</v>
      </c>
      <c r="B2153" s="31" t="s">
        <v>3436</v>
      </c>
      <c r="C2153" s="32">
        <v>0</v>
      </c>
      <c r="D2153" s="31" t="s">
        <v>189</v>
      </c>
      <c r="E2153" s="37" t="s">
        <v>152</v>
      </c>
      <c r="F2153" s="37" t="s">
        <v>208</v>
      </c>
    </row>
    <row r="2154" spans="1:7" x14ac:dyDescent="0.2">
      <c r="A2154" s="36" t="s">
        <v>3439</v>
      </c>
      <c r="B2154" s="31" t="s">
        <v>3438</v>
      </c>
      <c r="C2154" s="37">
        <v>10</v>
      </c>
      <c r="D2154" s="31" t="s">
        <v>189</v>
      </c>
      <c r="E2154" s="37" t="s">
        <v>147</v>
      </c>
      <c r="F2154" s="37" t="s">
        <v>222</v>
      </c>
      <c r="G2154" s="31" t="s">
        <v>182</v>
      </c>
    </row>
    <row r="2155" spans="1:7" x14ac:dyDescent="0.2">
      <c r="A2155" s="36" t="s">
        <v>3441</v>
      </c>
      <c r="B2155" s="31" t="s">
        <v>3440</v>
      </c>
      <c r="C2155" s="37">
        <v>5</v>
      </c>
      <c r="D2155" s="31" t="s">
        <v>189</v>
      </c>
      <c r="E2155" s="37" t="s">
        <v>147</v>
      </c>
      <c r="F2155" s="37" t="s">
        <v>355</v>
      </c>
    </row>
    <row r="2156" spans="1:7" x14ac:dyDescent="0.2">
      <c r="A2156" s="36" t="s">
        <v>3443</v>
      </c>
      <c r="B2156" s="31" t="s">
        <v>3442</v>
      </c>
      <c r="C2156" s="37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3444</v>
      </c>
      <c r="C2157" s="37"/>
      <c r="D2157" s="31" t="s">
        <v>189</v>
      </c>
      <c r="E2157" s="37"/>
      <c r="F2157" s="37"/>
    </row>
    <row r="2158" spans="1:7" x14ac:dyDescent="0.2">
      <c r="A2158" s="36" t="s">
        <v>3445</v>
      </c>
      <c r="B2158" s="31" t="s">
        <v>3442</v>
      </c>
      <c r="C2158" s="39">
        <v>0</v>
      </c>
      <c r="D2158" s="31" t="s">
        <v>189</v>
      </c>
      <c r="E2158" s="37" t="s">
        <v>152</v>
      </c>
      <c r="F2158" s="37" t="s">
        <v>378</v>
      </c>
    </row>
    <row r="2159" spans="1:7" x14ac:dyDescent="0.2">
      <c r="A2159" s="36" t="s">
        <v>3447</v>
      </c>
      <c r="B2159" s="31" t="s">
        <v>3446</v>
      </c>
      <c r="C2159" s="37"/>
      <c r="D2159" s="31" t="s">
        <v>189</v>
      </c>
      <c r="E2159" s="37"/>
      <c r="F2159" s="37"/>
    </row>
    <row r="2160" spans="1:7" x14ac:dyDescent="0.2">
      <c r="A2160" s="36" t="s">
        <v>3449</v>
      </c>
      <c r="B2160" s="31" t="s">
        <v>3448</v>
      </c>
      <c r="C2160" s="37"/>
      <c r="D2160" s="31" t="s">
        <v>189</v>
      </c>
      <c r="E2160" s="37"/>
      <c r="F2160" s="37"/>
    </row>
    <row r="2161" spans="1:7" x14ac:dyDescent="0.2">
      <c r="A2161" s="36" t="s">
        <v>3451</v>
      </c>
      <c r="B2161" s="31" t="s">
        <v>3450</v>
      </c>
      <c r="C2161" s="37"/>
      <c r="D2161" s="31" t="s">
        <v>189</v>
      </c>
      <c r="E2161" s="37"/>
      <c r="F2161" s="37"/>
    </row>
    <row r="2162" spans="1:7" ht="15" x14ac:dyDescent="0.25">
      <c r="A2162" s="60" t="s">
        <v>5191</v>
      </c>
      <c r="C2162" s="32"/>
      <c r="E2162" s="32"/>
      <c r="F2162" s="32"/>
    </row>
    <row r="2163" spans="1:7" x14ac:dyDescent="0.2">
      <c r="A2163" s="36" t="s">
        <v>3453</v>
      </c>
      <c r="B2163" s="31" t="s">
        <v>3452</v>
      </c>
      <c r="C2163" s="37">
        <v>8</v>
      </c>
      <c r="D2163" s="31" t="s">
        <v>189</v>
      </c>
      <c r="E2163" s="37" t="s">
        <v>147</v>
      </c>
      <c r="F2163" s="37" t="s">
        <v>208</v>
      </c>
      <c r="G2163" s="31" t="s">
        <v>223</v>
      </c>
    </row>
    <row r="2164" spans="1:7" x14ac:dyDescent="0.2">
      <c r="A2164" s="36" t="s">
        <v>3454</v>
      </c>
      <c r="C2164" s="32">
        <v>0</v>
      </c>
      <c r="D2164" s="40" t="s">
        <v>189</v>
      </c>
      <c r="E2164" s="37" t="s">
        <v>152</v>
      </c>
      <c r="F2164" s="37" t="s">
        <v>148</v>
      </c>
    </row>
    <row r="2165" spans="1:7" x14ac:dyDescent="0.2">
      <c r="A2165" s="36" t="s">
        <v>3456</v>
      </c>
      <c r="B2165" s="31" t="s">
        <v>3455</v>
      </c>
      <c r="C2165" s="37"/>
      <c r="D2165" s="31" t="s">
        <v>189</v>
      </c>
      <c r="E2165" s="37"/>
      <c r="F2165" s="37"/>
    </row>
    <row r="2166" spans="1:7" x14ac:dyDescent="0.2">
      <c r="A2166" s="36" t="s">
        <v>3458</v>
      </c>
      <c r="B2166" s="31" t="s">
        <v>3457</v>
      </c>
      <c r="C2166" s="37">
        <v>10</v>
      </c>
      <c r="D2166" s="31" t="s">
        <v>189</v>
      </c>
      <c r="E2166" s="37" t="s">
        <v>147</v>
      </c>
      <c r="F2166" s="37" t="s">
        <v>160</v>
      </c>
      <c r="G2166" s="31" t="s">
        <v>203</v>
      </c>
    </row>
    <row r="2167" spans="1:7" x14ac:dyDescent="0.2">
      <c r="A2167" s="36" t="s">
        <v>3460</v>
      </c>
      <c r="B2167" s="31" t="s">
        <v>3459</v>
      </c>
      <c r="C2167" s="37">
        <v>4</v>
      </c>
      <c r="D2167" s="32" t="s">
        <v>149</v>
      </c>
      <c r="E2167" s="37" t="s">
        <v>147</v>
      </c>
      <c r="F2167" s="37" t="s">
        <v>156</v>
      </c>
    </row>
    <row r="2168" spans="1:7" ht="15" x14ac:dyDescent="0.25">
      <c r="A2168" s="60" t="s">
        <v>5192</v>
      </c>
      <c r="C2168" s="32"/>
      <c r="E2168" s="32"/>
      <c r="F2168" s="32"/>
    </row>
    <row r="2169" spans="1:7" x14ac:dyDescent="0.2">
      <c r="A2169" s="36" t="s">
        <v>3462</v>
      </c>
      <c r="B2169" s="31" t="s">
        <v>3461</v>
      </c>
      <c r="C2169" s="37">
        <v>9</v>
      </c>
      <c r="D2169" s="31" t="s">
        <v>149</v>
      </c>
      <c r="E2169" s="37" t="s">
        <v>147</v>
      </c>
      <c r="F2169" s="37" t="s">
        <v>222</v>
      </c>
    </row>
    <row r="2170" spans="1:7" ht="15" x14ac:dyDescent="0.25">
      <c r="A2170" s="60" t="s">
        <v>5193</v>
      </c>
      <c r="C2170" s="32"/>
      <c r="E2170" s="32"/>
      <c r="F2170" s="32"/>
    </row>
    <row r="2171" spans="1:7" x14ac:dyDescent="0.2">
      <c r="A2171" s="36" t="s">
        <v>3464</v>
      </c>
      <c r="B2171" s="31" t="s">
        <v>3463</v>
      </c>
      <c r="C2171" s="37"/>
      <c r="D2171" s="31" t="s">
        <v>149</v>
      </c>
      <c r="E2171" s="37" t="s">
        <v>147</v>
      </c>
      <c r="F2171" s="37" t="s">
        <v>170</v>
      </c>
    </row>
    <row r="2172" spans="1:7" x14ac:dyDescent="0.2">
      <c r="A2172" s="36" t="s">
        <v>3465</v>
      </c>
      <c r="B2172" s="31" t="s">
        <v>3463</v>
      </c>
      <c r="C2172" s="37">
        <v>2</v>
      </c>
      <c r="D2172" s="31" t="s">
        <v>149</v>
      </c>
      <c r="E2172" s="37" t="s">
        <v>147</v>
      </c>
      <c r="F2172" s="37" t="s">
        <v>160</v>
      </c>
    </row>
    <row r="2173" spans="1:7" x14ac:dyDescent="0.2">
      <c r="A2173" s="36" t="s">
        <v>3466</v>
      </c>
      <c r="B2173" s="31" t="s">
        <v>3463</v>
      </c>
      <c r="C2173" s="37">
        <v>0</v>
      </c>
      <c r="D2173" s="31" t="s">
        <v>149</v>
      </c>
      <c r="E2173" s="37" t="s">
        <v>152</v>
      </c>
      <c r="F2173" s="37" t="s">
        <v>160</v>
      </c>
    </row>
    <row r="2174" spans="1:7" x14ac:dyDescent="0.2">
      <c r="A2174" s="36" t="s">
        <v>3468</v>
      </c>
      <c r="B2174" s="31" t="s">
        <v>3467</v>
      </c>
      <c r="C2174" s="37">
        <v>5</v>
      </c>
      <c r="D2174" s="31" t="s">
        <v>149</v>
      </c>
      <c r="E2174" s="37" t="s">
        <v>147</v>
      </c>
      <c r="F2174" s="37" t="s">
        <v>160</v>
      </c>
      <c r="G2174" s="31" t="s">
        <v>144</v>
      </c>
    </row>
    <row r="2175" spans="1:7" ht="15" x14ac:dyDescent="0.25">
      <c r="A2175" s="60" t="s">
        <v>5194</v>
      </c>
      <c r="C2175" s="32"/>
      <c r="E2175" s="32"/>
      <c r="F2175" s="32"/>
    </row>
    <row r="2176" spans="1:7" x14ac:dyDescent="0.2">
      <c r="A2176" s="36" t="s">
        <v>3469</v>
      </c>
      <c r="C2176" s="37">
        <v>10</v>
      </c>
      <c r="D2176" s="40" t="s">
        <v>149</v>
      </c>
      <c r="E2176" s="37" t="s">
        <v>147</v>
      </c>
      <c r="F2176" s="37" t="s">
        <v>148</v>
      </c>
    </row>
    <row r="2177" spans="1:7" x14ac:dyDescent="0.2">
      <c r="A2177" s="36" t="s">
        <v>3471</v>
      </c>
      <c r="B2177" s="31" t="s">
        <v>3470</v>
      </c>
      <c r="C2177" s="37">
        <v>10</v>
      </c>
      <c r="D2177" s="31" t="s">
        <v>149</v>
      </c>
      <c r="E2177" s="37" t="s">
        <v>147</v>
      </c>
      <c r="F2177" s="37" t="s">
        <v>195</v>
      </c>
      <c r="G2177" s="31" t="s">
        <v>144</v>
      </c>
    </row>
    <row r="2178" spans="1:7" x14ac:dyDescent="0.2">
      <c r="A2178" s="36" t="s">
        <v>3472</v>
      </c>
      <c r="C2178" s="37">
        <v>6</v>
      </c>
      <c r="D2178" s="40" t="s">
        <v>149</v>
      </c>
      <c r="E2178" s="37" t="s">
        <v>147</v>
      </c>
      <c r="F2178" s="37" t="s">
        <v>208</v>
      </c>
    </row>
    <row r="2179" spans="1:7" x14ac:dyDescent="0.2">
      <c r="A2179" s="36" t="s">
        <v>3474</v>
      </c>
      <c r="B2179" s="31" t="s">
        <v>3473</v>
      </c>
      <c r="C2179" s="37">
        <v>6</v>
      </c>
      <c r="D2179" s="31" t="s">
        <v>149</v>
      </c>
      <c r="E2179" s="37" t="s">
        <v>147</v>
      </c>
      <c r="F2179" s="37" t="s">
        <v>173</v>
      </c>
    </row>
    <row r="2180" spans="1:7" ht="15" x14ac:dyDescent="0.25">
      <c r="A2180" s="60" t="s">
        <v>5195</v>
      </c>
      <c r="C2180" s="32"/>
      <c r="E2180" s="32"/>
      <c r="F2180" s="32"/>
    </row>
    <row r="2181" spans="1:7" x14ac:dyDescent="0.2">
      <c r="A2181" s="36" t="s">
        <v>3476</v>
      </c>
      <c r="B2181" s="31" t="s">
        <v>3475</v>
      </c>
      <c r="C2181" s="37">
        <v>9</v>
      </c>
      <c r="D2181" s="31" t="s">
        <v>149</v>
      </c>
      <c r="E2181" s="37" t="s">
        <v>147</v>
      </c>
      <c r="F2181" s="37" t="s">
        <v>818</v>
      </c>
      <c r="G2181" s="31" t="s">
        <v>144</v>
      </c>
    </row>
    <row r="2182" spans="1:7" x14ac:dyDescent="0.2">
      <c r="A2182" s="36" t="s">
        <v>3478</v>
      </c>
      <c r="B2182" s="31" t="s">
        <v>3477</v>
      </c>
      <c r="C2182" s="37">
        <v>7</v>
      </c>
      <c r="D2182" s="31" t="s">
        <v>149</v>
      </c>
      <c r="E2182" s="37" t="s">
        <v>147</v>
      </c>
      <c r="F2182" s="37" t="s">
        <v>156</v>
      </c>
    </row>
    <row r="2183" spans="1:7" x14ac:dyDescent="0.2">
      <c r="A2183" s="36" t="s">
        <v>3479</v>
      </c>
      <c r="C2183" s="37">
        <v>8</v>
      </c>
      <c r="D2183" s="40" t="s">
        <v>149</v>
      </c>
      <c r="E2183" s="37" t="s">
        <v>147</v>
      </c>
      <c r="F2183" s="37" t="s">
        <v>153</v>
      </c>
    </row>
    <row r="2184" spans="1:7" x14ac:dyDescent="0.2">
      <c r="A2184" s="36" t="s">
        <v>3481</v>
      </c>
      <c r="B2184" s="31" t="s">
        <v>3480</v>
      </c>
      <c r="C2184" s="37">
        <v>6</v>
      </c>
      <c r="D2184" s="31" t="s">
        <v>149</v>
      </c>
      <c r="E2184" s="37" t="s">
        <v>147</v>
      </c>
      <c r="F2184" s="37" t="s">
        <v>160</v>
      </c>
    </row>
    <row r="2185" spans="1:7" x14ac:dyDescent="0.2">
      <c r="A2185" s="36" t="s">
        <v>3483</v>
      </c>
      <c r="B2185" s="31" t="s">
        <v>3482</v>
      </c>
      <c r="C2185" s="37">
        <v>5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3485</v>
      </c>
      <c r="B2186" s="31" t="s">
        <v>3484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ht="15" x14ac:dyDescent="0.25">
      <c r="A2187" s="60" t="s">
        <v>5196</v>
      </c>
      <c r="C2187" s="32"/>
      <c r="E2187" s="32"/>
      <c r="F2187" s="32"/>
    </row>
    <row r="2188" spans="1:7" x14ac:dyDescent="0.2">
      <c r="A2188" s="36" t="s">
        <v>3486</v>
      </c>
      <c r="C2188" s="37">
        <v>8</v>
      </c>
      <c r="D2188" s="40" t="s">
        <v>149</v>
      </c>
      <c r="E2188" s="37" t="s">
        <v>147</v>
      </c>
      <c r="F2188" s="37" t="s">
        <v>170</v>
      </c>
    </row>
    <row r="2189" spans="1:7" x14ac:dyDescent="0.2">
      <c r="A2189" s="36" t="s">
        <v>3488</v>
      </c>
      <c r="B2189" s="31" t="s">
        <v>3487</v>
      </c>
      <c r="C2189" s="37"/>
      <c r="D2189" s="31" t="s">
        <v>149</v>
      </c>
      <c r="E2189" s="37" t="s">
        <v>147</v>
      </c>
      <c r="F2189" s="37" t="s">
        <v>160</v>
      </c>
    </row>
    <row r="2190" spans="1:7" x14ac:dyDescent="0.2">
      <c r="A2190" s="36" t="s">
        <v>3490</v>
      </c>
      <c r="B2190" s="31" t="s">
        <v>3489</v>
      </c>
      <c r="C2190" s="37">
        <v>4</v>
      </c>
      <c r="D2190" s="31" t="s">
        <v>149</v>
      </c>
      <c r="E2190" s="37" t="s">
        <v>147</v>
      </c>
      <c r="F2190" s="37" t="s">
        <v>178</v>
      </c>
    </row>
    <row r="2191" spans="1:7" x14ac:dyDescent="0.2">
      <c r="A2191" s="36" t="s">
        <v>3492</v>
      </c>
      <c r="B2191" s="31" t="s">
        <v>3491</v>
      </c>
      <c r="C2191" s="37">
        <v>6</v>
      </c>
      <c r="D2191" s="31" t="s">
        <v>149</v>
      </c>
      <c r="E2191" s="37" t="s">
        <v>147</v>
      </c>
      <c r="F2191" s="37" t="s">
        <v>156</v>
      </c>
    </row>
    <row r="2192" spans="1:7" ht="15" x14ac:dyDescent="0.25">
      <c r="A2192" s="60" t="s">
        <v>5197</v>
      </c>
      <c r="C2192" s="32"/>
      <c r="E2192" s="32"/>
      <c r="F2192" s="32"/>
    </row>
    <row r="2193" spans="1:6" x14ac:dyDescent="0.2">
      <c r="A2193" s="36" t="s">
        <v>3494</v>
      </c>
      <c r="B2193" s="31" t="s">
        <v>3493</v>
      </c>
      <c r="C2193" s="37">
        <v>5</v>
      </c>
      <c r="D2193" s="31" t="s">
        <v>149</v>
      </c>
      <c r="E2193" s="37" t="s">
        <v>147</v>
      </c>
      <c r="F2193" s="37" t="s">
        <v>160</v>
      </c>
    </row>
    <row r="2194" spans="1:6" ht="15" x14ac:dyDescent="0.25">
      <c r="A2194" s="60" t="s">
        <v>5198</v>
      </c>
      <c r="C2194" s="32"/>
      <c r="E2194" s="32"/>
      <c r="F2194" s="32"/>
    </row>
    <row r="2195" spans="1:6" x14ac:dyDescent="0.2">
      <c r="A2195" s="36" t="s">
        <v>3496</v>
      </c>
      <c r="B2195" s="31" t="s">
        <v>3495</v>
      </c>
      <c r="C2195" s="37">
        <v>0</v>
      </c>
      <c r="D2195" s="31" t="s">
        <v>149</v>
      </c>
      <c r="E2195" s="37" t="s">
        <v>147</v>
      </c>
      <c r="F2195" s="37" t="s">
        <v>208</v>
      </c>
    </row>
    <row r="2196" spans="1:6" x14ac:dyDescent="0.2">
      <c r="A2196" s="36" t="s">
        <v>3498</v>
      </c>
      <c r="B2196" s="31" t="s">
        <v>3497</v>
      </c>
      <c r="C2196" s="39">
        <v>0</v>
      </c>
      <c r="D2196" s="31" t="s">
        <v>149</v>
      </c>
      <c r="E2196" s="37" t="s">
        <v>152</v>
      </c>
      <c r="F2196" s="37" t="s">
        <v>202</v>
      </c>
    </row>
    <row r="2197" spans="1:6" x14ac:dyDescent="0.2">
      <c r="A2197" s="36" t="s">
        <v>3500</v>
      </c>
      <c r="B2197" s="31" t="s">
        <v>3499</v>
      </c>
      <c r="C2197" s="37"/>
      <c r="D2197" s="31" t="s">
        <v>149</v>
      </c>
      <c r="E2197" s="37" t="s">
        <v>147</v>
      </c>
      <c r="F2197" s="37" t="s">
        <v>160</v>
      </c>
    </row>
    <row r="2198" spans="1:6" x14ac:dyDescent="0.2">
      <c r="A2198" s="36" t="s">
        <v>3501</v>
      </c>
      <c r="B2198" s="31" t="s">
        <v>3499</v>
      </c>
      <c r="C2198" s="37">
        <v>0</v>
      </c>
      <c r="D2198" s="32" t="s">
        <v>149</v>
      </c>
      <c r="E2198" s="37" t="s">
        <v>152</v>
      </c>
      <c r="F2198" s="37" t="s">
        <v>160</v>
      </c>
    </row>
    <row r="2199" spans="1:6" x14ac:dyDescent="0.2">
      <c r="A2199" s="36" t="s">
        <v>3502</v>
      </c>
      <c r="B2199" s="31" t="s">
        <v>3499</v>
      </c>
      <c r="C2199" s="37">
        <v>0</v>
      </c>
      <c r="D2199" s="31" t="s">
        <v>149</v>
      </c>
      <c r="E2199" s="37" t="s">
        <v>152</v>
      </c>
      <c r="F2199" s="37" t="s">
        <v>160</v>
      </c>
    </row>
    <row r="2200" spans="1:6" x14ac:dyDescent="0.2">
      <c r="A2200" s="36" t="s">
        <v>3503</v>
      </c>
      <c r="B2200" s="31" t="s">
        <v>3499</v>
      </c>
      <c r="C2200" s="37"/>
      <c r="D2200" s="31" t="s">
        <v>149</v>
      </c>
      <c r="E2200" s="37"/>
      <c r="F2200" s="37"/>
    </row>
    <row r="2201" spans="1:6" x14ac:dyDescent="0.2">
      <c r="A2201" s="36" t="s">
        <v>3505</v>
      </c>
      <c r="B2201" s="31" t="s">
        <v>3504</v>
      </c>
      <c r="C2201" s="37">
        <v>7</v>
      </c>
      <c r="D2201" s="31" t="s">
        <v>149</v>
      </c>
      <c r="E2201" s="37" t="s">
        <v>147</v>
      </c>
      <c r="F2201" s="37" t="s">
        <v>178</v>
      </c>
    </row>
    <row r="2202" spans="1:6" x14ac:dyDescent="0.2">
      <c r="A2202" s="36" t="s">
        <v>3507</v>
      </c>
      <c r="B2202" s="31" t="s">
        <v>3506</v>
      </c>
      <c r="C2202" s="37">
        <v>1</v>
      </c>
      <c r="D2202" s="31" t="s">
        <v>149</v>
      </c>
      <c r="E2202" s="37" t="s">
        <v>147</v>
      </c>
      <c r="F2202" s="37" t="s">
        <v>156</v>
      </c>
    </row>
    <row r="2203" spans="1:6" x14ac:dyDescent="0.2">
      <c r="A2203" s="36" t="s">
        <v>3509</v>
      </c>
      <c r="B2203" s="31" t="s">
        <v>3508</v>
      </c>
      <c r="C2203" s="37">
        <v>2</v>
      </c>
      <c r="D2203" s="31" t="s">
        <v>149</v>
      </c>
      <c r="E2203" s="37" t="s">
        <v>147</v>
      </c>
      <c r="F2203" s="37" t="s">
        <v>202</v>
      </c>
    </row>
    <row r="2204" spans="1:6" x14ac:dyDescent="0.2">
      <c r="A2204" s="36" t="s">
        <v>3510</v>
      </c>
      <c r="B2204" s="31" t="s">
        <v>3508</v>
      </c>
      <c r="C2204" s="37"/>
      <c r="D2204" s="31" t="s">
        <v>149</v>
      </c>
      <c r="E2204" s="37"/>
      <c r="F2204" s="37"/>
    </row>
    <row r="2205" spans="1:6" x14ac:dyDescent="0.2">
      <c r="A2205" s="36" t="s">
        <v>3511</v>
      </c>
      <c r="B2205" s="31" t="s">
        <v>3508</v>
      </c>
      <c r="C2205" s="37">
        <v>6</v>
      </c>
      <c r="D2205" s="31" t="s">
        <v>149</v>
      </c>
      <c r="E2205" s="37" t="s">
        <v>147</v>
      </c>
      <c r="F2205" s="37" t="s">
        <v>160</v>
      </c>
    </row>
    <row r="2206" spans="1:6" ht="15" x14ac:dyDescent="0.25">
      <c r="A2206" s="60" t="s">
        <v>5199</v>
      </c>
      <c r="C2206" s="32"/>
      <c r="E2206" s="32"/>
      <c r="F2206" s="32"/>
    </row>
    <row r="2207" spans="1:6" x14ac:dyDescent="0.2">
      <c r="A2207" s="36" t="s">
        <v>3513</v>
      </c>
      <c r="B2207" s="31" t="s">
        <v>3512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x14ac:dyDescent="0.2">
      <c r="A2208" s="36" t="s">
        <v>3515</v>
      </c>
      <c r="B2208" s="31" t="s">
        <v>3514</v>
      </c>
      <c r="C2208" s="32">
        <v>7</v>
      </c>
      <c r="D2208" s="31" t="s">
        <v>149</v>
      </c>
      <c r="E2208" s="32" t="s">
        <v>147</v>
      </c>
      <c r="F2208" s="32" t="s">
        <v>160</v>
      </c>
    </row>
    <row r="2209" spans="1:7" ht="15" x14ac:dyDescent="0.25">
      <c r="A2209" s="60" t="s">
        <v>5200</v>
      </c>
      <c r="C2209" s="32"/>
      <c r="D2209" s="32"/>
      <c r="E2209" s="32"/>
      <c r="F2209" s="32"/>
    </row>
    <row r="2210" spans="1:7" ht="15" x14ac:dyDescent="0.25">
      <c r="A2210" s="60" t="s">
        <v>5201</v>
      </c>
      <c r="C2210" s="32"/>
      <c r="E2210" s="32"/>
      <c r="F2210" s="32"/>
    </row>
    <row r="2211" spans="1:7" x14ac:dyDescent="0.2">
      <c r="A2211" s="36" t="s">
        <v>3517</v>
      </c>
      <c r="B2211" s="31" t="s">
        <v>3516</v>
      </c>
      <c r="C2211" s="37">
        <v>9</v>
      </c>
      <c r="D2211" s="31" t="s">
        <v>149</v>
      </c>
      <c r="E2211" s="37" t="s">
        <v>147</v>
      </c>
      <c r="F2211" s="37" t="s">
        <v>160</v>
      </c>
    </row>
    <row r="2212" spans="1:7" x14ac:dyDescent="0.2">
      <c r="A2212" s="36" t="s">
        <v>3519</v>
      </c>
      <c r="B2212" s="31" t="s">
        <v>3518</v>
      </c>
      <c r="C2212" s="37">
        <v>9</v>
      </c>
      <c r="D2212" s="31" t="s">
        <v>149</v>
      </c>
      <c r="E2212" s="37" t="s">
        <v>147</v>
      </c>
      <c r="F2212" s="37" t="s">
        <v>170</v>
      </c>
      <c r="G2212" s="31" t="s">
        <v>144</v>
      </c>
    </row>
    <row r="2213" spans="1:7" x14ac:dyDescent="0.2">
      <c r="A2213" s="36" t="s">
        <v>3521</v>
      </c>
      <c r="B2213" s="31" t="s">
        <v>3520</v>
      </c>
      <c r="C2213" s="32">
        <v>10</v>
      </c>
      <c r="D2213" s="31" t="s">
        <v>149</v>
      </c>
      <c r="E2213" s="32" t="s">
        <v>147</v>
      </c>
      <c r="F2213" s="32" t="s">
        <v>160</v>
      </c>
      <c r="G2213" s="31" t="s">
        <v>182</v>
      </c>
    </row>
    <row r="2214" spans="1:7" ht="15" x14ac:dyDescent="0.25">
      <c r="A2214" s="60" t="s">
        <v>5202</v>
      </c>
      <c r="C2214" s="32"/>
      <c r="D2214" s="32"/>
      <c r="E2214" s="32"/>
      <c r="F2214" s="32"/>
    </row>
    <row r="2215" spans="1:7" x14ac:dyDescent="0.2">
      <c r="A2215" s="36" t="s">
        <v>3523</v>
      </c>
      <c r="B2215" s="31" t="s">
        <v>3522</v>
      </c>
      <c r="C2215" s="37">
        <v>9</v>
      </c>
      <c r="D2215" s="31" t="s">
        <v>149</v>
      </c>
      <c r="E2215" s="37" t="s">
        <v>147</v>
      </c>
      <c r="F2215" s="37" t="s">
        <v>160</v>
      </c>
      <c r="G2215" s="31" t="s">
        <v>203</v>
      </c>
    </row>
    <row r="2216" spans="1:7" ht="15" x14ac:dyDescent="0.25">
      <c r="A2216" s="60" t="s">
        <v>5203</v>
      </c>
      <c r="C2216" s="32"/>
      <c r="E2216" s="32"/>
      <c r="F2216" s="32"/>
    </row>
    <row r="2217" spans="1:7" x14ac:dyDescent="0.2">
      <c r="A2217" s="36" t="s">
        <v>3525</v>
      </c>
      <c r="B2217" s="31" t="s">
        <v>3524</v>
      </c>
      <c r="C2217" s="37">
        <v>8</v>
      </c>
      <c r="D2217" s="31" t="s">
        <v>149</v>
      </c>
      <c r="E2217" s="37" t="s">
        <v>147</v>
      </c>
      <c r="F2217" s="37" t="s">
        <v>222</v>
      </c>
    </row>
    <row r="2218" spans="1:7" ht="15" x14ac:dyDescent="0.25">
      <c r="A2218" s="60" t="s">
        <v>5204</v>
      </c>
      <c r="C2218" s="32"/>
      <c r="E2218" s="32"/>
      <c r="F2218" s="32"/>
    </row>
    <row r="2219" spans="1:7" x14ac:dyDescent="0.2">
      <c r="A2219" s="36" t="s">
        <v>3527</v>
      </c>
      <c r="B2219" s="31" t="s">
        <v>3526</v>
      </c>
      <c r="C2219" s="37">
        <v>0</v>
      </c>
      <c r="D2219" s="31" t="s">
        <v>157</v>
      </c>
      <c r="E2219" s="37" t="s">
        <v>152</v>
      </c>
      <c r="F2219" s="37" t="s">
        <v>160</v>
      </c>
    </row>
    <row r="2220" spans="1:7" x14ac:dyDescent="0.2">
      <c r="A2220" s="36" t="s">
        <v>3529</v>
      </c>
      <c r="B2220" s="31" t="s">
        <v>3528</v>
      </c>
      <c r="C2220" s="37">
        <v>4</v>
      </c>
      <c r="D2220" s="31" t="s">
        <v>157</v>
      </c>
      <c r="E2220" s="37" t="s">
        <v>147</v>
      </c>
      <c r="F2220" s="37" t="s">
        <v>253</v>
      </c>
    </row>
    <row r="2221" spans="1:7" x14ac:dyDescent="0.2">
      <c r="A2221" s="36" t="s">
        <v>3530</v>
      </c>
      <c r="C2221" s="37">
        <v>2</v>
      </c>
      <c r="D2221" s="40" t="s">
        <v>157</v>
      </c>
      <c r="E2221" s="37" t="s">
        <v>147</v>
      </c>
      <c r="F2221" s="37" t="s">
        <v>208</v>
      </c>
    </row>
    <row r="2222" spans="1:7" x14ac:dyDescent="0.2">
      <c r="A2222" s="36" t="s">
        <v>3532</v>
      </c>
      <c r="B2222" s="31" t="s">
        <v>3531</v>
      </c>
      <c r="C2222" s="37">
        <v>1</v>
      </c>
      <c r="D2222" s="31" t="s">
        <v>157</v>
      </c>
      <c r="E2222" s="37" t="s">
        <v>147</v>
      </c>
      <c r="F2222" s="37" t="s">
        <v>278</v>
      </c>
    </row>
    <row r="2223" spans="1:7" x14ac:dyDescent="0.2">
      <c r="A2223" s="36" t="s">
        <v>3534</v>
      </c>
      <c r="B2223" s="31" t="s">
        <v>3533</v>
      </c>
      <c r="C2223" s="37">
        <v>4</v>
      </c>
      <c r="D2223" s="31" t="s">
        <v>157</v>
      </c>
      <c r="E2223" s="37" t="s">
        <v>147</v>
      </c>
      <c r="F2223" s="37" t="s">
        <v>156</v>
      </c>
    </row>
    <row r="2224" spans="1:7" ht="15" x14ac:dyDescent="0.25">
      <c r="A2224" s="60" t="s">
        <v>5205</v>
      </c>
      <c r="C2224" s="32"/>
      <c r="E2224" s="32"/>
      <c r="F2224" s="32"/>
    </row>
    <row r="2225" spans="1:7" x14ac:dyDescent="0.2">
      <c r="A2225" s="36" t="s">
        <v>3536</v>
      </c>
      <c r="B2225" s="31" t="s">
        <v>3535</v>
      </c>
      <c r="C2225" s="37">
        <v>2</v>
      </c>
      <c r="D2225" s="31" t="s">
        <v>157</v>
      </c>
      <c r="E2225" s="37" t="s">
        <v>147</v>
      </c>
      <c r="F2225" s="37" t="s">
        <v>173</v>
      </c>
    </row>
    <row r="2226" spans="1:7" x14ac:dyDescent="0.2">
      <c r="A2226" s="36" t="s">
        <v>3538</v>
      </c>
      <c r="B2226" s="31" t="s">
        <v>3537</v>
      </c>
      <c r="C2226" s="37">
        <v>0</v>
      </c>
      <c r="D2226" s="31" t="s">
        <v>157</v>
      </c>
      <c r="E2226" s="37" t="s">
        <v>152</v>
      </c>
      <c r="F2226" s="37" t="s">
        <v>160</v>
      </c>
    </row>
    <row r="2227" spans="1:7" x14ac:dyDescent="0.2">
      <c r="A2227" s="36" t="s">
        <v>3540</v>
      </c>
      <c r="B2227" s="31" t="s">
        <v>3539</v>
      </c>
      <c r="C2227" s="39">
        <v>0</v>
      </c>
      <c r="D2227" s="31" t="s">
        <v>149</v>
      </c>
      <c r="E2227" s="37" t="s">
        <v>152</v>
      </c>
      <c r="F2227" s="37" t="s">
        <v>202</v>
      </c>
    </row>
    <row r="2228" spans="1:7" ht="15" x14ac:dyDescent="0.25">
      <c r="A2228" s="60" t="s">
        <v>5206</v>
      </c>
      <c r="C2228" s="32"/>
      <c r="E2228" s="32"/>
      <c r="F2228" s="32"/>
    </row>
    <row r="2229" spans="1:7" x14ac:dyDescent="0.2">
      <c r="A2229" s="36" t="s">
        <v>3542</v>
      </c>
      <c r="B2229" s="31" t="s">
        <v>3541</v>
      </c>
      <c r="C2229" s="37">
        <v>9</v>
      </c>
      <c r="D2229" s="31" t="s">
        <v>768</v>
      </c>
      <c r="E2229" s="37" t="s">
        <v>147</v>
      </c>
      <c r="F2229" s="37" t="s">
        <v>222</v>
      </c>
    </row>
    <row r="2230" spans="1:7" x14ac:dyDescent="0.2">
      <c r="A2230" s="36" t="s">
        <v>3545</v>
      </c>
      <c r="B2230" s="31" t="s">
        <v>3544</v>
      </c>
      <c r="C2230" s="37">
        <v>7</v>
      </c>
      <c r="D2230" s="31" t="s">
        <v>3543</v>
      </c>
      <c r="E2230" s="37" t="s">
        <v>147</v>
      </c>
      <c r="F2230" s="37" t="s">
        <v>222</v>
      </c>
    </row>
    <row r="2231" spans="1:7" x14ac:dyDescent="0.2">
      <c r="A2231" s="36" t="s">
        <v>3547</v>
      </c>
      <c r="B2231" s="31" t="s">
        <v>3546</v>
      </c>
      <c r="C2231" s="37">
        <v>10</v>
      </c>
      <c r="D2231" s="31" t="s">
        <v>768</v>
      </c>
      <c r="E2231" s="37" t="s">
        <v>147</v>
      </c>
      <c r="F2231" s="37" t="s">
        <v>195</v>
      </c>
      <c r="G2231" s="31" t="s">
        <v>144</v>
      </c>
    </row>
    <row r="2232" spans="1:7" x14ac:dyDescent="0.2">
      <c r="A2232" s="36" t="s">
        <v>3549</v>
      </c>
      <c r="B2232" s="31" t="s">
        <v>3548</v>
      </c>
      <c r="C2232" s="37">
        <v>10</v>
      </c>
      <c r="D2232" s="31" t="s">
        <v>768</v>
      </c>
      <c r="E2232" s="37" t="s">
        <v>147</v>
      </c>
      <c r="F2232" s="37" t="s">
        <v>222</v>
      </c>
      <c r="G2232" s="31" t="s">
        <v>144</v>
      </c>
    </row>
    <row r="2233" spans="1:7" x14ac:dyDescent="0.2">
      <c r="A2233" s="36" t="s">
        <v>3551</v>
      </c>
      <c r="B2233" s="31" t="s">
        <v>3550</v>
      </c>
      <c r="C2233" s="39">
        <v>0</v>
      </c>
      <c r="D2233" s="31" t="s">
        <v>768</v>
      </c>
      <c r="E2233" s="37" t="s">
        <v>152</v>
      </c>
      <c r="F2233" s="37" t="s">
        <v>222</v>
      </c>
    </row>
    <row r="2234" spans="1:7" x14ac:dyDescent="0.2">
      <c r="A2234" s="36" t="s">
        <v>3553</v>
      </c>
      <c r="B2234" s="31" t="s">
        <v>3552</v>
      </c>
      <c r="C2234" s="37">
        <v>10</v>
      </c>
      <c r="D2234" s="31" t="s">
        <v>768</v>
      </c>
      <c r="E2234" s="37" t="s">
        <v>147</v>
      </c>
      <c r="F2234" s="37" t="s">
        <v>222</v>
      </c>
      <c r="G2234" s="31" t="s">
        <v>144</v>
      </c>
    </row>
    <row r="2235" spans="1:7" x14ac:dyDescent="0.2">
      <c r="A2235" s="36" t="s">
        <v>3555</v>
      </c>
      <c r="B2235" s="31" t="s">
        <v>3554</v>
      </c>
      <c r="C2235" s="37">
        <v>8</v>
      </c>
      <c r="D2235" s="31" t="s">
        <v>3543</v>
      </c>
      <c r="E2235" s="37" t="s">
        <v>147</v>
      </c>
      <c r="F2235" s="37" t="s">
        <v>222</v>
      </c>
    </row>
    <row r="2236" spans="1:7" x14ac:dyDescent="0.2">
      <c r="A2236" s="36" t="s">
        <v>3557</v>
      </c>
      <c r="C2236" s="32">
        <v>6</v>
      </c>
      <c r="D2236" s="31" t="s">
        <v>3556</v>
      </c>
      <c r="E2236" s="37" t="s">
        <v>147</v>
      </c>
      <c r="F2236" s="37" t="s">
        <v>222</v>
      </c>
    </row>
    <row r="2237" spans="1:7" x14ac:dyDescent="0.2">
      <c r="A2237" s="36" t="s">
        <v>3559</v>
      </c>
      <c r="B2237" s="31" t="s">
        <v>3558</v>
      </c>
      <c r="C2237" s="37">
        <v>6</v>
      </c>
      <c r="D2237" s="31" t="s">
        <v>768</v>
      </c>
      <c r="E2237" s="37" t="s">
        <v>147</v>
      </c>
      <c r="F2237" s="37" t="s">
        <v>195</v>
      </c>
    </row>
    <row r="2238" spans="1:7" x14ac:dyDescent="0.2">
      <c r="A2238" s="36" t="s">
        <v>3561</v>
      </c>
      <c r="B2238" s="31" t="s">
        <v>3560</v>
      </c>
      <c r="C2238" s="37">
        <v>8</v>
      </c>
      <c r="D2238" s="31" t="s">
        <v>768</v>
      </c>
      <c r="E2238" s="37" t="s">
        <v>147</v>
      </c>
      <c r="F2238" s="37" t="s">
        <v>222</v>
      </c>
    </row>
    <row r="2239" spans="1:7" x14ac:dyDescent="0.2">
      <c r="A2239" s="36" t="s">
        <v>3563</v>
      </c>
      <c r="B2239" s="31" t="s">
        <v>3562</v>
      </c>
      <c r="C2239" s="37">
        <v>7</v>
      </c>
      <c r="D2239" s="31" t="s">
        <v>3543</v>
      </c>
      <c r="E2239" s="37" t="s">
        <v>147</v>
      </c>
      <c r="F2239" s="37" t="s">
        <v>222</v>
      </c>
    </row>
    <row r="2240" spans="1:7" x14ac:dyDescent="0.2">
      <c r="A2240" s="36" t="s">
        <v>3565</v>
      </c>
      <c r="B2240" s="31" t="s">
        <v>3564</v>
      </c>
      <c r="C2240" s="37">
        <v>6</v>
      </c>
      <c r="D2240" s="31" t="s">
        <v>768</v>
      </c>
      <c r="E2240" s="37" t="s">
        <v>147</v>
      </c>
      <c r="F2240" s="37" t="s">
        <v>222</v>
      </c>
    </row>
    <row r="2241" spans="1:7" x14ac:dyDescent="0.2">
      <c r="A2241" s="36" t="s">
        <v>3567</v>
      </c>
      <c r="B2241" s="31" t="s">
        <v>3566</v>
      </c>
      <c r="C2241" s="37">
        <v>5</v>
      </c>
      <c r="D2241" s="31" t="s">
        <v>3543</v>
      </c>
      <c r="E2241" s="37" t="s">
        <v>147</v>
      </c>
      <c r="F2241" s="37" t="s">
        <v>222</v>
      </c>
    </row>
    <row r="2242" spans="1:7" x14ac:dyDescent="0.2">
      <c r="A2242" s="36" t="s">
        <v>3569</v>
      </c>
      <c r="B2242" s="31" t="s">
        <v>3568</v>
      </c>
      <c r="C2242" s="37">
        <v>6</v>
      </c>
      <c r="D2242" s="31" t="s">
        <v>768</v>
      </c>
      <c r="E2242" s="37" t="s">
        <v>147</v>
      </c>
      <c r="F2242" s="37" t="s">
        <v>222</v>
      </c>
    </row>
    <row r="2243" spans="1:7" x14ac:dyDescent="0.2">
      <c r="A2243" s="36" t="s">
        <v>3571</v>
      </c>
      <c r="B2243" s="31" t="s">
        <v>3570</v>
      </c>
      <c r="C2243" s="37">
        <v>10</v>
      </c>
      <c r="D2243" s="31" t="s">
        <v>768</v>
      </c>
      <c r="E2243" s="37" t="s">
        <v>147</v>
      </c>
      <c r="F2243" s="37" t="s">
        <v>222</v>
      </c>
      <c r="G2243" s="31" t="s">
        <v>144</v>
      </c>
    </row>
    <row r="2244" spans="1:7" x14ac:dyDescent="0.2">
      <c r="A2244" s="36" t="s">
        <v>3573</v>
      </c>
      <c r="B2244" s="31" t="s">
        <v>3572</v>
      </c>
      <c r="C2244" s="37">
        <v>8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3575</v>
      </c>
      <c r="B2245" s="31" t="s">
        <v>3574</v>
      </c>
      <c r="C2245" s="37">
        <v>7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3577</v>
      </c>
      <c r="B2246" s="31" t="s">
        <v>3576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3579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3580</v>
      </c>
      <c r="B2248" s="31" t="s">
        <v>3578</v>
      </c>
      <c r="C2248" s="37">
        <v>7</v>
      </c>
      <c r="D2248" s="31" t="s">
        <v>768</v>
      </c>
      <c r="E2248" s="37" t="s">
        <v>147</v>
      </c>
      <c r="F2248" s="37" t="s">
        <v>160</v>
      </c>
    </row>
    <row r="2249" spans="1:7" x14ac:dyDescent="0.2">
      <c r="A2249" s="36" t="s">
        <v>3581</v>
      </c>
      <c r="B2249" s="31" t="s">
        <v>3578</v>
      </c>
      <c r="C2249" s="37"/>
      <c r="D2249" s="31" t="s">
        <v>768</v>
      </c>
      <c r="E2249" s="37"/>
      <c r="F2249" s="37"/>
    </row>
    <row r="2250" spans="1:7" x14ac:dyDescent="0.2">
      <c r="A2250" s="36" t="s">
        <v>3583</v>
      </c>
      <c r="B2250" s="31" t="s">
        <v>3582</v>
      </c>
      <c r="C2250" s="37">
        <v>5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3585</v>
      </c>
      <c r="B2251" s="31" t="s">
        <v>3584</v>
      </c>
      <c r="C2251" s="37">
        <v>8</v>
      </c>
      <c r="D2251" s="31" t="s">
        <v>768</v>
      </c>
      <c r="E2251" s="37" t="s">
        <v>147</v>
      </c>
      <c r="F2251" s="37" t="s">
        <v>222</v>
      </c>
    </row>
    <row r="2252" spans="1:7" x14ac:dyDescent="0.2">
      <c r="A2252" s="36" t="s">
        <v>3587</v>
      </c>
      <c r="B2252" s="31" t="s">
        <v>3586</v>
      </c>
      <c r="C2252" s="37">
        <v>8</v>
      </c>
      <c r="D2252" s="31" t="s">
        <v>3543</v>
      </c>
      <c r="E2252" s="37" t="s">
        <v>147</v>
      </c>
      <c r="F2252" s="37" t="s">
        <v>222</v>
      </c>
    </row>
    <row r="2253" spans="1:7" ht="15" x14ac:dyDescent="0.25">
      <c r="A2253" s="60" t="s">
        <v>5207</v>
      </c>
      <c r="C2253" s="32"/>
      <c r="E2253" s="32"/>
      <c r="F2253" s="32"/>
    </row>
    <row r="2254" spans="1:7" x14ac:dyDescent="0.2">
      <c r="A2254" s="36" t="s">
        <v>3589</v>
      </c>
      <c r="B2254" s="31" t="s">
        <v>3588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3591</v>
      </c>
      <c r="B2255" s="31" t="s">
        <v>3590</v>
      </c>
      <c r="C2255" s="37">
        <v>10</v>
      </c>
      <c r="D2255" s="31" t="s">
        <v>768</v>
      </c>
      <c r="E2255" s="37" t="s">
        <v>147</v>
      </c>
      <c r="F2255" s="37" t="s">
        <v>222</v>
      </c>
    </row>
    <row r="2256" spans="1:7" x14ac:dyDescent="0.2">
      <c r="A2256" s="36" t="s">
        <v>3592</v>
      </c>
      <c r="C2256" s="37"/>
      <c r="D2256" s="31" t="s">
        <v>149</v>
      </c>
      <c r="E2256" s="37" t="s">
        <v>147</v>
      </c>
      <c r="F2256" s="37" t="s">
        <v>222</v>
      </c>
    </row>
    <row r="2257" spans="1:7" x14ac:dyDescent="0.2">
      <c r="A2257" s="36" t="s">
        <v>3594</v>
      </c>
      <c r="B2257" s="31" t="s">
        <v>3593</v>
      </c>
      <c r="C2257" s="37"/>
      <c r="D2257" s="31" t="s">
        <v>149</v>
      </c>
      <c r="E2257" s="37" t="s">
        <v>147</v>
      </c>
      <c r="F2257" s="37" t="s">
        <v>222</v>
      </c>
      <c r="G2257" s="31" t="s">
        <v>223</v>
      </c>
    </row>
    <row r="2258" spans="1:7" x14ac:dyDescent="0.2">
      <c r="A2258" s="36" t="s">
        <v>3596</v>
      </c>
      <c r="B2258" s="31" t="s">
        <v>3595</v>
      </c>
      <c r="C2258" s="37">
        <v>6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3598</v>
      </c>
      <c r="B2259" s="31" t="s">
        <v>3597</v>
      </c>
      <c r="C2259" s="32">
        <v>4</v>
      </c>
      <c r="D2259" s="31" t="s">
        <v>149</v>
      </c>
      <c r="E2259" s="37" t="s">
        <v>147</v>
      </c>
      <c r="F2259" s="37" t="s">
        <v>148</v>
      </c>
    </row>
    <row r="2260" spans="1:7" x14ac:dyDescent="0.2">
      <c r="A2260" s="36" t="s">
        <v>3600</v>
      </c>
      <c r="B2260" s="31" t="s">
        <v>3599</v>
      </c>
      <c r="C2260" s="39">
        <v>0</v>
      </c>
      <c r="D2260" s="31" t="s">
        <v>149</v>
      </c>
      <c r="E2260" s="37" t="s">
        <v>152</v>
      </c>
      <c r="F2260" s="37" t="s">
        <v>178</v>
      </c>
    </row>
    <row r="2261" spans="1:7" x14ac:dyDescent="0.2">
      <c r="A2261" s="36" t="s">
        <v>3601</v>
      </c>
      <c r="C2261" s="37"/>
      <c r="D2261" s="40" t="s">
        <v>149</v>
      </c>
      <c r="E2261" s="37"/>
      <c r="F2261" s="37"/>
    </row>
    <row r="2262" spans="1:7" x14ac:dyDescent="0.2">
      <c r="A2262" s="36" t="s">
        <v>3603</v>
      </c>
      <c r="B2262" s="31" t="s">
        <v>3602</v>
      </c>
      <c r="C2262" s="37">
        <v>8</v>
      </c>
      <c r="D2262" s="31" t="s">
        <v>149</v>
      </c>
      <c r="E2262" s="37" t="s">
        <v>147</v>
      </c>
      <c r="F2262" s="37" t="s">
        <v>481</v>
      </c>
    </row>
    <row r="2263" spans="1:7" x14ac:dyDescent="0.2">
      <c r="A2263" s="36" t="s">
        <v>3605</v>
      </c>
      <c r="B2263" s="31" t="s">
        <v>3604</v>
      </c>
      <c r="C2263" s="37"/>
      <c r="D2263" s="31" t="s">
        <v>149</v>
      </c>
      <c r="E2263" s="37"/>
      <c r="F2263" s="37"/>
      <c r="G2263" s="31" t="s">
        <v>149</v>
      </c>
    </row>
    <row r="2264" spans="1:7" x14ac:dyDescent="0.2">
      <c r="A2264" s="36" t="s">
        <v>3607</v>
      </c>
      <c r="B2264" s="31" t="s">
        <v>3606</v>
      </c>
      <c r="C2264" s="37">
        <v>5</v>
      </c>
      <c r="D2264" s="31" t="s">
        <v>149</v>
      </c>
      <c r="E2264" s="37" t="s">
        <v>147</v>
      </c>
      <c r="F2264" s="37" t="s">
        <v>208</v>
      </c>
      <c r="G2264" s="31" t="s">
        <v>149</v>
      </c>
    </row>
    <row r="2265" spans="1:7" x14ac:dyDescent="0.2">
      <c r="A2265" s="36" t="s">
        <v>3608</v>
      </c>
      <c r="C2265" s="37"/>
      <c r="D2265" s="31" t="s">
        <v>149</v>
      </c>
      <c r="E2265" s="37"/>
      <c r="F2265" s="37"/>
    </row>
    <row r="2266" spans="1:7" x14ac:dyDescent="0.2">
      <c r="A2266" s="36" t="s">
        <v>3610</v>
      </c>
      <c r="B2266" s="31" t="s">
        <v>3609</v>
      </c>
      <c r="C2266" s="37">
        <v>1</v>
      </c>
      <c r="D2266" s="31" t="s">
        <v>149</v>
      </c>
      <c r="E2266" s="37" t="s">
        <v>147</v>
      </c>
      <c r="F2266" s="37" t="s">
        <v>173</v>
      </c>
    </row>
    <row r="2267" spans="1:7" x14ac:dyDescent="0.2">
      <c r="A2267" s="36" t="s">
        <v>3612</v>
      </c>
      <c r="B2267" s="31" t="s">
        <v>3611</v>
      </c>
      <c r="C2267" s="32"/>
      <c r="D2267" s="31" t="s">
        <v>149</v>
      </c>
      <c r="E2267" s="32"/>
      <c r="F2267" s="32"/>
    </row>
    <row r="2268" spans="1:7" x14ac:dyDescent="0.2">
      <c r="A2268" s="36" t="s">
        <v>3614</v>
      </c>
      <c r="B2268" s="31" t="s">
        <v>3613</v>
      </c>
      <c r="C2268" s="37">
        <v>5</v>
      </c>
      <c r="D2268" s="31" t="s">
        <v>149</v>
      </c>
      <c r="E2268" s="37" t="s">
        <v>147</v>
      </c>
      <c r="F2268" s="37" t="s">
        <v>355</v>
      </c>
      <c r="G2268" s="31" t="s">
        <v>223</v>
      </c>
    </row>
    <row r="2269" spans="1:7" x14ac:dyDescent="0.2">
      <c r="A2269" s="36" t="s">
        <v>3616</v>
      </c>
      <c r="B2269" s="31" t="s">
        <v>3615</v>
      </c>
      <c r="C2269" s="32"/>
      <c r="D2269" s="31" t="s">
        <v>149</v>
      </c>
      <c r="E2269" s="32"/>
      <c r="F2269" s="32"/>
    </row>
    <row r="2270" spans="1:7" x14ac:dyDescent="0.2">
      <c r="A2270" s="36" t="s">
        <v>3617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3618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3619</v>
      </c>
      <c r="B2272" s="31" t="s">
        <v>3615</v>
      </c>
      <c r="C2272" s="37"/>
      <c r="D2272" s="31" t="s">
        <v>149</v>
      </c>
      <c r="E2272" s="37"/>
      <c r="F2272" s="37"/>
    </row>
    <row r="2273" spans="1:7" x14ac:dyDescent="0.2">
      <c r="A2273" s="36" t="s">
        <v>3621</v>
      </c>
      <c r="B2273" s="31" t="s">
        <v>3620</v>
      </c>
      <c r="C2273" s="37">
        <v>0</v>
      </c>
      <c r="D2273" s="31" t="s">
        <v>149</v>
      </c>
      <c r="E2273" s="37" t="s">
        <v>152</v>
      </c>
      <c r="F2273" s="37" t="s">
        <v>160</v>
      </c>
    </row>
    <row r="2274" spans="1:7" x14ac:dyDescent="0.2">
      <c r="A2274" s="36" t="s">
        <v>3623</v>
      </c>
      <c r="B2274" s="31" t="s">
        <v>3622</v>
      </c>
      <c r="C2274" s="37">
        <v>4</v>
      </c>
      <c r="D2274" s="31" t="s">
        <v>149</v>
      </c>
      <c r="E2274" s="37" t="s">
        <v>147</v>
      </c>
      <c r="F2274" s="37" t="s">
        <v>355</v>
      </c>
    </row>
    <row r="2275" spans="1:7" x14ac:dyDescent="0.2">
      <c r="A2275" s="36" t="s">
        <v>3625</v>
      </c>
      <c r="B2275" s="31" t="s">
        <v>3624</v>
      </c>
      <c r="C2275" s="37">
        <v>2</v>
      </c>
      <c r="D2275" s="31" t="s">
        <v>149</v>
      </c>
      <c r="E2275" s="37" t="s">
        <v>147</v>
      </c>
      <c r="F2275" s="37" t="s">
        <v>153</v>
      </c>
    </row>
    <row r="2276" spans="1:7" ht="15" x14ac:dyDescent="0.25">
      <c r="A2276" s="60" t="s">
        <v>5208</v>
      </c>
      <c r="C2276" s="32"/>
      <c r="E2276" s="32"/>
      <c r="F2276" s="32"/>
    </row>
    <row r="2277" spans="1:7" x14ac:dyDescent="0.2">
      <c r="A2277" s="36" t="s">
        <v>3627</v>
      </c>
      <c r="B2277" s="31" t="s">
        <v>3626</v>
      </c>
      <c r="C2277" s="37">
        <v>5</v>
      </c>
      <c r="D2277" s="31" t="s">
        <v>149</v>
      </c>
      <c r="E2277" s="37" t="s">
        <v>147</v>
      </c>
      <c r="F2277" s="37" t="s">
        <v>156</v>
      </c>
    </row>
    <row r="2278" spans="1:7" x14ac:dyDescent="0.2">
      <c r="A2278" s="36" t="s">
        <v>3629</v>
      </c>
      <c r="B2278" s="31" t="s">
        <v>3628</v>
      </c>
      <c r="C2278" s="37">
        <v>9</v>
      </c>
      <c r="D2278" s="31" t="s">
        <v>149</v>
      </c>
      <c r="E2278" s="37" t="s">
        <v>147</v>
      </c>
      <c r="F2278" s="37" t="s">
        <v>160</v>
      </c>
    </row>
    <row r="2279" spans="1:7" x14ac:dyDescent="0.2">
      <c r="A2279" s="36" t="s">
        <v>3631</v>
      </c>
      <c r="B2279" s="31" t="s">
        <v>3630</v>
      </c>
      <c r="C2279" s="37">
        <v>10</v>
      </c>
      <c r="D2279" s="31" t="s">
        <v>149</v>
      </c>
      <c r="E2279" s="37" t="s">
        <v>147</v>
      </c>
      <c r="F2279" s="37" t="s">
        <v>963</v>
      </c>
      <c r="G2279" s="31" t="s">
        <v>149</v>
      </c>
    </row>
    <row r="2280" spans="1:7" x14ac:dyDescent="0.2">
      <c r="A2280" s="36" t="s">
        <v>3633</v>
      </c>
      <c r="B2280" s="31" t="s">
        <v>3632</v>
      </c>
      <c r="C2280" s="37">
        <v>9</v>
      </c>
      <c r="D2280" s="31" t="s">
        <v>149</v>
      </c>
      <c r="E2280" s="37" t="s">
        <v>147</v>
      </c>
      <c r="F2280" s="37" t="s">
        <v>148</v>
      </c>
    </row>
    <row r="2281" spans="1:7" ht="15" x14ac:dyDescent="0.25">
      <c r="A2281" s="60" t="s">
        <v>5209</v>
      </c>
      <c r="C2281" s="32"/>
      <c r="E2281" s="32"/>
      <c r="F2281" s="32"/>
    </row>
    <row r="2282" spans="1:7" x14ac:dyDescent="0.2">
      <c r="A2282" s="36" t="s">
        <v>3635</v>
      </c>
      <c r="B2282" s="31" t="s">
        <v>3634</v>
      </c>
      <c r="C2282" s="37">
        <v>10</v>
      </c>
      <c r="D2282" s="31" t="s">
        <v>149</v>
      </c>
      <c r="E2282" s="37" t="s">
        <v>147</v>
      </c>
      <c r="F2282" s="37" t="s">
        <v>148</v>
      </c>
    </row>
    <row r="2283" spans="1:7" ht="15" x14ac:dyDescent="0.25">
      <c r="A2283" s="60" t="s">
        <v>5210</v>
      </c>
      <c r="C2283" s="32"/>
      <c r="E2283" s="32"/>
      <c r="F2283" s="32"/>
    </row>
    <row r="2284" spans="1:7" ht="15" x14ac:dyDescent="0.25">
      <c r="A2284" s="60" t="s">
        <v>5211</v>
      </c>
      <c r="C2284" s="32"/>
      <c r="E2284" s="32"/>
      <c r="F2284" s="32"/>
    </row>
    <row r="2285" spans="1:7" x14ac:dyDescent="0.2">
      <c r="A2285" s="36" t="s">
        <v>3637</v>
      </c>
      <c r="B2285" s="31" t="s">
        <v>3636</v>
      </c>
      <c r="C2285" s="37"/>
      <c r="D2285" s="31" t="s">
        <v>149</v>
      </c>
      <c r="E2285" s="37"/>
      <c r="F2285" s="37"/>
      <c r="G2285" s="31" t="s">
        <v>144</v>
      </c>
    </row>
    <row r="2286" spans="1:7" ht="15" x14ac:dyDescent="0.25">
      <c r="A2286" s="60" t="s">
        <v>5212</v>
      </c>
      <c r="C2286" s="32"/>
      <c r="E2286" s="32"/>
      <c r="F2286" s="32"/>
    </row>
    <row r="2287" spans="1:7" x14ac:dyDescent="0.2">
      <c r="A2287" s="36" t="s">
        <v>3639</v>
      </c>
      <c r="B2287" s="31" t="s">
        <v>3638</v>
      </c>
      <c r="C2287" s="37">
        <v>1</v>
      </c>
      <c r="D2287" s="31" t="s">
        <v>149</v>
      </c>
      <c r="E2287" s="37" t="s">
        <v>147</v>
      </c>
      <c r="F2287" s="37" t="s">
        <v>208</v>
      </c>
    </row>
    <row r="2288" spans="1:7" x14ac:dyDescent="0.2">
      <c r="A2288" s="36" t="s">
        <v>3640</v>
      </c>
      <c r="B2288" s="31" t="s">
        <v>3638</v>
      </c>
      <c r="C2288" s="37">
        <v>0</v>
      </c>
      <c r="D2288" s="31" t="s">
        <v>149</v>
      </c>
      <c r="E2288" s="37" t="s">
        <v>147</v>
      </c>
      <c r="F2288" s="37" t="s">
        <v>173</v>
      </c>
    </row>
    <row r="2289" spans="1:7" x14ac:dyDescent="0.2">
      <c r="A2289" s="36" t="s">
        <v>3641</v>
      </c>
      <c r="B2289" s="31" t="s">
        <v>3638</v>
      </c>
      <c r="C2289" s="39">
        <v>0</v>
      </c>
      <c r="D2289" s="31" t="s">
        <v>149</v>
      </c>
      <c r="E2289" s="37" t="s">
        <v>152</v>
      </c>
      <c r="F2289" s="37" t="s">
        <v>173</v>
      </c>
    </row>
    <row r="2290" spans="1:7" x14ac:dyDescent="0.2">
      <c r="A2290" s="36" t="s">
        <v>3643</v>
      </c>
      <c r="B2290" s="31" t="s">
        <v>3642</v>
      </c>
      <c r="C2290" s="37">
        <v>3</v>
      </c>
      <c r="D2290" s="31" t="s">
        <v>157</v>
      </c>
      <c r="E2290" s="37" t="s">
        <v>147</v>
      </c>
      <c r="F2290" s="37" t="s">
        <v>170</v>
      </c>
    </row>
    <row r="2291" spans="1:7" x14ac:dyDescent="0.2">
      <c r="A2291" s="36" t="s">
        <v>3645</v>
      </c>
      <c r="B2291" s="31" t="s">
        <v>3644</v>
      </c>
      <c r="C2291" s="37">
        <v>6</v>
      </c>
      <c r="D2291" s="31" t="s">
        <v>157</v>
      </c>
      <c r="E2291" s="37" t="s">
        <v>147</v>
      </c>
      <c r="F2291" s="37" t="s">
        <v>153</v>
      </c>
    </row>
    <row r="2292" spans="1:7" x14ac:dyDescent="0.2">
      <c r="A2292" s="36" t="s">
        <v>3647</v>
      </c>
      <c r="B2292" s="31" t="s">
        <v>3646</v>
      </c>
      <c r="C2292" s="37">
        <v>4</v>
      </c>
      <c r="D2292" s="31" t="s">
        <v>157</v>
      </c>
      <c r="E2292" s="37" t="s">
        <v>147</v>
      </c>
      <c r="F2292" s="37" t="s">
        <v>685</v>
      </c>
    </row>
    <row r="2293" spans="1:7" x14ac:dyDescent="0.2">
      <c r="A2293" s="36" t="s">
        <v>3649</v>
      </c>
      <c r="B2293" s="31" t="s">
        <v>3648</v>
      </c>
      <c r="C2293" s="37">
        <v>9</v>
      </c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3650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3651</v>
      </c>
      <c r="B2295" s="31" t="s">
        <v>3648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3652</v>
      </c>
      <c r="C2296" s="37"/>
      <c r="D2296" s="31" t="s">
        <v>157</v>
      </c>
      <c r="E2296" s="37" t="s">
        <v>147</v>
      </c>
      <c r="F2296" s="37" t="s">
        <v>160</v>
      </c>
    </row>
    <row r="2297" spans="1:7" x14ac:dyDescent="0.2">
      <c r="A2297" s="36" t="s">
        <v>3654</v>
      </c>
      <c r="B2297" s="31" t="s">
        <v>3653</v>
      </c>
      <c r="C2297" s="37">
        <v>4</v>
      </c>
      <c r="D2297" s="31" t="s">
        <v>157</v>
      </c>
      <c r="E2297" s="37" t="s">
        <v>147</v>
      </c>
      <c r="F2297" s="37" t="s">
        <v>178</v>
      </c>
    </row>
    <row r="2298" spans="1:7" ht="15" x14ac:dyDescent="0.25">
      <c r="A2298" s="60" t="s">
        <v>5213</v>
      </c>
      <c r="C2298" s="32"/>
      <c r="E2298" s="32"/>
      <c r="F2298" s="32"/>
    </row>
    <row r="2299" spans="1:7" x14ac:dyDescent="0.2">
      <c r="A2299" s="36" t="s">
        <v>3656</v>
      </c>
      <c r="B2299" s="31" t="s">
        <v>3655</v>
      </c>
      <c r="C2299" s="37">
        <v>3</v>
      </c>
      <c r="D2299" s="31" t="s">
        <v>157</v>
      </c>
      <c r="E2299" s="37" t="s">
        <v>147</v>
      </c>
      <c r="F2299" s="37" t="s">
        <v>378</v>
      </c>
    </row>
    <row r="2300" spans="1:7" x14ac:dyDescent="0.2">
      <c r="A2300" s="36" t="s">
        <v>3658</v>
      </c>
      <c r="B2300" s="31" t="s">
        <v>3657</v>
      </c>
      <c r="C2300" s="37">
        <v>2</v>
      </c>
      <c r="D2300" s="31" t="s">
        <v>149</v>
      </c>
      <c r="E2300" s="37" t="s">
        <v>147</v>
      </c>
      <c r="F2300" s="37" t="s">
        <v>160</v>
      </c>
    </row>
    <row r="2301" spans="1:7" x14ac:dyDescent="0.2">
      <c r="A2301" s="36" t="s">
        <v>3660</v>
      </c>
      <c r="B2301" s="31" t="s">
        <v>3659</v>
      </c>
      <c r="C2301" s="37">
        <v>3</v>
      </c>
      <c r="D2301" s="31" t="s">
        <v>149</v>
      </c>
      <c r="E2301" s="37" t="s">
        <v>147</v>
      </c>
      <c r="F2301" s="37" t="s">
        <v>160</v>
      </c>
    </row>
    <row r="2302" spans="1:7" ht="15" x14ac:dyDescent="0.25">
      <c r="A2302" s="60" t="s">
        <v>5214</v>
      </c>
      <c r="C2302" s="32"/>
      <c r="E2302" s="32"/>
      <c r="F2302" s="32"/>
    </row>
    <row r="2303" spans="1:7" ht="15" x14ac:dyDescent="0.25">
      <c r="A2303" s="60" t="s">
        <v>5215</v>
      </c>
      <c r="C2303" s="32"/>
      <c r="E2303" s="32"/>
      <c r="F2303" s="32"/>
    </row>
    <row r="2304" spans="1:7" x14ac:dyDescent="0.2">
      <c r="A2304" s="36" t="s">
        <v>3662</v>
      </c>
      <c r="B2304" s="31" t="s">
        <v>3661</v>
      </c>
      <c r="C2304" s="37"/>
      <c r="D2304" s="31" t="s">
        <v>149</v>
      </c>
      <c r="E2304" s="37"/>
      <c r="F2304" s="37"/>
      <c r="G2304" s="31" t="s">
        <v>144</v>
      </c>
    </row>
    <row r="2305" spans="1:7" x14ac:dyDescent="0.2">
      <c r="A2305" s="36" t="s">
        <v>3663</v>
      </c>
      <c r="C2305" s="37">
        <v>2</v>
      </c>
      <c r="E2305" s="37" t="s">
        <v>147</v>
      </c>
      <c r="F2305" s="37" t="s">
        <v>156</v>
      </c>
    </row>
    <row r="2306" spans="1:7" x14ac:dyDescent="0.2">
      <c r="A2306" s="36" t="s">
        <v>3665</v>
      </c>
      <c r="B2306" s="31" t="s">
        <v>3664</v>
      </c>
      <c r="C2306" s="37">
        <v>3</v>
      </c>
      <c r="D2306" s="31" t="s">
        <v>149</v>
      </c>
      <c r="E2306" s="37" t="s">
        <v>147</v>
      </c>
      <c r="F2306" s="37" t="s">
        <v>178</v>
      </c>
    </row>
    <row r="2307" spans="1:7" ht="15" x14ac:dyDescent="0.25">
      <c r="A2307" s="60" t="s">
        <v>5216</v>
      </c>
      <c r="B2307" s="32"/>
      <c r="C2307" s="32"/>
      <c r="D2307" s="32"/>
      <c r="E2307" s="32"/>
      <c r="F2307" s="32"/>
    </row>
    <row r="2308" spans="1:7" x14ac:dyDescent="0.2">
      <c r="A2308" s="36" t="s">
        <v>3667</v>
      </c>
      <c r="B2308" s="31" t="s">
        <v>3666</v>
      </c>
      <c r="C2308" s="39">
        <v>0</v>
      </c>
      <c r="D2308" s="31" t="s">
        <v>189</v>
      </c>
      <c r="E2308" s="37" t="s">
        <v>152</v>
      </c>
      <c r="F2308" s="37" t="s">
        <v>195</v>
      </c>
    </row>
    <row r="2309" spans="1:7" x14ac:dyDescent="0.2">
      <c r="A2309" s="36" t="s">
        <v>3669</v>
      </c>
      <c r="B2309" s="31" t="s">
        <v>3668</v>
      </c>
      <c r="C2309" s="37">
        <v>7</v>
      </c>
      <c r="D2309" s="31" t="s">
        <v>189</v>
      </c>
      <c r="E2309" s="37" t="s">
        <v>147</v>
      </c>
      <c r="F2309" s="37" t="s">
        <v>222</v>
      </c>
      <c r="G2309" s="31" t="s">
        <v>223</v>
      </c>
    </row>
    <row r="2310" spans="1:7" ht="15" x14ac:dyDescent="0.25">
      <c r="A2310" s="60" t="s">
        <v>5217</v>
      </c>
      <c r="C2310" s="32"/>
      <c r="E2310" s="32"/>
      <c r="F2310" s="32"/>
    </row>
    <row r="2311" spans="1:7" ht="15" x14ac:dyDescent="0.25">
      <c r="A2311" s="60" t="s">
        <v>5218</v>
      </c>
      <c r="C2311" s="32"/>
      <c r="E2311" s="32"/>
      <c r="F2311" s="32"/>
    </row>
    <row r="2312" spans="1:7" x14ac:dyDescent="0.2">
      <c r="A2312" s="36" t="s">
        <v>3671</v>
      </c>
      <c r="B2312" s="31" t="s">
        <v>3670</v>
      </c>
      <c r="C2312" s="37">
        <v>6</v>
      </c>
      <c r="D2312" s="31" t="s">
        <v>149</v>
      </c>
      <c r="E2312" s="37" t="s">
        <v>147</v>
      </c>
      <c r="F2312" s="37" t="s">
        <v>355</v>
      </c>
    </row>
    <row r="2313" spans="1:7" x14ac:dyDescent="0.2">
      <c r="A2313" s="36" t="s">
        <v>3673</v>
      </c>
      <c r="B2313" s="31" t="s">
        <v>3672</v>
      </c>
      <c r="C2313" s="37">
        <v>8</v>
      </c>
      <c r="D2313" s="31" t="s">
        <v>149</v>
      </c>
      <c r="E2313" s="37" t="s">
        <v>147</v>
      </c>
      <c r="F2313" s="37" t="s">
        <v>378</v>
      </c>
    </row>
    <row r="2314" spans="1:7" x14ac:dyDescent="0.2">
      <c r="A2314" s="36" t="s">
        <v>3674</v>
      </c>
      <c r="C2314" s="37">
        <v>8</v>
      </c>
      <c r="D2314" s="31" t="s">
        <v>149</v>
      </c>
      <c r="E2314" s="37" t="s">
        <v>147</v>
      </c>
      <c r="F2314" s="37" t="s">
        <v>148</v>
      </c>
    </row>
    <row r="2315" spans="1:7" x14ac:dyDescent="0.2">
      <c r="A2315" s="36" t="s">
        <v>3675</v>
      </c>
      <c r="C2315" s="37">
        <v>7</v>
      </c>
      <c r="D2315" s="31" t="s">
        <v>149</v>
      </c>
      <c r="E2315" s="37" t="s">
        <v>147</v>
      </c>
      <c r="F2315" s="37" t="s">
        <v>3170</v>
      </c>
    </row>
    <row r="2316" spans="1:7" x14ac:dyDescent="0.2">
      <c r="A2316" s="36" t="s">
        <v>3677</v>
      </c>
      <c r="B2316" s="31" t="s">
        <v>3676</v>
      </c>
      <c r="C2316" s="37">
        <v>7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3679</v>
      </c>
      <c r="B2317" s="31" t="s">
        <v>3678</v>
      </c>
      <c r="C2317" s="32">
        <v>6</v>
      </c>
      <c r="D2317" s="31" t="s">
        <v>149</v>
      </c>
      <c r="E2317" s="37" t="s">
        <v>147</v>
      </c>
      <c r="F2317" s="37" t="s">
        <v>156</v>
      </c>
    </row>
    <row r="2318" spans="1:7" x14ac:dyDescent="0.2">
      <c r="A2318" s="36" t="s">
        <v>3681</v>
      </c>
      <c r="B2318" s="31" t="s">
        <v>3680</v>
      </c>
      <c r="C2318" s="37">
        <v>7</v>
      </c>
      <c r="D2318" s="31" t="s">
        <v>149</v>
      </c>
      <c r="E2318" s="37" t="s">
        <v>147</v>
      </c>
      <c r="F2318" s="37" t="s">
        <v>963</v>
      </c>
      <c r="G2318" s="31" t="s">
        <v>203</v>
      </c>
    </row>
    <row r="2319" spans="1:7" ht="15" x14ac:dyDescent="0.25">
      <c r="A2319" s="60" t="s">
        <v>5219</v>
      </c>
      <c r="C2319" s="32"/>
      <c r="E2319" s="32"/>
      <c r="F2319" s="32"/>
    </row>
    <row r="2320" spans="1:7" x14ac:dyDescent="0.2">
      <c r="A2320" s="36" t="s">
        <v>3683</v>
      </c>
      <c r="B2320" s="31" t="s">
        <v>3682</v>
      </c>
      <c r="C2320" s="37">
        <v>7</v>
      </c>
      <c r="D2320" s="31" t="s">
        <v>157</v>
      </c>
      <c r="E2320" s="37" t="s">
        <v>147</v>
      </c>
      <c r="F2320" s="37" t="s">
        <v>156</v>
      </c>
    </row>
    <row r="2321" spans="1:7" x14ac:dyDescent="0.2">
      <c r="A2321" s="36" t="s">
        <v>3685</v>
      </c>
      <c r="B2321" s="31" t="s">
        <v>3684</v>
      </c>
      <c r="C2321" s="37">
        <v>8</v>
      </c>
      <c r="D2321" s="31" t="s">
        <v>157</v>
      </c>
      <c r="E2321" s="37" t="s">
        <v>147</v>
      </c>
      <c r="F2321" s="37" t="s">
        <v>355</v>
      </c>
      <c r="G2321" s="31" t="s">
        <v>203</v>
      </c>
    </row>
    <row r="2322" spans="1:7" x14ac:dyDescent="0.2">
      <c r="A2322" s="36" t="s">
        <v>3687</v>
      </c>
      <c r="B2322" s="31" t="s">
        <v>3686</v>
      </c>
      <c r="C2322" s="37"/>
      <c r="D2322" s="32" t="s">
        <v>157</v>
      </c>
      <c r="E2322" s="37"/>
      <c r="F2322" s="37"/>
    </row>
    <row r="2323" spans="1:7" x14ac:dyDescent="0.2">
      <c r="A2323" s="36" t="s">
        <v>3689</v>
      </c>
      <c r="B2323" s="31" t="s">
        <v>3688</v>
      </c>
      <c r="C2323" s="37">
        <v>5</v>
      </c>
      <c r="D2323" s="31" t="s">
        <v>157</v>
      </c>
      <c r="E2323" s="37" t="s">
        <v>147</v>
      </c>
      <c r="F2323" s="37" t="s">
        <v>160</v>
      </c>
    </row>
    <row r="2324" spans="1:7" x14ac:dyDescent="0.2">
      <c r="A2324" s="36" t="s">
        <v>3690</v>
      </c>
      <c r="B2324" s="31" t="s">
        <v>3686</v>
      </c>
      <c r="C2324" s="37"/>
      <c r="D2324" s="31" t="s">
        <v>157</v>
      </c>
      <c r="E2324" s="37"/>
      <c r="F2324" s="37"/>
    </row>
    <row r="2325" spans="1:7" x14ac:dyDescent="0.2">
      <c r="A2325" s="36" t="s">
        <v>3692</v>
      </c>
      <c r="B2325" s="31" t="s">
        <v>3691</v>
      </c>
      <c r="C2325" s="37">
        <v>5</v>
      </c>
      <c r="D2325" s="31" t="s">
        <v>157</v>
      </c>
      <c r="E2325" s="37" t="s">
        <v>147</v>
      </c>
      <c r="F2325" s="37" t="s">
        <v>378</v>
      </c>
    </row>
    <row r="2326" spans="1:7" x14ac:dyDescent="0.2">
      <c r="A2326" s="36" t="s">
        <v>3694</v>
      </c>
      <c r="B2326" s="31" t="s">
        <v>3693</v>
      </c>
      <c r="C2326" s="37">
        <v>8</v>
      </c>
      <c r="D2326" s="31" t="s">
        <v>157</v>
      </c>
      <c r="E2326" s="37" t="s">
        <v>147</v>
      </c>
      <c r="F2326" s="37" t="s">
        <v>160</v>
      </c>
      <c r="G2326" s="31" t="s">
        <v>149</v>
      </c>
    </row>
    <row r="2327" spans="1:7" x14ac:dyDescent="0.2">
      <c r="A2327" s="36" t="s">
        <v>3696</v>
      </c>
      <c r="B2327" s="31" t="s">
        <v>3695</v>
      </c>
      <c r="C2327" s="37">
        <v>5</v>
      </c>
      <c r="D2327" s="31" t="s">
        <v>157</v>
      </c>
      <c r="E2327" s="37" t="s">
        <v>147</v>
      </c>
      <c r="F2327" s="37" t="s">
        <v>156</v>
      </c>
    </row>
    <row r="2328" spans="1:7" ht="15" x14ac:dyDescent="0.25">
      <c r="A2328" s="60" t="s">
        <v>5220</v>
      </c>
      <c r="C2328" s="32"/>
      <c r="E2328" s="32"/>
      <c r="F2328" s="32"/>
    </row>
    <row r="2329" spans="1:7" x14ac:dyDescent="0.2">
      <c r="A2329" s="36" t="s">
        <v>3698</v>
      </c>
      <c r="B2329" s="31" t="s">
        <v>3697</v>
      </c>
      <c r="C2329" s="37">
        <v>5</v>
      </c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3700</v>
      </c>
      <c r="B2330" s="31" t="s">
        <v>3699</v>
      </c>
      <c r="C2330" s="37"/>
      <c r="D2330" s="31" t="s">
        <v>157</v>
      </c>
      <c r="E2330" s="37" t="s">
        <v>147</v>
      </c>
      <c r="F2330" s="37" t="s">
        <v>160</v>
      </c>
    </row>
    <row r="2331" spans="1:7" x14ac:dyDescent="0.2">
      <c r="A2331" s="36" t="s">
        <v>3702</v>
      </c>
      <c r="B2331" s="31" t="s">
        <v>3701</v>
      </c>
      <c r="C2331" s="32"/>
      <c r="D2331" s="31" t="s">
        <v>157</v>
      </c>
      <c r="E2331" s="32" t="s">
        <v>147</v>
      </c>
      <c r="F2331" s="32" t="s">
        <v>160</v>
      </c>
    </row>
    <row r="2332" spans="1:7" x14ac:dyDescent="0.2">
      <c r="A2332" s="36" t="s">
        <v>3704</v>
      </c>
      <c r="B2332" s="31" t="s">
        <v>3703</v>
      </c>
      <c r="C2332" s="37"/>
      <c r="D2332" s="31" t="s">
        <v>157</v>
      </c>
      <c r="E2332" s="37"/>
      <c r="F2332" s="37"/>
    </row>
    <row r="2333" spans="1:7" x14ac:dyDescent="0.2">
      <c r="A2333" s="36" t="s">
        <v>3705</v>
      </c>
      <c r="B2333" s="31" t="s">
        <v>3686</v>
      </c>
      <c r="C2333" s="37"/>
      <c r="D2333" s="31" t="s">
        <v>157</v>
      </c>
      <c r="E2333" s="37"/>
      <c r="F2333" s="37"/>
    </row>
    <row r="2334" spans="1:7" x14ac:dyDescent="0.2">
      <c r="A2334" s="36" t="s">
        <v>3707</v>
      </c>
      <c r="B2334" s="31" t="s">
        <v>3706</v>
      </c>
      <c r="C2334" s="37">
        <v>1</v>
      </c>
      <c r="D2334" s="31" t="s">
        <v>149</v>
      </c>
      <c r="E2334" s="37" t="s">
        <v>147</v>
      </c>
      <c r="F2334" s="37" t="s">
        <v>163</v>
      </c>
    </row>
    <row r="2335" spans="1:7" x14ac:dyDescent="0.2">
      <c r="A2335" s="36" t="s">
        <v>3709</v>
      </c>
      <c r="B2335" s="31" t="s">
        <v>3708</v>
      </c>
      <c r="C2335" s="32">
        <v>0</v>
      </c>
      <c r="D2335" s="31" t="s">
        <v>149</v>
      </c>
      <c r="E2335" s="37" t="s">
        <v>152</v>
      </c>
      <c r="F2335" s="37" t="s">
        <v>500</v>
      </c>
    </row>
    <row r="2336" spans="1:7" x14ac:dyDescent="0.2">
      <c r="A2336" s="36" t="s">
        <v>3710</v>
      </c>
      <c r="C2336" s="37">
        <v>7</v>
      </c>
      <c r="D2336" s="31" t="s">
        <v>149</v>
      </c>
      <c r="E2336" s="37" t="s">
        <v>147</v>
      </c>
      <c r="F2336" s="37" t="s">
        <v>222</v>
      </c>
    </row>
    <row r="2337" spans="1:7" x14ac:dyDescent="0.2">
      <c r="A2337" s="36" t="s">
        <v>3712</v>
      </c>
      <c r="B2337" s="31" t="s">
        <v>3711</v>
      </c>
      <c r="C2337" s="37">
        <v>8</v>
      </c>
      <c r="D2337" s="31" t="s">
        <v>262</v>
      </c>
      <c r="E2337" s="37" t="s">
        <v>147</v>
      </c>
      <c r="F2337" s="37" t="s">
        <v>160</v>
      </c>
    </row>
    <row r="2338" spans="1:7" x14ac:dyDescent="0.2">
      <c r="A2338" s="36" t="s">
        <v>3714</v>
      </c>
      <c r="B2338" s="31" t="s">
        <v>3713</v>
      </c>
      <c r="C2338" s="37">
        <v>2</v>
      </c>
      <c r="D2338" s="31" t="s">
        <v>149</v>
      </c>
      <c r="E2338" s="37" t="s">
        <v>147</v>
      </c>
      <c r="F2338" s="37" t="s">
        <v>222</v>
      </c>
    </row>
    <row r="2339" spans="1:7" x14ac:dyDescent="0.2">
      <c r="A2339" s="36" t="s">
        <v>3716</v>
      </c>
      <c r="B2339" s="31" t="s">
        <v>3715</v>
      </c>
      <c r="C2339" s="37">
        <v>6</v>
      </c>
      <c r="D2339" s="31" t="s">
        <v>149</v>
      </c>
      <c r="E2339" s="37" t="s">
        <v>147</v>
      </c>
      <c r="F2339" s="37" t="s">
        <v>156</v>
      </c>
    </row>
    <row r="2340" spans="1:7" x14ac:dyDescent="0.2">
      <c r="A2340" s="36" t="s">
        <v>3718</v>
      </c>
      <c r="B2340" s="31" t="s">
        <v>3717</v>
      </c>
      <c r="C2340" s="37">
        <v>6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3720</v>
      </c>
      <c r="B2341" s="31" t="s">
        <v>3719</v>
      </c>
      <c r="C2341" s="37">
        <v>7</v>
      </c>
      <c r="D2341" s="31" t="s">
        <v>262</v>
      </c>
      <c r="E2341" s="37" t="s">
        <v>147</v>
      </c>
      <c r="F2341" s="37" t="s">
        <v>148</v>
      </c>
    </row>
    <row r="2342" spans="1:7" x14ac:dyDescent="0.2">
      <c r="A2342" s="36" t="s">
        <v>3721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3722</v>
      </c>
      <c r="B2343" s="31" t="s">
        <v>3719</v>
      </c>
      <c r="C2343" s="32"/>
      <c r="D2343" s="31" t="s">
        <v>262</v>
      </c>
      <c r="E2343" s="37" t="s">
        <v>147</v>
      </c>
      <c r="F2343" s="37" t="s">
        <v>160</v>
      </c>
    </row>
    <row r="2344" spans="1:7" x14ac:dyDescent="0.2">
      <c r="A2344" s="36" t="s">
        <v>3724</v>
      </c>
      <c r="B2344" s="31" t="s">
        <v>3723</v>
      </c>
      <c r="C2344" s="37">
        <v>6</v>
      </c>
      <c r="D2344" s="31" t="s">
        <v>262</v>
      </c>
      <c r="E2344" s="37" t="s">
        <v>147</v>
      </c>
      <c r="F2344" s="37" t="s">
        <v>355</v>
      </c>
    </row>
    <row r="2345" spans="1:7" x14ac:dyDescent="0.2">
      <c r="A2345" s="36" t="s">
        <v>3726</v>
      </c>
      <c r="B2345" s="31" t="s">
        <v>3725</v>
      </c>
      <c r="C2345" s="37">
        <v>6</v>
      </c>
      <c r="D2345" s="31" t="s">
        <v>149</v>
      </c>
      <c r="E2345" s="37" t="s">
        <v>147</v>
      </c>
      <c r="F2345" s="37" t="s">
        <v>208</v>
      </c>
    </row>
    <row r="2346" spans="1:7" x14ac:dyDescent="0.2">
      <c r="A2346" s="36" t="s">
        <v>3727</v>
      </c>
      <c r="B2346" s="31" t="s">
        <v>3725</v>
      </c>
      <c r="C2346" s="32"/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3728</v>
      </c>
      <c r="B2347" s="31" t="s">
        <v>3725</v>
      </c>
      <c r="D2347" s="31" t="s">
        <v>149</v>
      </c>
      <c r="E2347" s="37" t="s">
        <v>147</v>
      </c>
      <c r="F2347" s="37" t="s">
        <v>160</v>
      </c>
    </row>
    <row r="2348" spans="1:7" x14ac:dyDescent="0.2">
      <c r="A2348" s="36" t="s">
        <v>3730</v>
      </c>
      <c r="B2348" s="31" t="s">
        <v>3729</v>
      </c>
      <c r="C2348" s="37">
        <v>10</v>
      </c>
      <c r="D2348" s="31" t="s">
        <v>149</v>
      </c>
      <c r="E2348" s="37" t="s">
        <v>147</v>
      </c>
      <c r="F2348" s="37" t="s">
        <v>222</v>
      </c>
      <c r="G2348" s="31" t="s">
        <v>203</v>
      </c>
    </row>
    <row r="2349" spans="1:7" x14ac:dyDescent="0.2">
      <c r="A2349" s="36" t="s">
        <v>3732</v>
      </c>
      <c r="B2349" s="31" t="s">
        <v>3731</v>
      </c>
      <c r="C2349" s="37">
        <v>6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3734</v>
      </c>
      <c r="B2350" s="31" t="s">
        <v>3733</v>
      </c>
      <c r="C2350" s="37">
        <v>5</v>
      </c>
      <c r="D2350" s="31" t="s">
        <v>149</v>
      </c>
      <c r="E2350" s="37" t="s">
        <v>147</v>
      </c>
      <c r="F2350" s="37" t="s">
        <v>222</v>
      </c>
    </row>
    <row r="2351" spans="1:7" x14ac:dyDescent="0.2">
      <c r="A2351" s="36" t="s">
        <v>3735</v>
      </c>
      <c r="C2351" s="32">
        <v>5</v>
      </c>
      <c r="D2351" s="40" t="s">
        <v>149</v>
      </c>
      <c r="E2351" s="37" t="s">
        <v>147</v>
      </c>
      <c r="F2351" s="37" t="s">
        <v>148</v>
      </c>
    </row>
    <row r="2352" spans="1:7" x14ac:dyDescent="0.2">
      <c r="A2352" s="36" t="s">
        <v>3737</v>
      </c>
      <c r="B2352" s="31" t="s">
        <v>3736</v>
      </c>
      <c r="C2352" s="37">
        <v>5</v>
      </c>
      <c r="D2352" s="31" t="s">
        <v>149</v>
      </c>
      <c r="E2352" s="37" t="s">
        <v>147</v>
      </c>
      <c r="F2352" s="37" t="s">
        <v>253</v>
      </c>
    </row>
    <row r="2353" spans="1:7" x14ac:dyDescent="0.2">
      <c r="A2353" s="36" t="s">
        <v>3739</v>
      </c>
      <c r="B2353" s="31" t="s">
        <v>3738</v>
      </c>
      <c r="C2353" s="39">
        <v>0</v>
      </c>
      <c r="D2353" s="31" t="s">
        <v>149</v>
      </c>
      <c r="E2353" s="37" t="s">
        <v>152</v>
      </c>
      <c r="F2353" s="37" t="s">
        <v>963</v>
      </c>
    </row>
    <row r="2354" spans="1:7" x14ac:dyDescent="0.2">
      <c r="A2354" s="36" t="s">
        <v>3741</v>
      </c>
      <c r="B2354" s="31" t="s">
        <v>3740</v>
      </c>
      <c r="C2354" s="32">
        <v>7</v>
      </c>
      <c r="D2354" s="31" t="s">
        <v>149</v>
      </c>
      <c r="E2354" s="37" t="s">
        <v>147</v>
      </c>
      <c r="F2354" s="37" t="s">
        <v>160</v>
      </c>
    </row>
    <row r="2355" spans="1:7" x14ac:dyDescent="0.2">
      <c r="A2355" s="36" t="s">
        <v>3743</v>
      </c>
      <c r="B2355" s="31" t="s">
        <v>3742</v>
      </c>
      <c r="C2355" s="37">
        <v>3</v>
      </c>
      <c r="D2355" s="31" t="s">
        <v>149</v>
      </c>
      <c r="E2355" s="37" t="s">
        <v>147</v>
      </c>
      <c r="F2355" s="37" t="s">
        <v>222</v>
      </c>
    </row>
    <row r="2356" spans="1:7" x14ac:dyDescent="0.2">
      <c r="A2356" s="36" t="s">
        <v>3744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x14ac:dyDescent="0.2">
      <c r="A2357" s="36" t="s">
        <v>3745</v>
      </c>
      <c r="B2357" s="31" t="s">
        <v>3742</v>
      </c>
      <c r="C2357" s="32"/>
      <c r="D2357" s="31" t="s">
        <v>149</v>
      </c>
      <c r="E2357" s="37" t="s">
        <v>147</v>
      </c>
      <c r="F2357" s="37" t="s">
        <v>160</v>
      </c>
    </row>
    <row r="2358" spans="1:7" ht="15" x14ac:dyDescent="0.25">
      <c r="A2358" s="60" t="s">
        <v>5221</v>
      </c>
      <c r="C2358" s="32"/>
      <c r="E2358" s="32"/>
      <c r="F2358" s="32"/>
    </row>
    <row r="2359" spans="1:7" x14ac:dyDescent="0.2">
      <c r="A2359" s="36" t="s">
        <v>3747</v>
      </c>
      <c r="B2359" s="31" t="s">
        <v>3746</v>
      </c>
      <c r="C2359" s="32">
        <v>0</v>
      </c>
      <c r="D2359" s="31" t="s">
        <v>149</v>
      </c>
      <c r="E2359" s="37" t="s">
        <v>152</v>
      </c>
      <c r="F2359" s="37" t="s">
        <v>160</v>
      </c>
    </row>
    <row r="2360" spans="1:7" ht="15" x14ac:dyDescent="0.25">
      <c r="A2360" s="60" t="s">
        <v>5222</v>
      </c>
      <c r="C2360" s="32"/>
      <c r="E2360" s="32"/>
      <c r="F2360" s="32"/>
    </row>
    <row r="2361" spans="1:7" x14ac:dyDescent="0.2">
      <c r="A2361" s="36" t="s">
        <v>3749</v>
      </c>
      <c r="B2361" s="31" t="s">
        <v>3748</v>
      </c>
      <c r="C2361" s="32">
        <v>0</v>
      </c>
      <c r="D2361" s="31" t="s">
        <v>149</v>
      </c>
      <c r="E2361" s="37" t="s">
        <v>152</v>
      </c>
      <c r="F2361" s="37" t="s">
        <v>160</v>
      </c>
    </row>
    <row r="2362" spans="1:7" x14ac:dyDescent="0.2">
      <c r="A2362" s="36" t="s">
        <v>3751</v>
      </c>
      <c r="B2362" s="31" t="s">
        <v>3750</v>
      </c>
      <c r="C2362" s="37">
        <v>4</v>
      </c>
      <c r="D2362" s="31" t="s">
        <v>149</v>
      </c>
      <c r="E2362" s="37" t="s">
        <v>147</v>
      </c>
      <c r="F2362" s="37" t="s">
        <v>160</v>
      </c>
    </row>
    <row r="2363" spans="1:7" ht="15" x14ac:dyDescent="0.25">
      <c r="A2363" s="60" t="s">
        <v>5223</v>
      </c>
      <c r="C2363" s="32"/>
      <c r="E2363" s="32"/>
      <c r="F2363" s="32"/>
    </row>
    <row r="2364" spans="1:7" x14ac:dyDescent="0.2">
      <c r="A2364" s="36" t="s">
        <v>3753</v>
      </c>
      <c r="B2364" s="31" t="s">
        <v>3752</v>
      </c>
      <c r="C2364" s="37">
        <v>7</v>
      </c>
      <c r="D2364" s="31" t="s">
        <v>157</v>
      </c>
      <c r="E2364" s="37" t="s">
        <v>147</v>
      </c>
      <c r="F2364" s="37" t="s">
        <v>222</v>
      </c>
    </row>
    <row r="2365" spans="1:7" x14ac:dyDescent="0.2">
      <c r="A2365" s="36" t="s">
        <v>3755</v>
      </c>
      <c r="B2365" s="31" t="s">
        <v>3754</v>
      </c>
      <c r="C2365" s="32">
        <v>0</v>
      </c>
      <c r="D2365" s="31" t="s">
        <v>157</v>
      </c>
      <c r="E2365" s="37" t="s">
        <v>152</v>
      </c>
      <c r="F2365" s="37" t="s">
        <v>156</v>
      </c>
    </row>
    <row r="2366" spans="1:7" ht="15" x14ac:dyDescent="0.25">
      <c r="A2366" s="60" t="s">
        <v>5224</v>
      </c>
      <c r="C2366" s="32"/>
      <c r="E2366" s="32"/>
      <c r="F2366" s="32"/>
    </row>
    <row r="2367" spans="1:7" x14ac:dyDescent="0.2">
      <c r="A2367" s="36" t="s">
        <v>3756</v>
      </c>
      <c r="C2367" s="37"/>
      <c r="D2367" s="40" t="s">
        <v>149</v>
      </c>
      <c r="E2367" s="37"/>
      <c r="F2367" s="37"/>
    </row>
    <row r="2368" spans="1:7" x14ac:dyDescent="0.2">
      <c r="A2368" s="36" t="s">
        <v>3758</v>
      </c>
      <c r="B2368" s="31" t="s">
        <v>3757</v>
      </c>
      <c r="C2368" s="37"/>
      <c r="D2368" s="31" t="s">
        <v>149</v>
      </c>
      <c r="E2368" s="37"/>
      <c r="F2368" s="37"/>
      <c r="G2368" s="31" t="s">
        <v>144</v>
      </c>
    </row>
    <row r="2369" spans="1:7" ht="15" x14ac:dyDescent="0.25">
      <c r="A2369" s="60" t="s">
        <v>5225</v>
      </c>
      <c r="C2369" s="32"/>
      <c r="E2369" s="32"/>
      <c r="F2369" s="32"/>
    </row>
    <row r="2370" spans="1:7" x14ac:dyDescent="0.2">
      <c r="A2370" s="36" t="s">
        <v>3760</v>
      </c>
      <c r="B2370" s="31" t="s">
        <v>3759</v>
      </c>
      <c r="C2370" s="37">
        <v>8</v>
      </c>
      <c r="D2370" s="31" t="s">
        <v>368</v>
      </c>
      <c r="E2370" s="37" t="s">
        <v>147</v>
      </c>
      <c r="F2370" s="37" t="s">
        <v>222</v>
      </c>
    </row>
    <row r="2371" spans="1:7" ht="15" x14ac:dyDescent="0.25">
      <c r="A2371" s="60" t="s">
        <v>5226</v>
      </c>
      <c r="C2371" s="32"/>
      <c r="E2371" s="32"/>
      <c r="F2371" s="32"/>
    </row>
    <row r="2372" spans="1:7" x14ac:dyDescent="0.2">
      <c r="A2372" s="36" t="s">
        <v>3762</v>
      </c>
      <c r="B2372" s="31" t="s">
        <v>3761</v>
      </c>
      <c r="C2372" s="37">
        <v>2</v>
      </c>
      <c r="D2372" s="31" t="s">
        <v>157</v>
      </c>
      <c r="E2372" s="37" t="s">
        <v>147</v>
      </c>
      <c r="F2372" s="37" t="s">
        <v>160</v>
      </c>
    </row>
    <row r="2373" spans="1:7" ht="15" x14ac:dyDescent="0.25">
      <c r="A2373" s="60" t="s">
        <v>5227</v>
      </c>
      <c r="C2373" s="32"/>
      <c r="E2373" s="32"/>
      <c r="F2373" s="32"/>
    </row>
    <row r="2374" spans="1:7" x14ac:dyDescent="0.2">
      <c r="A2374" s="36" t="s">
        <v>3763</v>
      </c>
      <c r="C2374" s="37">
        <v>2</v>
      </c>
      <c r="D2374" s="31" t="s">
        <v>157</v>
      </c>
      <c r="E2374" s="37" t="s">
        <v>147</v>
      </c>
      <c r="F2374" s="37" t="s">
        <v>160</v>
      </c>
    </row>
    <row r="2375" spans="1:7" x14ac:dyDescent="0.2">
      <c r="A2375" s="36" t="s">
        <v>3765</v>
      </c>
      <c r="B2375" s="31" t="s">
        <v>3764</v>
      </c>
      <c r="C2375" s="37"/>
      <c r="D2375" s="31" t="s">
        <v>157</v>
      </c>
      <c r="E2375" s="37"/>
      <c r="F2375" s="37"/>
    </row>
    <row r="2376" spans="1:7" x14ac:dyDescent="0.2">
      <c r="A2376" s="36" t="s">
        <v>3767</v>
      </c>
      <c r="B2376" s="31" t="s">
        <v>3766</v>
      </c>
      <c r="C2376" s="37">
        <v>7</v>
      </c>
      <c r="D2376" s="31" t="s">
        <v>189</v>
      </c>
      <c r="E2376" s="37" t="s">
        <v>147</v>
      </c>
      <c r="F2376" s="37" t="s">
        <v>222</v>
      </c>
    </row>
    <row r="2377" spans="1:7" x14ac:dyDescent="0.2">
      <c r="A2377" s="36" t="s">
        <v>3769</v>
      </c>
      <c r="B2377" s="31" t="s">
        <v>3768</v>
      </c>
      <c r="C2377" s="37">
        <v>10</v>
      </c>
      <c r="D2377" s="31" t="s">
        <v>189</v>
      </c>
      <c r="E2377" s="37" t="s">
        <v>147</v>
      </c>
      <c r="F2377" s="37" t="s">
        <v>222</v>
      </c>
      <c r="G2377" s="31" t="s">
        <v>182</v>
      </c>
    </row>
    <row r="2378" spans="1:7" x14ac:dyDescent="0.2">
      <c r="A2378" s="36" t="s">
        <v>3771</v>
      </c>
      <c r="B2378" s="31" t="s">
        <v>3770</v>
      </c>
      <c r="C2378" s="37">
        <v>8</v>
      </c>
      <c r="D2378" s="31" t="s">
        <v>189</v>
      </c>
      <c r="E2378" s="37" t="s">
        <v>147</v>
      </c>
      <c r="F2378" s="37" t="s">
        <v>222</v>
      </c>
      <c r="G2378" s="31" t="s">
        <v>223</v>
      </c>
    </row>
    <row r="2379" spans="1:7" x14ac:dyDescent="0.2">
      <c r="A2379" s="36" t="s">
        <v>3773</v>
      </c>
      <c r="B2379" s="31" t="s">
        <v>3772</v>
      </c>
      <c r="C2379" s="37">
        <v>9</v>
      </c>
      <c r="D2379" s="31" t="s">
        <v>189</v>
      </c>
      <c r="E2379" s="37" t="s">
        <v>147</v>
      </c>
      <c r="F2379" s="37" t="s">
        <v>222</v>
      </c>
    </row>
    <row r="2380" spans="1:7" ht="15" x14ac:dyDescent="0.25">
      <c r="A2380" s="60" t="s">
        <v>5228</v>
      </c>
      <c r="C2380" s="32"/>
      <c r="E2380" s="32"/>
      <c r="F2380" s="32"/>
    </row>
    <row r="2381" spans="1:7" x14ac:dyDescent="0.2">
      <c r="A2381" s="36" t="s">
        <v>3775</v>
      </c>
      <c r="B2381" s="31" t="s">
        <v>3774</v>
      </c>
      <c r="C2381" s="37">
        <v>4</v>
      </c>
      <c r="D2381" s="31" t="s">
        <v>157</v>
      </c>
      <c r="E2381" s="37" t="s">
        <v>147</v>
      </c>
      <c r="F2381" s="37" t="s">
        <v>148</v>
      </c>
    </row>
    <row r="2382" spans="1:7" x14ac:dyDescent="0.2">
      <c r="A2382" s="36" t="s">
        <v>3776</v>
      </c>
      <c r="C2382" s="37">
        <v>0</v>
      </c>
      <c r="D2382" s="40" t="s">
        <v>157</v>
      </c>
      <c r="E2382" s="37" t="s">
        <v>152</v>
      </c>
      <c r="F2382" s="37" t="s">
        <v>208</v>
      </c>
    </row>
    <row r="2383" spans="1:7" x14ac:dyDescent="0.2">
      <c r="A2383" s="36" t="s">
        <v>3778</v>
      </c>
      <c r="B2383" s="31" t="s">
        <v>3777</v>
      </c>
      <c r="C2383" s="39">
        <v>0</v>
      </c>
      <c r="D2383" s="31" t="s">
        <v>157</v>
      </c>
      <c r="E2383" s="37" t="s">
        <v>152</v>
      </c>
      <c r="F2383" s="37" t="s">
        <v>378</v>
      </c>
    </row>
    <row r="2384" spans="1:7" x14ac:dyDescent="0.2">
      <c r="A2384" s="36" t="s">
        <v>3780</v>
      </c>
      <c r="B2384" s="31" t="s">
        <v>3779</v>
      </c>
      <c r="C2384" s="37">
        <v>3</v>
      </c>
      <c r="D2384" s="31" t="s">
        <v>157</v>
      </c>
      <c r="E2384" s="37" t="s">
        <v>147</v>
      </c>
      <c r="F2384" s="37" t="s">
        <v>208</v>
      </c>
    </row>
    <row r="2385" spans="1:6" x14ac:dyDescent="0.2">
      <c r="A2385" s="36" t="s">
        <v>3782</v>
      </c>
      <c r="B2385" s="31" t="s">
        <v>3781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3784</v>
      </c>
      <c r="B2386" s="31" t="s">
        <v>3783</v>
      </c>
      <c r="C2386" s="37">
        <v>6</v>
      </c>
      <c r="D2386" s="31" t="s">
        <v>157</v>
      </c>
      <c r="E2386" s="37" t="s">
        <v>147</v>
      </c>
      <c r="F2386" s="37" t="s">
        <v>148</v>
      </c>
    </row>
    <row r="2387" spans="1:6" x14ac:dyDescent="0.2">
      <c r="A2387" s="36" t="s">
        <v>3786</v>
      </c>
      <c r="B2387" s="31" t="s">
        <v>3785</v>
      </c>
      <c r="C2387" s="37">
        <v>8</v>
      </c>
      <c r="D2387" s="31" t="s">
        <v>157</v>
      </c>
      <c r="E2387" s="37" t="s">
        <v>147</v>
      </c>
      <c r="F2387" s="37" t="s">
        <v>195</v>
      </c>
    </row>
    <row r="2388" spans="1:6" x14ac:dyDescent="0.2">
      <c r="A2388" s="36" t="s">
        <v>3788</v>
      </c>
      <c r="B2388" s="31" t="s">
        <v>3787</v>
      </c>
      <c r="C2388" s="37">
        <v>8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3790</v>
      </c>
      <c r="B2389" s="31" t="s">
        <v>3789</v>
      </c>
      <c r="C2389" s="37">
        <v>4</v>
      </c>
      <c r="D2389" s="31" t="s">
        <v>157</v>
      </c>
      <c r="E2389" s="37" t="s">
        <v>147</v>
      </c>
      <c r="F2389" s="37" t="s">
        <v>160</v>
      </c>
    </row>
    <row r="2390" spans="1:6" x14ac:dyDescent="0.2">
      <c r="A2390" s="36" t="s">
        <v>3792</v>
      </c>
      <c r="B2390" s="31" t="s">
        <v>3791</v>
      </c>
      <c r="C2390" s="37">
        <v>0</v>
      </c>
      <c r="D2390" s="31" t="s">
        <v>157</v>
      </c>
      <c r="E2390" s="37" t="s">
        <v>152</v>
      </c>
      <c r="F2390" s="37" t="s">
        <v>160</v>
      </c>
    </row>
    <row r="2391" spans="1:6" x14ac:dyDescent="0.2">
      <c r="A2391" s="36" t="s">
        <v>3793</v>
      </c>
      <c r="C2391" s="37">
        <v>9</v>
      </c>
      <c r="D2391" s="40" t="s">
        <v>157</v>
      </c>
      <c r="E2391" s="37" t="s">
        <v>147</v>
      </c>
      <c r="F2391" s="37" t="s">
        <v>156</v>
      </c>
    </row>
    <row r="2392" spans="1:6" x14ac:dyDescent="0.2">
      <c r="A2392" s="36" t="s">
        <v>3795</v>
      </c>
      <c r="B2392" s="31" t="s">
        <v>3794</v>
      </c>
      <c r="C2392" s="37">
        <v>9</v>
      </c>
      <c r="D2392" s="31" t="s">
        <v>157</v>
      </c>
      <c r="E2392" s="37" t="s">
        <v>147</v>
      </c>
      <c r="F2392" s="37" t="s">
        <v>160</v>
      </c>
    </row>
    <row r="2393" spans="1:6" ht="15" x14ac:dyDescent="0.25">
      <c r="A2393" s="117" t="s">
        <v>5438</v>
      </c>
      <c r="C2393" s="39">
        <v>3</v>
      </c>
      <c r="D2393" s="118" t="s">
        <v>157</v>
      </c>
      <c r="E2393" s="119" t="s">
        <v>147</v>
      </c>
      <c r="F2393" s="32"/>
    </row>
    <row r="2394" spans="1:6" x14ac:dyDescent="0.2">
      <c r="A2394" s="36" t="s">
        <v>3797</v>
      </c>
      <c r="B2394" s="31" t="s">
        <v>3796</v>
      </c>
      <c r="C2394" s="37">
        <v>7</v>
      </c>
      <c r="D2394" s="31" t="s">
        <v>157</v>
      </c>
      <c r="E2394" s="37" t="s">
        <v>147</v>
      </c>
      <c r="F2394" s="37" t="s">
        <v>222</v>
      </c>
    </row>
    <row r="2395" spans="1:6" x14ac:dyDescent="0.2">
      <c r="A2395" s="36" t="s">
        <v>3799</v>
      </c>
      <c r="B2395" s="31" t="s">
        <v>3798</v>
      </c>
      <c r="C2395" s="39">
        <v>0</v>
      </c>
      <c r="D2395" s="31" t="s">
        <v>157</v>
      </c>
      <c r="E2395" s="37" t="s">
        <v>152</v>
      </c>
      <c r="F2395" s="37" t="s">
        <v>153</v>
      </c>
    </row>
    <row r="2396" spans="1:6" ht="15" x14ac:dyDescent="0.25">
      <c r="A2396" s="60" t="s">
        <v>5229</v>
      </c>
      <c r="C2396" s="32"/>
      <c r="E2396" s="32"/>
      <c r="F2396" s="32"/>
    </row>
    <row r="2397" spans="1:6" x14ac:dyDescent="0.2">
      <c r="A2397" s="36" t="s">
        <v>3801</v>
      </c>
      <c r="B2397" s="31" t="s">
        <v>3800</v>
      </c>
      <c r="C2397" s="39">
        <v>0</v>
      </c>
      <c r="D2397" s="31" t="s">
        <v>3556</v>
      </c>
      <c r="E2397" s="37" t="s">
        <v>152</v>
      </c>
      <c r="F2397" s="37" t="s">
        <v>163</v>
      </c>
    </row>
    <row r="2398" spans="1:6" x14ac:dyDescent="0.2">
      <c r="A2398" s="36" t="s">
        <v>3802</v>
      </c>
      <c r="C2398" s="32"/>
      <c r="D2398" s="31" t="s">
        <v>149</v>
      </c>
      <c r="E2398" s="37"/>
      <c r="F2398" s="37"/>
    </row>
    <row r="2399" spans="1:6" x14ac:dyDescent="0.2">
      <c r="A2399" s="36" t="s">
        <v>3804</v>
      </c>
      <c r="B2399" s="31" t="s">
        <v>3803</v>
      </c>
      <c r="C2399" s="37">
        <v>4</v>
      </c>
      <c r="D2399" s="31" t="s">
        <v>149</v>
      </c>
      <c r="E2399" s="37" t="s">
        <v>147</v>
      </c>
      <c r="F2399" s="37" t="s">
        <v>222</v>
      </c>
    </row>
    <row r="2400" spans="1:6" x14ac:dyDescent="0.2">
      <c r="A2400" s="36" t="s">
        <v>3805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3806</v>
      </c>
      <c r="B2401" s="31" t="s">
        <v>3803</v>
      </c>
      <c r="C2401" s="37"/>
      <c r="D2401" s="31" t="s">
        <v>149</v>
      </c>
      <c r="E2401" s="37" t="s">
        <v>147</v>
      </c>
      <c r="F2401" s="37" t="s">
        <v>160</v>
      </c>
    </row>
    <row r="2402" spans="1:7" x14ac:dyDescent="0.2">
      <c r="A2402" s="36" t="s">
        <v>3808</v>
      </c>
      <c r="B2402" s="31" t="s">
        <v>3807</v>
      </c>
      <c r="C2402" s="37">
        <v>8</v>
      </c>
      <c r="D2402" s="31" t="s">
        <v>149</v>
      </c>
      <c r="E2402" s="37" t="s">
        <v>147</v>
      </c>
      <c r="F2402" s="37" t="s">
        <v>222</v>
      </c>
      <c r="G2402" s="31" t="s">
        <v>203</v>
      </c>
    </row>
    <row r="2403" spans="1:7" x14ac:dyDescent="0.2">
      <c r="A2403" s="36" t="s">
        <v>3810</v>
      </c>
      <c r="B2403" s="31" t="s">
        <v>3809</v>
      </c>
      <c r="C2403" s="37">
        <v>8</v>
      </c>
      <c r="D2403" s="31" t="s">
        <v>149</v>
      </c>
      <c r="E2403" s="37" t="s">
        <v>147</v>
      </c>
      <c r="F2403" s="37" t="s">
        <v>148</v>
      </c>
      <c r="G2403" s="31" t="s">
        <v>223</v>
      </c>
    </row>
    <row r="2404" spans="1:7" x14ac:dyDescent="0.2">
      <c r="A2404" s="36" t="s">
        <v>3812</v>
      </c>
      <c r="B2404" s="31" t="s">
        <v>3811</v>
      </c>
      <c r="C2404" s="32"/>
      <c r="D2404" s="31" t="s">
        <v>149</v>
      </c>
      <c r="E2404" s="37"/>
      <c r="F2404" s="37"/>
      <c r="G2404" s="31" t="s">
        <v>223</v>
      </c>
    </row>
    <row r="2405" spans="1:7" ht="15" x14ac:dyDescent="0.25">
      <c r="A2405" s="60" t="s">
        <v>5230</v>
      </c>
      <c r="C2405" s="32"/>
      <c r="E2405" s="32"/>
      <c r="F2405" s="32"/>
    </row>
    <row r="2406" spans="1:7" x14ac:dyDescent="0.2">
      <c r="A2406" s="36" t="s">
        <v>3814</v>
      </c>
      <c r="B2406" s="31" t="s">
        <v>3813</v>
      </c>
      <c r="C2406" s="32">
        <v>0</v>
      </c>
      <c r="D2406" s="31" t="s">
        <v>149</v>
      </c>
      <c r="E2406" s="37" t="s">
        <v>152</v>
      </c>
      <c r="F2406" s="37" t="s">
        <v>222</v>
      </c>
    </row>
    <row r="2407" spans="1:7" x14ac:dyDescent="0.2">
      <c r="A2407" s="36" t="s">
        <v>3815</v>
      </c>
      <c r="C2407" s="37">
        <v>6</v>
      </c>
      <c r="D2407" s="40" t="s">
        <v>157</v>
      </c>
      <c r="E2407" s="37" t="s">
        <v>147</v>
      </c>
      <c r="F2407" s="37" t="s">
        <v>156</v>
      </c>
    </row>
    <row r="2408" spans="1:7" x14ac:dyDescent="0.2">
      <c r="A2408" s="36" t="s">
        <v>3817</v>
      </c>
      <c r="B2408" s="31" t="s">
        <v>3816</v>
      </c>
      <c r="C2408" s="37">
        <v>6</v>
      </c>
      <c r="D2408" s="31" t="s">
        <v>157</v>
      </c>
      <c r="E2408" s="37" t="s">
        <v>147</v>
      </c>
      <c r="F2408" s="37" t="s">
        <v>160</v>
      </c>
    </row>
    <row r="2409" spans="1:7" x14ac:dyDescent="0.2">
      <c r="A2409" s="36" t="s">
        <v>3819</v>
      </c>
      <c r="B2409" s="31" t="s">
        <v>3818</v>
      </c>
      <c r="C2409" s="37">
        <v>5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3821</v>
      </c>
      <c r="B2410" s="31" t="s">
        <v>3820</v>
      </c>
      <c r="C2410" s="37">
        <v>7</v>
      </c>
      <c r="D2410" s="31" t="s">
        <v>157</v>
      </c>
      <c r="E2410" s="37" t="s">
        <v>147</v>
      </c>
      <c r="F2410" s="37" t="s">
        <v>156</v>
      </c>
    </row>
    <row r="2411" spans="1:7" x14ac:dyDescent="0.2">
      <c r="A2411" s="36" t="s">
        <v>3823</v>
      </c>
      <c r="B2411" s="31" t="s">
        <v>3822</v>
      </c>
      <c r="C2411" s="39">
        <v>0</v>
      </c>
      <c r="D2411" s="31" t="s">
        <v>157</v>
      </c>
      <c r="E2411" s="37" t="s">
        <v>152</v>
      </c>
      <c r="F2411" s="37" t="s">
        <v>156</v>
      </c>
    </row>
    <row r="2412" spans="1:7" ht="15" x14ac:dyDescent="0.25">
      <c r="A2412" s="60" t="s">
        <v>5231</v>
      </c>
      <c r="C2412" s="32"/>
      <c r="E2412" s="32"/>
      <c r="F2412" s="32"/>
    </row>
    <row r="2413" spans="1:7" x14ac:dyDescent="0.2">
      <c r="A2413" s="36" t="s">
        <v>3824</v>
      </c>
      <c r="C2413" s="37">
        <v>5</v>
      </c>
      <c r="D2413" s="40" t="s">
        <v>157</v>
      </c>
      <c r="E2413" s="37" t="s">
        <v>147</v>
      </c>
      <c r="F2413" s="37" t="s">
        <v>156</v>
      </c>
    </row>
    <row r="2414" spans="1:7" x14ac:dyDescent="0.2">
      <c r="A2414" s="36" t="s">
        <v>3826</v>
      </c>
      <c r="B2414" s="31" t="s">
        <v>3825</v>
      </c>
      <c r="C2414" s="37">
        <v>5</v>
      </c>
      <c r="D2414" s="31" t="s">
        <v>157</v>
      </c>
      <c r="E2414" s="37" t="s">
        <v>147</v>
      </c>
      <c r="F2414" s="37" t="s">
        <v>178</v>
      </c>
    </row>
    <row r="2415" spans="1:7" x14ac:dyDescent="0.2">
      <c r="A2415" s="36" t="s">
        <v>3828</v>
      </c>
      <c r="B2415" s="31" t="s">
        <v>3827</v>
      </c>
      <c r="C2415" s="37"/>
      <c r="D2415" s="31" t="s">
        <v>157</v>
      </c>
      <c r="E2415" s="37" t="s">
        <v>147</v>
      </c>
      <c r="F2415" s="37" t="s">
        <v>160</v>
      </c>
    </row>
    <row r="2416" spans="1:7" x14ac:dyDescent="0.2">
      <c r="A2416" s="36" t="s">
        <v>3830</v>
      </c>
      <c r="B2416" s="31" t="s">
        <v>3829</v>
      </c>
      <c r="C2416" s="37">
        <v>7</v>
      </c>
      <c r="D2416" s="31" t="s">
        <v>149</v>
      </c>
      <c r="E2416" s="37" t="s">
        <v>147</v>
      </c>
      <c r="F2416" s="37" t="s">
        <v>222</v>
      </c>
      <c r="G2416" s="31" t="s">
        <v>182</v>
      </c>
    </row>
    <row r="2417" spans="1:7" ht="15" x14ac:dyDescent="0.25">
      <c r="A2417" s="60" t="s">
        <v>5232</v>
      </c>
      <c r="C2417" s="32"/>
      <c r="E2417" s="32"/>
      <c r="F2417" s="32"/>
    </row>
    <row r="2418" spans="1:7" x14ac:dyDescent="0.2">
      <c r="A2418" s="36" t="s">
        <v>3832</v>
      </c>
      <c r="B2418" s="31" t="s">
        <v>3831</v>
      </c>
      <c r="C2418" s="32"/>
      <c r="D2418" s="31" t="s">
        <v>157</v>
      </c>
      <c r="E2418" s="37"/>
      <c r="F2418" s="37"/>
    </row>
    <row r="2419" spans="1:7" x14ac:dyDescent="0.2">
      <c r="A2419" s="36" t="s">
        <v>3834</v>
      </c>
      <c r="B2419" s="31" t="s">
        <v>3833</v>
      </c>
      <c r="C2419" s="32"/>
      <c r="D2419" s="31" t="s">
        <v>157</v>
      </c>
      <c r="E2419" s="37"/>
      <c r="F2419" s="37"/>
    </row>
    <row r="2420" spans="1:7" x14ac:dyDescent="0.2">
      <c r="A2420" s="36" t="s">
        <v>3836</v>
      </c>
      <c r="B2420" s="31" t="s">
        <v>3835</v>
      </c>
      <c r="C2420" s="37">
        <v>2</v>
      </c>
      <c r="D2420" s="31" t="s">
        <v>157</v>
      </c>
      <c r="E2420" s="37" t="s">
        <v>147</v>
      </c>
      <c r="F2420" s="37" t="s">
        <v>192</v>
      </c>
    </row>
    <row r="2421" spans="1:7" x14ac:dyDescent="0.2">
      <c r="A2421" s="36" t="s">
        <v>3837</v>
      </c>
      <c r="C2421" s="37"/>
      <c r="D2421" s="31" t="s">
        <v>149</v>
      </c>
      <c r="E2421" s="37" t="s">
        <v>147</v>
      </c>
      <c r="F2421" s="37" t="s">
        <v>148</v>
      </c>
    </row>
    <row r="2422" spans="1:7" x14ac:dyDescent="0.2">
      <c r="A2422" s="36" t="s">
        <v>3839</v>
      </c>
      <c r="B2422" s="31" t="s">
        <v>3838</v>
      </c>
      <c r="C2422" s="37">
        <v>9</v>
      </c>
      <c r="D2422" s="31" t="s">
        <v>149</v>
      </c>
      <c r="E2422" s="37" t="s">
        <v>147</v>
      </c>
      <c r="F2422" s="37" t="s">
        <v>195</v>
      </c>
    </row>
    <row r="2423" spans="1:7" x14ac:dyDescent="0.2">
      <c r="A2423" s="36" t="s">
        <v>3841</v>
      </c>
      <c r="B2423" s="31" t="s">
        <v>3840</v>
      </c>
      <c r="C2423" s="32">
        <v>4</v>
      </c>
      <c r="D2423" s="31" t="s">
        <v>157</v>
      </c>
      <c r="E2423" s="37" t="s">
        <v>147</v>
      </c>
      <c r="F2423" s="37" t="s">
        <v>160</v>
      </c>
    </row>
    <row r="2424" spans="1:7" x14ac:dyDescent="0.2">
      <c r="A2424" s="36" t="s">
        <v>3843</v>
      </c>
      <c r="B2424" s="31" t="s">
        <v>3842</v>
      </c>
      <c r="C2424" s="32"/>
      <c r="D2424" s="31" t="s">
        <v>157</v>
      </c>
      <c r="E2424" s="37"/>
      <c r="F2424" s="37"/>
      <c r="G2424" s="31" t="s">
        <v>182</v>
      </c>
    </row>
    <row r="2425" spans="1:7" x14ac:dyDescent="0.2">
      <c r="A2425" s="36" t="s">
        <v>5429</v>
      </c>
      <c r="B2425" s="31" t="s">
        <v>3844</v>
      </c>
      <c r="C2425" s="37">
        <v>3</v>
      </c>
      <c r="D2425" s="31" t="s">
        <v>157</v>
      </c>
      <c r="E2425" s="37" t="s">
        <v>147</v>
      </c>
      <c r="F2425" s="37"/>
    </row>
    <row r="2426" spans="1:7" x14ac:dyDescent="0.2">
      <c r="A2426" s="36" t="s">
        <v>3845</v>
      </c>
      <c r="C2426" s="37"/>
      <c r="D2426" s="31" t="s">
        <v>157</v>
      </c>
      <c r="E2426" s="37"/>
      <c r="F2426" s="37"/>
      <c r="G2426" s="31" t="s">
        <v>182</v>
      </c>
    </row>
    <row r="2427" spans="1:7" x14ac:dyDescent="0.2">
      <c r="A2427" s="36" t="s">
        <v>3847</v>
      </c>
      <c r="B2427" s="31" t="s">
        <v>3846</v>
      </c>
      <c r="C2427" s="37"/>
      <c r="D2427" s="31" t="s">
        <v>157</v>
      </c>
      <c r="E2427" s="37"/>
      <c r="F2427" s="37"/>
    </row>
    <row r="2428" spans="1:7" x14ac:dyDescent="0.2">
      <c r="A2428" s="36" t="s">
        <v>3848</v>
      </c>
      <c r="C2428" s="32">
        <v>3</v>
      </c>
      <c r="D2428" s="31" t="s">
        <v>157</v>
      </c>
      <c r="E2428" s="37" t="s">
        <v>147</v>
      </c>
      <c r="F2428" s="37" t="s">
        <v>156</v>
      </c>
    </row>
    <row r="2429" spans="1:7" x14ac:dyDescent="0.2">
      <c r="A2429" s="36" t="s">
        <v>3849</v>
      </c>
      <c r="C2429" s="37">
        <v>3</v>
      </c>
      <c r="D2429" s="31" t="s">
        <v>157</v>
      </c>
      <c r="E2429" s="37" t="s">
        <v>147</v>
      </c>
      <c r="F2429" s="37" t="s">
        <v>192</v>
      </c>
    </row>
    <row r="2430" spans="1:7" x14ac:dyDescent="0.2">
      <c r="A2430" s="36" t="s">
        <v>3851</v>
      </c>
      <c r="B2430" s="31" t="s">
        <v>3850</v>
      </c>
      <c r="C2430" s="37"/>
      <c r="D2430" s="31" t="s">
        <v>157</v>
      </c>
      <c r="E2430" s="37"/>
      <c r="F2430" s="37"/>
      <c r="G2430" s="31" t="s">
        <v>144</v>
      </c>
    </row>
    <row r="2431" spans="1:7" x14ac:dyDescent="0.2">
      <c r="A2431" s="36" t="s">
        <v>3853</v>
      </c>
      <c r="B2431" s="31" t="s">
        <v>3852</v>
      </c>
      <c r="C2431" s="37"/>
      <c r="D2431" s="31" t="s">
        <v>157</v>
      </c>
      <c r="E2431" s="37"/>
      <c r="F2431" s="37"/>
      <c r="G2431" s="31" t="s">
        <v>203</v>
      </c>
    </row>
    <row r="2432" spans="1:7" x14ac:dyDescent="0.2">
      <c r="A2432" s="36" t="s">
        <v>3855</v>
      </c>
      <c r="B2432" s="31" t="s">
        <v>3854</v>
      </c>
      <c r="C2432" s="37">
        <v>2</v>
      </c>
      <c r="D2432" s="31" t="s">
        <v>157</v>
      </c>
      <c r="E2432" s="37" t="s">
        <v>147</v>
      </c>
      <c r="F2432" s="37" t="s">
        <v>160</v>
      </c>
    </row>
    <row r="2433" spans="1:7" x14ac:dyDescent="0.2">
      <c r="A2433" s="36" t="s">
        <v>3857</v>
      </c>
      <c r="B2433" s="31" t="s">
        <v>3856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3858</v>
      </c>
      <c r="C2434" s="37"/>
      <c r="D2434" s="31" t="s">
        <v>157</v>
      </c>
      <c r="E2434" s="37"/>
      <c r="F2434" s="37"/>
    </row>
    <row r="2435" spans="1:7" x14ac:dyDescent="0.2">
      <c r="A2435" s="36" t="s">
        <v>3860</v>
      </c>
      <c r="B2435" s="31" t="s">
        <v>3859</v>
      </c>
      <c r="C2435" s="37">
        <v>6</v>
      </c>
      <c r="D2435" s="31" t="s">
        <v>149</v>
      </c>
      <c r="E2435" s="37" t="s">
        <v>147</v>
      </c>
      <c r="F2435" s="37" t="s">
        <v>818</v>
      </c>
    </row>
    <row r="2436" spans="1:7" x14ac:dyDescent="0.2">
      <c r="A2436" s="36" t="s">
        <v>3862</v>
      </c>
      <c r="B2436" s="31" t="s">
        <v>3861</v>
      </c>
      <c r="C2436" s="37">
        <v>3</v>
      </c>
      <c r="D2436" s="31" t="s">
        <v>157</v>
      </c>
      <c r="E2436" s="37" t="s">
        <v>147</v>
      </c>
      <c r="F2436" s="37" t="s">
        <v>160</v>
      </c>
      <c r="G2436" s="31" t="s">
        <v>203</v>
      </c>
    </row>
    <row r="2437" spans="1:7" x14ac:dyDescent="0.2">
      <c r="A2437" s="36" t="s">
        <v>3864</v>
      </c>
      <c r="B2437" s="31" t="s">
        <v>3863</v>
      </c>
      <c r="C2437" s="37"/>
      <c r="D2437" s="31" t="s">
        <v>157</v>
      </c>
      <c r="E2437" s="37"/>
      <c r="F2437" s="37"/>
    </row>
    <row r="2438" spans="1:7" x14ac:dyDescent="0.2">
      <c r="A2438" s="36" t="s">
        <v>3866</v>
      </c>
      <c r="B2438" s="31" t="s">
        <v>3865</v>
      </c>
      <c r="C2438" s="37"/>
      <c r="D2438" s="31" t="s">
        <v>157</v>
      </c>
      <c r="E2438" s="37"/>
      <c r="F2438" s="37"/>
    </row>
    <row r="2439" spans="1:7" x14ac:dyDescent="0.2">
      <c r="A2439" s="36" t="s">
        <v>3868</v>
      </c>
      <c r="B2439" s="31" t="s">
        <v>3867</v>
      </c>
      <c r="C2439" s="37">
        <v>9</v>
      </c>
      <c r="D2439" s="31" t="s">
        <v>157</v>
      </c>
      <c r="E2439" s="37" t="s">
        <v>147</v>
      </c>
      <c r="F2439" s="37" t="s">
        <v>173</v>
      </c>
      <c r="G2439" s="31" t="s">
        <v>182</v>
      </c>
    </row>
    <row r="2440" spans="1:7" x14ac:dyDescent="0.2">
      <c r="A2440" s="36" t="s">
        <v>3869</v>
      </c>
      <c r="C2440" s="37">
        <v>7</v>
      </c>
      <c r="D2440" s="31" t="s">
        <v>157</v>
      </c>
      <c r="E2440" s="37" t="s">
        <v>147</v>
      </c>
      <c r="F2440" s="37" t="s">
        <v>163</v>
      </c>
    </row>
    <row r="2441" spans="1:7" ht="15" x14ac:dyDescent="0.25">
      <c r="A2441" s="60" t="s">
        <v>5233</v>
      </c>
      <c r="C2441" s="32"/>
      <c r="E2441" s="32"/>
      <c r="F2441" s="32"/>
    </row>
    <row r="2442" spans="1:7" x14ac:dyDescent="0.2">
      <c r="A2442" s="36" t="s">
        <v>3871</v>
      </c>
      <c r="B2442" s="31" t="s">
        <v>3870</v>
      </c>
      <c r="C2442" s="37"/>
      <c r="D2442" s="31" t="s">
        <v>157</v>
      </c>
      <c r="E2442" s="37"/>
      <c r="F2442" s="37"/>
    </row>
    <row r="2443" spans="1:7" x14ac:dyDescent="0.2">
      <c r="A2443" s="36" t="s">
        <v>3873</v>
      </c>
      <c r="B2443" s="31" t="s">
        <v>3872</v>
      </c>
      <c r="C2443" s="32"/>
      <c r="D2443" s="31" t="s">
        <v>157</v>
      </c>
      <c r="E2443" s="37"/>
      <c r="F2443" s="37"/>
      <c r="G2443" s="31" t="s">
        <v>144</v>
      </c>
    </row>
    <row r="2444" spans="1:7" x14ac:dyDescent="0.2">
      <c r="A2444" s="36" t="s">
        <v>3874</v>
      </c>
      <c r="B2444" s="31" t="s">
        <v>3872</v>
      </c>
      <c r="C2444" s="37"/>
      <c r="D2444" s="31" t="s">
        <v>157</v>
      </c>
      <c r="E2444" s="37"/>
      <c r="F2444" s="37"/>
    </row>
    <row r="2445" spans="1:7" x14ac:dyDescent="0.2">
      <c r="A2445" s="36" t="s">
        <v>3876</v>
      </c>
      <c r="B2445" s="31" t="s">
        <v>3875</v>
      </c>
      <c r="C2445" s="32"/>
      <c r="D2445" s="31" t="s">
        <v>157</v>
      </c>
      <c r="E2445" s="32"/>
      <c r="F2445" s="32"/>
      <c r="G2445" s="31" t="s">
        <v>203</v>
      </c>
    </row>
    <row r="2446" spans="1:7" x14ac:dyDescent="0.2">
      <c r="A2446" s="36" t="s">
        <v>3878</v>
      </c>
      <c r="B2446" s="31" t="s">
        <v>3877</v>
      </c>
      <c r="C2446" s="37"/>
      <c r="D2446" s="31" t="s">
        <v>157</v>
      </c>
      <c r="E2446" s="37" t="s">
        <v>147</v>
      </c>
      <c r="F2446" s="37" t="s">
        <v>160</v>
      </c>
    </row>
    <row r="2447" spans="1:7" x14ac:dyDescent="0.2">
      <c r="A2447" s="36" t="s">
        <v>3879</v>
      </c>
      <c r="B2447" s="32" t="s">
        <v>3880</v>
      </c>
      <c r="C2447" s="37">
        <v>4</v>
      </c>
      <c r="E2447" s="37" t="s">
        <v>147</v>
      </c>
      <c r="F2447" s="37" t="s">
        <v>156</v>
      </c>
    </row>
    <row r="2448" spans="1:7" x14ac:dyDescent="0.2">
      <c r="A2448" s="36" t="s">
        <v>3881</v>
      </c>
      <c r="B2448" s="31" t="s">
        <v>3880</v>
      </c>
      <c r="C2448" s="37">
        <v>3</v>
      </c>
      <c r="D2448" s="31" t="s">
        <v>149</v>
      </c>
      <c r="E2448" s="37" t="s">
        <v>147</v>
      </c>
      <c r="F2448" s="37" t="s">
        <v>178</v>
      </c>
    </row>
    <row r="2449" spans="1:13" x14ac:dyDescent="0.2">
      <c r="A2449" s="36" t="s">
        <v>3882</v>
      </c>
      <c r="B2449" s="32" t="s">
        <v>3883</v>
      </c>
      <c r="C2449" s="37">
        <v>6</v>
      </c>
      <c r="E2449" s="37" t="s">
        <v>147</v>
      </c>
      <c r="F2449" s="37" t="s">
        <v>148</v>
      </c>
    </row>
    <row r="2450" spans="1:13" x14ac:dyDescent="0.2">
      <c r="A2450" s="36" t="s">
        <v>3884</v>
      </c>
      <c r="B2450" s="31" t="s">
        <v>3883</v>
      </c>
      <c r="C2450" s="37">
        <v>4</v>
      </c>
      <c r="D2450" s="31" t="s">
        <v>149</v>
      </c>
      <c r="E2450" s="37" t="s">
        <v>147</v>
      </c>
      <c r="F2450" s="37" t="s">
        <v>818</v>
      </c>
    </row>
    <row r="2451" spans="1:13" ht="15" x14ac:dyDescent="0.25">
      <c r="A2451" s="60" t="s">
        <v>5234</v>
      </c>
      <c r="C2451" s="32"/>
      <c r="E2451" s="32"/>
      <c r="F2451" s="32"/>
    </row>
    <row r="2452" spans="1:13" x14ac:dyDescent="0.2">
      <c r="A2452" s="36" t="s">
        <v>3886</v>
      </c>
      <c r="B2452" s="31" t="s">
        <v>3885</v>
      </c>
      <c r="C2452" s="32">
        <v>7</v>
      </c>
      <c r="D2452" s="31" t="s">
        <v>149</v>
      </c>
      <c r="E2452" s="37" t="s">
        <v>147</v>
      </c>
      <c r="F2452" s="37" t="s">
        <v>156</v>
      </c>
    </row>
    <row r="2453" spans="1:13" x14ac:dyDescent="0.2">
      <c r="A2453" s="36" t="s">
        <v>3887</v>
      </c>
      <c r="B2453" s="32" t="s">
        <v>3888</v>
      </c>
      <c r="C2453" s="32">
        <v>4</v>
      </c>
      <c r="E2453" s="37" t="s">
        <v>147</v>
      </c>
      <c r="F2453" s="37" t="s">
        <v>156</v>
      </c>
    </row>
    <row r="2454" spans="1:13" x14ac:dyDescent="0.2">
      <c r="A2454" s="36" t="s">
        <v>3889</v>
      </c>
      <c r="B2454" s="31" t="s">
        <v>3888</v>
      </c>
      <c r="C2454" s="37">
        <v>5</v>
      </c>
      <c r="D2454" s="31" t="s">
        <v>149</v>
      </c>
      <c r="E2454" s="37" t="s">
        <v>147</v>
      </c>
      <c r="F2454" s="37" t="s">
        <v>378</v>
      </c>
      <c r="G2454" s="31" t="s">
        <v>182</v>
      </c>
    </row>
    <row r="2455" spans="1:13" x14ac:dyDescent="0.2">
      <c r="A2455" s="36" t="s">
        <v>3891</v>
      </c>
      <c r="B2455" s="31" t="s">
        <v>3890</v>
      </c>
      <c r="C2455" s="32">
        <v>6</v>
      </c>
      <c r="D2455" s="31" t="s">
        <v>149</v>
      </c>
      <c r="E2455" s="37" t="s">
        <v>147</v>
      </c>
      <c r="F2455" s="37" t="s">
        <v>156</v>
      </c>
      <c r="G2455" s="31" t="s">
        <v>203</v>
      </c>
    </row>
    <row r="2456" spans="1:13" ht="15" x14ac:dyDescent="0.25">
      <c r="A2456" s="60" t="s">
        <v>5235</v>
      </c>
      <c r="C2456" s="32"/>
      <c r="E2456" s="32"/>
      <c r="F2456" s="32"/>
    </row>
    <row r="2457" spans="1:13" x14ac:dyDescent="0.2">
      <c r="A2457" s="36" t="s">
        <v>3893</v>
      </c>
      <c r="B2457" s="31" t="s">
        <v>3892</v>
      </c>
      <c r="C2457" s="32">
        <v>0</v>
      </c>
      <c r="D2457" s="31" t="s">
        <v>149</v>
      </c>
      <c r="E2457" s="37" t="s">
        <v>152</v>
      </c>
      <c r="F2457" s="37" t="s">
        <v>170</v>
      </c>
    </row>
    <row r="2458" spans="1:13" x14ac:dyDescent="0.2">
      <c r="A2458" s="36" t="s">
        <v>3895</v>
      </c>
      <c r="B2458" s="31" t="s">
        <v>3894</v>
      </c>
      <c r="C2458" s="31">
        <v>0</v>
      </c>
      <c r="D2458" s="31" t="s">
        <v>149</v>
      </c>
      <c r="E2458" s="37" t="s">
        <v>152</v>
      </c>
      <c r="F2458" s="37" t="s">
        <v>208</v>
      </c>
    </row>
    <row r="2459" spans="1:13" x14ac:dyDescent="0.2">
      <c r="A2459" s="36" t="s">
        <v>3897</v>
      </c>
      <c r="B2459" s="31" t="s">
        <v>3896</v>
      </c>
      <c r="C2459" s="37">
        <v>2</v>
      </c>
      <c r="D2459" s="31" t="s">
        <v>149</v>
      </c>
      <c r="E2459" s="37" t="s">
        <v>147</v>
      </c>
      <c r="F2459" s="37" t="s">
        <v>163</v>
      </c>
    </row>
    <row r="2460" spans="1:13" x14ac:dyDescent="0.2">
      <c r="A2460" s="36" t="s">
        <v>3899</v>
      </c>
      <c r="B2460" s="31" t="s">
        <v>3898</v>
      </c>
      <c r="C2460" s="37">
        <v>6</v>
      </c>
      <c r="D2460" s="31" t="s">
        <v>149</v>
      </c>
      <c r="E2460" s="37" t="s">
        <v>147</v>
      </c>
      <c r="F2460" s="37" t="s">
        <v>222</v>
      </c>
    </row>
    <row r="2461" spans="1:13" x14ac:dyDescent="0.2">
      <c r="A2461" s="36" t="s">
        <v>3901</v>
      </c>
      <c r="B2461" s="31" t="s">
        <v>3900</v>
      </c>
      <c r="C2461" s="32">
        <v>0</v>
      </c>
      <c r="D2461" s="31" t="s">
        <v>149</v>
      </c>
      <c r="E2461" s="37" t="s">
        <v>152</v>
      </c>
      <c r="F2461" s="37" t="s">
        <v>278</v>
      </c>
    </row>
    <row r="2462" spans="1:13" x14ac:dyDescent="0.2">
      <c r="A2462" s="36" t="s">
        <v>3903</v>
      </c>
      <c r="B2462" s="31" t="s">
        <v>3902</v>
      </c>
      <c r="C2462" s="37">
        <v>1</v>
      </c>
      <c r="D2462" s="31" t="s">
        <v>149</v>
      </c>
      <c r="E2462" s="37" t="s">
        <v>147</v>
      </c>
      <c r="F2462" s="37" t="s">
        <v>355</v>
      </c>
    </row>
    <row r="2463" spans="1:13" x14ac:dyDescent="0.2">
      <c r="A2463" s="36" t="s">
        <v>3905</v>
      </c>
      <c r="B2463" s="31" t="s">
        <v>3904</v>
      </c>
      <c r="C2463" s="39">
        <v>0</v>
      </c>
      <c r="D2463" s="31" t="s">
        <v>149</v>
      </c>
      <c r="E2463" s="37" t="s">
        <v>152</v>
      </c>
      <c r="F2463" s="37" t="s">
        <v>396</v>
      </c>
      <c r="L2463" s="32"/>
      <c r="M2463" s="32"/>
    </row>
    <row r="2464" spans="1:13" x14ac:dyDescent="0.2">
      <c r="A2464" s="36" t="s">
        <v>3907</v>
      </c>
      <c r="B2464" s="31" t="s">
        <v>3906</v>
      </c>
      <c r="C2464" s="39">
        <v>0</v>
      </c>
      <c r="D2464" s="31" t="s">
        <v>149</v>
      </c>
      <c r="E2464" s="37" t="s">
        <v>152</v>
      </c>
      <c r="F2464" s="37" t="s">
        <v>148</v>
      </c>
    </row>
    <row r="2465" spans="1:7" x14ac:dyDescent="0.2">
      <c r="A2465" s="36" t="s">
        <v>3909</v>
      </c>
      <c r="B2465" s="31" t="s">
        <v>3908</v>
      </c>
      <c r="C2465" s="32">
        <v>0</v>
      </c>
      <c r="D2465" s="31" t="s">
        <v>149</v>
      </c>
      <c r="E2465" s="37" t="s">
        <v>152</v>
      </c>
      <c r="F2465" s="37" t="s">
        <v>160</v>
      </c>
    </row>
    <row r="2466" spans="1:7" x14ac:dyDescent="0.2">
      <c r="A2466" s="36" t="s">
        <v>3911</v>
      </c>
      <c r="B2466" s="31" t="s">
        <v>3910</v>
      </c>
      <c r="C2466" s="32"/>
      <c r="D2466" s="31" t="s">
        <v>149</v>
      </c>
      <c r="E2466" s="32"/>
      <c r="F2466" s="32"/>
    </row>
    <row r="2467" spans="1:7" ht="15" x14ac:dyDescent="0.25">
      <c r="A2467" s="60" t="s">
        <v>5236</v>
      </c>
      <c r="C2467" s="32"/>
      <c r="E2467" s="32"/>
      <c r="F2467" s="32"/>
    </row>
    <row r="2468" spans="1:7" x14ac:dyDescent="0.2">
      <c r="A2468" s="36" t="s">
        <v>3913</v>
      </c>
      <c r="B2468" s="31" t="s">
        <v>3912</v>
      </c>
      <c r="C2468" s="32">
        <v>0</v>
      </c>
      <c r="D2468" s="31" t="s">
        <v>149</v>
      </c>
      <c r="E2468" s="37" t="s">
        <v>152</v>
      </c>
      <c r="F2468" s="37" t="s">
        <v>3371</v>
      </c>
    </row>
    <row r="2469" spans="1:7" x14ac:dyDescent="0.2">
      <c r="A2469" s="36" t="s">
        <v>3915</v>
      </c>
      <c r="B2469" s="31" t="s">
        <v>3914</v>
      </c>
      <c r="C2469" s="37">
        <v>1</v>
      </c>
      <c r="D2469" s="31" t="s">
        <v>149</v>
      </c>
      <c r="E2469" s="37" t="s">
        <v>147</v>
      </c>
      <c r="F2469" s="37" t="s">
        <v>195</v>
      </c>
    </row>
    <row r="2470" spans="1:7" x14ac:dyDescent="0.2">
      <c r="A2470" s="36" t="s">
        <v>3917</v>
      </c>
      <c r="B2470" s="31" t="s">
        <v>3916</v>
      </c>
      <c r="C2470" s="37">
        <v>5</v>
      </c>
      <c r="D2470" s="32" t="s">
        <v>149</v>
      </c>
      <c r="E2470" s="37" t="s">
        <v>147</v>
      </c>
      <c r="F2470" s="37" t="s">
        <v>222</v>
      </c>
    </row>
    <row r="2471" spans="1:7" x14ac:dyDescent="0.2">
      <c r="A2471" s="36" t="s">
        <v>3919</v>
      </c>
      <c r="B2471" s="31" t="s">
        <v>3918</v>
      </c>
      <c r="C2471" s="37">
        <v>6</v>
      </c>
      <c r="D2471" s="31" t="s">
        <v>262</v>
      </c>
      <c r="E2471" s="37" t="s">
        <v>147</v>
      </c>
      <c r="F2471" s="37" t="s">
        <v>195</v>
      </c>
      <c r="G2471" s="31" t="s">
        <v>203</v>
      </c>
    </row>
    <row r="2472" spans="1:7" ht="15" x14ac:dyDescent="0.25">
      <c r="A2472" s="60" t="s">
        <v>5237</v>
      </c>
      <c r="C2472" s="32"/>
      <c r="E2472" s="32"/>
      <c r="F2472" s="32"/>
    </row>
    <row r="2473" spans="1:7" x14ac:dyDescent="0.2">
      <c r="A2473" s="36" t="s">
        <v>3920</v>
      </c>
      <c r="C2473" s="32"/>
      <c r="E2473" s="32"/>
      <c r="F2473" s="32"/>
    </row>
    <row r="2474" spans="1:7" x14ac:dyDescent="0.2">
      <c r="A2474" s="36" t="s">
        <v>3922</v>
      </c>
      <c r="B2474" s="31" t="s">
        <v>3921</v>
      </c>
      <c r="C2474" s="37">
        <v>10</v>
      </c>
      <c r="D2474" s="31" t="s">
        <v>149</v>
      </c>
      <c r="E2474" s="37" t="s">
        <v>147</v>
      </c>
      <c r="F2474" s="37" t="s">
        <v>3923</v>
      </c>
      <c r="G2474" s="31" t="s">
        <v>144</v>
      </c>
    </row>
    <row r="2475" spans="1:7" x14ac:dyDescent="0.2">
      <c r="A2475" s="36" t="s">
        <v>3925</v>
      </c>
      <c r="B2475" s="31" t="s">
        <v>3924</v>
      </c>
      <c r="C2475" s="39">
        <v>0</v>
      </c>
      <c r="D2475" s="31" t="s">
        <v>149</v>
      </c>
      <c r="E2475" s="37" t="s">
        <v>152</v>
      </c>
      <c r="F2475" s="37" t="s">
        <v>148</v>
      </c>
    </row>
    <row r="2476" spans="1:7" ht="15" x14ac:dyDescent="0.25">
      <c r="A2476" s="60" t="s">
        <v>5238</v>
      </c>
      <c r="C2476" s="32"/>
      <c r="D2476" s="32"/>
      <c r="E2476" s="32"/>
      <c r="F2476" s="32"/>
    </row>
    <row r="2477" spans="1:7" x14ac:dyDescent="0.2">
      <c r="A2477" s="36" t="s">
        <v>3927</v>
      </c>
      <c r="B2477" s="31" t="s">
        <v>3926</v>
      </c>
      <c r="C2477" s="37">
        <v>9</v>
      </c>
      <c r="D2477" s="31" t="s">
        <v>149</v>
      </c>
      <c r="E2477" s="37" t="s">
        <v>147</v>
      </c>
      <c r="F2477" s="37" t="s">
        <v>222</v>
      </c>
      <c r="G2477" s="31" t="s">
        <v>144</v>
      </c>
    </row>
    <row r="2478" spans="1:7" x14ac:dyDescent="0.2">
      <c r="A2478" s="36" t="s">
        <v>3928</v>
      </c>
      <c r="C2478" s="37"/>
      <c r="E2478" s="37"/>
      <c r="F2478" s="37"/>
    </row>
    <row r="2479" spans="1:7" x14ac:dyDescent="0.2">
      <c r="A2479" s="36" t="s">
        <v>3930</v>
      </c>
      <c r="B2479" s="31" t="s">
        <v>3929</v>
      </c>
      <c r="C2479" s="37">
        <v>8</v>
      </c>
      <c r="D2479" s="31" t="s">
        <v>149</v>
      </c>
      <c r="E2479" s="37" t="s">
        <v>147</v>
      </c>
      <c r="F2479" s="37" t="s">
        <v>195</v>
      </c>
      <c r="G2479" s="31" t="s">
        <v>182</v>
      </c>
    </row>
    <row r="2480" spans="1:7" x14ac:dyDescent="0.2">
      <c r="A2480" s="36" t="s">
        <v>3932</v>
      </c>
      <c r="B2480" s="31" t="s">
        <v>3931</v>
      </c>
      <c r="C2480" s="37">
        <v>8</v>
      </c>
      <c r="D2480" s="31" t="s">
        <v>149</v>
      </c>
      <c r="E2480" s="37" t="s">
        <v>147</v>
      </c>
      <c r="F2480" s="37" t="s">
        <v>222</v>
      </c>
    </row>
    <row r="2481" spans="1:7" x14ac:dyDescent="0.2">
      <c r="A2481" s="36" t="s">
        <v>3934</v>
      </c>
      <c r="B2481" s="31" t="s">
        <v>3933</v>
      </c>
      <c r="C2481" s="37">
        <v>6</v>
      </c>
      <c r="D2481" s="31" t="s">
        <v>262</v>
      </c>
      <c r="E2481" s="37" t="s">
        <v>147</v>
      </c>
      <c r="F2481" s="37" t="s">
        <v>222</v>
      </c>
    </row>
    <row r="2482" spans="1:7" x14ac:dyDescent="0.2">
      <c r="A2482" s="36" t="s">
        <v>3936</v>
      </c>
      <c r="B2482" s="31" t="s">
        <v>3935</v>
      </c>
      <c r="C2482" s="37">
        <v>3</v>
      </c>
      <c r="D2482" s="31" t="s">
        <v>149</v>
      </c>
      <c r="E2482" s="37" t="s">
        <v>147</v>
      </c>
      <c r="F2482" s="37" t="s">
        <v>222</v>
      </c>
    </row>
    <row r="2483" spans="1:7" x14ac:dyDescent="0.2">
      <c r="A2483" s="36" t="s">
        <v>3939</v>
      </c>
      <c r="B2483" s="31" t="s">
        <v>3938</v>
      </c>
      <c r="C2483" s="37">
        <v>7</v>
      </c>
      <c r="D2483" s="31" t="s">
        <v>3937</v>
      </c>
      <c r="E2483" s="37" t="s">
        <v>147</v>
      </c>
      <c r="F2483" s="37" t="s">
        <v>222</v>
      </c>
    </row>
    <row r="2484" spans="1:7" ht="15" x14ac:dyDescent="0.25">
      <c r="A2484" s="60" t="s">
        <v>5239</v>
      </c>
      <c r="C2484" s="32"/>
      <c r="D2484" s="32"/>
      <c r="E2484" s="32"/>
      <c r="F2484" s="32"/>
    </row>
    <row r="2485" spans="1:7" x14ac:dyDescent="0.2">
      <c r="A2485" s="36" t="s">
        <v>3941</v>
      </c>
      <c r="B2485" s="31" t="s">
        <v>3940</v>
      </c>
      <c r="C2485" s="37">
        <v>3</v>
      </c>
      <c r="D2485" s="31" t="s">
        <v>149</v>
      </c>
      <c r="E2485" s="37" t="s">
        <v>147</v>
      </c>
      <c r="F2485" s="37" t="s">
        <v>222</v>
      </c>
      <c r="G2485" s="31" t="s">
        <v>182</v>
      </c>
    </row>
    <row r="2486" spans="1:7" ht="15" x14ac:dyDescent="0.25">
      <c r="A2486" s="60" t="s">
        <v>5240</v>
      </c>
      <c r="C2486" s="32"/>
      <c r="E2486" s="32"/>
      <c r="F2486" s="32"/>
    </row>
    <row r="2487" spans="1:7" x14ac:dyDescent="0.2">
      <c r="A2487" s="36" t="s">
        <v>3943</v>
      </c>
      <c r="B2487" s="31" t="s">
        <v>3942</v>
      </c>
      <c r="C2487" s="39">
        <v>0</v>
      </c>
      <c r="D2487" s="31" t="s">
        <v>157</v>
      </c>
      <c r="E2487" s="37" t="s">
        <v>152</v>
      </c>
      <c r="F2487" s="37" t="s">
        <v>148</v>
      </c>
    </row>
    <row r="2488" spans="1:7" x14ac:dyDescent="0.2">
      <c r="A2488" s="36" t="s">
        <v>3945</v>
      </c>
      <c r="B2488" s="31" t="s">
        <v>3944</v>
      </c>
      <c r="C2488" s="37">
        <v>5</v>
      </c>
      <c r="D2488" s="31" t="s">
        <v>157</v>
      </c>
      <c r="E2488" s="37" t="s">
        <v>147</v>
      </c>
      <c r="F2488" s="37" t="s">
        <v>148</v>
      </c>
    </row>
    <row r="2489" spans="1:7" x14ac:dyDescent="0.2">
      <c r="A2489" s="36" t="s">
        <v>3947</v>
      </c>
      <c r="B2489" s="31" t="s">
        <v>3946</v>
      </c>
      <c r="C2489" s="37">
        <v>6</v>
      </c>
      <c r="D2489" s="31" t="s">
        <v>157</v>
      </c>
      <c r="E2489" s="37" t="s">
        <v>147</v>
      </c>
      <c r="F2489" s="37" t="s">
        <v>355</v>
      </c>
    </row>
    <row r="2490" spans="1:7" x14ac:dyDescent="0.2">
      <c r="A2490" s="36" t="s">
        <v>3949</v>
      </c>
      <c r="B2490" s="31" t="s">
        <v>3948</v>
      </c>
      <c r="C2490" s="37">
        <v>9</v>
      </c>
      <c r="D2490" s="31" t="s">
        <v>157</v>
      </c>
      <c r="E2490" s="37" t="s">
        <v>147</v>
      </c>
      <c r="F2490" s="37" t="s">
        <v>222</v>
      </c>
    </row>
    <row r="2491" spans="1:7" x14ac:dyDescent="0.2">
      <c r="A2491" s="36" t="s">
        <v>3951</v>
      </c>
      <c r="B2491" s="31" t="s">
        <v>3950</v>
      </c>
      <c r="C2491" s="37">
        <v>3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3953</v>
      </c>
      <c r="B2492" s="31" t="s">
        <v>3952</v>
      </c>
      <c r="C2492" s="37">
        <v>4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3954</v>
      </c>
      <c r="B2493" s="31" t="s">
        <v>3952</v>
      </c>
      <c r="C2493" s="37"/>
      <c r="D2493" s="31" t="s">
        <v>157</v>
      </c>
      <c r="E2493" s="37"/>
      <c r="F2493" s="37"/>
    </row>
    <row r="2494" spans="1:7" x14ac:dyDescent="0.2">
      <c r="A2494" s="37" t="s">
        <v>3956</v>
      </c>
      <c r="B2494" s="40" t="s">
        <v>3955</v>
      </c>
      <c r="C2494" s="39">
        <v>0</v>
      </c>
      <c r="D2494" s="40" t="s">
        <v>157</v>
      </c>
      <c r="E2494" s="37" t="s">
        <v>152</v>
      </c>
      <c r="F2494" s="37" t="s">
        <v>963</v>
      </c>
    </row>
    <row r="2495" spans="1:7" x14ac:dyDescent="0.2">
      <c r="A2495" s="36" t="s">
        <v>3958</v>
      </c>
      <c r="B2495" s="31" t="s">
        <v>3957</v>
      </c>
      <c r="C2495" s="37">
        <v>6</v>
      </c>
      <c r="D2495" s="31" t="s">
        <v>157</v>
      </c>
      <c r="E2495" s="37" t="s">
        <v>147</v>
      </c>
      <c r="F2495" s="37" t="s">
        <v>156</v>
      </c>
    </row>
    <row r="2496" spans="1:7" x14ac:dyDescent="0.2">
      <c r="A2496" s="36" t="s">
        <v>3959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3960</v>
      </c>
      <c r="B2497" s="31" t="s">
        <v>3957</v>
      </c>
      <c r="D2497" s="31" t="s">
        <v>157</v>
      </c>
      <c r="E2497" s="37" t="s">
        <v>147</v>
      </c>
      <c r="F2497" s="37" t="s">
        <v>160</v>
      </c>
    </row>
    <row r="2498" spans="1:7" x14ac:dyDescent="0.2">
      <c r="A2498" s="36" t="s">
        <v>3962</v>
      </c>
      <c r="B2498" s="31" t="s">
        <v>3961</v>
      </c>
      <c r="C2498" s="37">
        <v>2</v>
      </c>
      <c r="D2498" s="31" t="s">
        <v>157</v>
      </c>
      <c r="E2498" s="37" t="s">
        <v>147</v>
      </c>
      <c r="F2498" s="37" t="s">
        <v>195</v>
      </c>
    </row>
    <row r="2499" spans="1:7" x14ac:dyDescent="0.2">
      <c r="A2499" s="36" t="s">
        <v>3964</v>
      </c>
      <c r="B2499" s="31" t="s">
        <v>3963</v>
      </c>
      <c r="C2499" s="37">
        <v>5</v>
      </c>
      <c r="D2499" s="31" t="s">
        <v>157</v>
      </c>
      <c r="E2499" s="37" t="s">
        <v>147</v>
      </c>
      <c r="F2499" s="37" t="s">
        <v>818</v>
      </c>
    </row>
    <row r="2500" spans="1:7" x14ac:dyDescent="0.2">
      <c r="A2500" s="36" t="s">
        <v>3966</v>
      </c>
      <c r="B2500" s="31" t="s">
        <v>3965</v>
      </c>
      <c r="C2500" s="37">
        <v>9</v>
      </c>
      <c r="D2500" s="31" t="s">
        <v>157</v>
      </c>
      <c r="E2500" s="37" t="s">
        <v>147</v>
      </c>
      <c r="F2500" s="37" t="s">
        <v>253</v>
      </c>
      <c r="G2500" s="31" t="s">
        <v>203</v>
      </c>
    </row>
    <row r="2501" spans="1:7" x14ac:dyDescent="0.2">
      <c r="A2501" s="36" t="s">
        <v>3968</v>
      </c>
      <c r="B2501" s="31" t="s">
        <v>3967</v>
      </c>
      <c r="C2501" s="37">
        <v>4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3970</v>
      </c>
      <c r="B2502" s="31" t="s">
        <v>3969</v>
      </c>
      <c r="C2502" s="37">
        <v>8</v>
      </c>
      <c r="D2502" s="31" t="s">
        <v>157</v>
      </c>
      <c r="E2502" s="37" t="s">
        <v>147</v>
      </c>
      <c r="F2502" s="37" t="s">
        <v>222</v>
      </c>
    </row>
    <row r="2503" spans="1:7" x14ac:dyDescent="0.2">
      <c r="A2503" s="36" t="s">
        <v>3972</v>
      </c>
      <c r="B2503" s="31" t="s">
        <v>3971</v>
      </c>
      <c r="C2503" s="37">
        <v>8</v>
      </c>
      <c r="D2503" s="31" t="s">
        <v>157</v>
      </c>
      <c r="E2503" s="37" t="s">
        <v>147</v>
      </c>
      <c r="F2503" s="37" t="s">
        <v>148</v>
      </c>
      <c r="G2503" s="31" t="s">
        <v>182</v>
      </c>
    </row>
    <row r="2504" spans="1:7" x14ac:dyDescent="0.2">
      <c r="A2504" s="36" t="s">
        <v>3974</v>
      </c>
      <c r="B2504" s="31" t="s">
        <v>3973</v>
      </c>
      <c r="C2504" s="37">
        <v>0</v>
      </c>
      <c r="D2504" s="31" t="s">
        <v>157</v>
      </c>
      <c r="E2504" s="37" t="s">
        <v>152</v>
      </c>
      <c r="F2504" s="37" t="s">
        <v>160</v>
      </c>
    </row>
    <row r="2505" spans="1:7" x14ac:dyDescent="0.2">
      <c r="A2505" s="36" t="s">
        <v>3976</v>
      </c>
      <c r="B2505" s="31" t="s">
        <v>3975</v>
      </c>
      <c r="C2505" s="37">
        <v>5</v>
      </c>
      <c r="D2505" s="31" t="s">
        <v>157</v>
      </c>
      <c r="E2505" s="37" t="s">
        <v>147</v>
      </c>
      <c r="F2505" s="37" t="s">
        <v>355</v>
      </c>
    </row>
    <row r="2506" spans="1:7" x14ac:dyDescent="0.2">
      <c r="A2506" s="36" t="s">
        <v>3978</v>
      </c>
      <c r="B2506" s="31" t="s">
        <v>3977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3980</v>
      </c>
      <c r="B2507" s="31" t="s">
        <v>3979</v>
      </c>
      <c r="C2507" s="37">
        <v>9</v>
      </c>
      <c r="D2507" s="31" t="s">
        <v>157</v>
      </c>
      <c r="E2507" s="37" t="s">
        <v>147</v>
      </c>
      <c r="F2507" s="37" t="s">
        <v>253</v>
      </c>
      <c r="G2507" s="31" t="s">
        <v>203</v>
      </c>
    </row>
    <row r="2508" spans="1:7" x14ac:dyDescent="0.2">
      <c r="A2508" s="36" t="s">
        <v>3982</v>
      </c>
      <c r="B2508" s="31" t="s">
        <v>3981</v>
      </c>
      <c r="C2508" s="37">
        <v>8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3984</v>
      </c>
      <c r="B2509" s="31" t="s">
        <v>3983</v>
      </c>
      <c r="C2509" s="37">
        <v>10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3986</v>
      </c>
      <c r="B2510" s="31" t="s">
        <v>3985</v>
      </c>
      <c r="C2510" s="37">
        <v>7</v>
      </c>
      <c r="D2510" s="31" t="s">
        <v>157</v>
      </c>
      <c r="E2510" s="37" t="s">
        <v>147</v>
      </c>
      <c r="F2510" s="37" t="s">
        <v>222</v>
      </c>
    </row>
    <row r="2511" spans="1:7" ht="15" x14ac:dyDescent="0.25">
      <c r="A2511" s="60" t="s">
        <v>5241</v>
      </c>
    </row>
    <row r="2512" spans="1:7" x14ac:dyDescent="0.2">
      <c r="A2512" s="36" t="s">
        <v>3988</v>
      </c>
      <c r="B2512" s="31" t="s">
        <v>3987</v>
      </c>
      <c r="C2512" s="37">
        <v>0</v>
      </c>
      <c r="D2512" s="31" t="s">
        <v>157</v>
      </c>
      <c r="E2512" s="37" t="s">
        <v>152</v>
      </c>
      <c r="F2512" s="37" t="s">
        <v>208</v>
      </c>
    </row>
    <row r="2513" spans="1:6" x14ac:dyDescent="0.2">
      <c r="A2513" s="36" t="s">
        <v>3990</v>
      </c>
      <c r="B2513" s="31" t="s">
        <v>3989</v>
      </c>
      <c r="C2513" s="37">
        <v>0</v>
      </c>
      <c r="D2513" s="31" t="s">
        <v>149</v>
      </c>
      <c r="E2513" s="37" t="s">
        <v>152</v>
      </c>
      <c r="F2513" s="37" t="s">
        <v>160</v>
      </c>
    </row>
    <row r="2514" spans="1:6" ht="15" x14ac:dyDescent="0.25">
      <c r="A2514" s="60" t="s">
        <v>5242</v>
      </c>
    </row>
    <row r="2515" spans="1:6" x14ac:dyDescent="0.2">
      <c r="A2515" s="36" t="s">
        <v>3992</v>
      </c>
      <c r="B2515" s="31" t="s">
        <v>3991</v>
      </c>
      <c r="C2515" s="39">
        <v>0</v>
      </c>
      <c r="D2515" s="31" t="s">
        <v>149</v>
      </c>
      <c r="E2515" s="37" t="s">
        <v>152</v>
      </c>
      <c r="F2515" s="37" t="s">
        <v>178</v>
      </c>
    </row>
    <row r="2516" spans="1:6" x14ac:dyDescent="0.2">
      <c r="A2516" s="36" t="s">
        <v>3994</v>
      </c>
      <c r="B2516" s="31" t="s">
        <v>3993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5243</v>
      </c>
    </row>
    <row r="2518" spans="1:6" x14ac:dyDescent="0.2">
      <c r="A2518" s="36" t="s">
        <v>3996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500</v>
      </c>
    </row>
    <row r="2519" spans="1:6" x14ac:dyDescent="0.2">
      <c r="A2519" s="36" t="s">
        <v>3997</v>
      </c>
      <c r="B2519" s="31" t="s">
        <v>3995</v>
      </c>
      <c r="C2519" s="37">
        <v>3</v>
      </c>
      <c r="D2519" s="31" t="s">
        <v>157</v>
      </c>
      <c r="E2519" s="37" t="s">
        <v>147</v>
      </c>
      <c r="F2519" s="37" t="s">
        <v>160</v>
      </c>
    </row>
    <row r="2520" spans="1:6" x14ac:dyDescent="0.2">
      <c r="A2520" s="36" t="s">
        <v>3998</v>
      </c>
      <c r="C2520" s="37">
        <v>5</v>
      </c>
      <c r="D2520" s="40" t="s">
        <v>157</v>
      </c>
      <c r="E2520" s="37" t="s">
        <v>147</v>
      </c>
      <c r="F2520" s="37" t="s">
        <v>192</v>
      </c>
    </row>
    <row r="2521" spans="1:6" x14ac:dyDescent="0.2">
      <c r="A2521" s="36" t="s">
        <v>4000</v>
      </c>
      <c r="B2521" s="31" t="s">
        <v>3999</v>
      </c>
      <c r="C2521" s="37"/>
      <c r="D2521" s="31" t="s">
        <v>157</v>
      </c>
      <c r="E2521" s="37"/>
      <c r="F2521" s="37"/>
    </row>
    <row r="2522" spans="1:6" ht="15" x14ac:dyDescent="0.25">
      <c r="A2522" s="112" t="s">
        <v>5432</v>
      </c>
      <c r="C2522" s="39">
        <v>3</v>
      </c>
      <c r="D2522" s="31" t="s">
        <v>157</v>
      </c>
      <c r="E2522" s="39" t="s">
        <v>147</v>
      </c>
    </row>
    <row r="2523" spans="1:6" x14ac:dyDescent="0.2">
      <c r="A2523" s="36" t="s">
        <v>4002</v>
      </c>
      <c r="B2523" s="31" t="s">
        <v>4001</v>
      </c>
      <c r="C2523" s="37">
        <v>6</v>
      </c>
      <c r="D2523" s="31" t="s">
        <v>149</v>
      </c>
      <c r="E2523" s="37" t="s">
        <v>147</v>
      </c>
      <c r="F2523" s="37" t="s">
        <v>4003</v>
      </c>
    </row>
    <row r="2524" spans="1:6" ht="15" x14ac:dyDescent="0.25">
      <c r="A2524" s="60" t="s">
        <v>5244</v>
      </c>
    </row>
    <row r="2525" spans="1:6" s="109" customFormat="1" ht="15" x14ac:dyDescent="0.25">
      <c r="A2525" s="110" t="s">
        <v>5428</v>
      </c>
      <c r="C2525" s="109">
        <v>3</v>
      </c>
      <c r="D2525" s="109" t="s">
        <v>149</v>
      </c>
      <c r="E2525" s="109" t="s">
        <v>147</v>
      </c>
    </row>
    <row r="2526" spans="1:6" x14ac:dyDescent="0.2">
      <c r="A2526" s="36" t="s">
        <v>4005</v>
      </c>
      <c r="B2526" s="31" t="s">
        <v>4004</v>
      </c>
      <c r="C2526" s="37">
        <v>5</v>
      </c>
      <c r="D2526" s="31" t="s">
        <v>149</v>
      </c>
      <c r="E2526" s="37" t="s">
        <v>147</v>
      </c>
      <c r="F2526" s="37" t="s">
        <v>241</v>
      </c>
    </row>
    <row r="2527" spans="1:6" x14ac:dyDescent="0.2">
      <c r="A2527" s="36" t="s">
        <v>4007</v>
      </c>
      <c r="B2527" s="31" t="s">
        <v>4006</v>
      </c>
      <c r="C2527" s="37">
        <v>3</v>
      </c>
      <c r="D2527" s="31" t="s">
        <v>149</v>
      </c>
      <c r="E2527" s="37" t="s">
        <v>147</v>
      </c>
      <c r="F2527" s="37" t="s">
        <v>278</v>
      </c>
    </row>
    <row r="2528" spans="1:6" x14ac:dyDescent="0.2">
      <c r="A2528" s="36" t="s">
        <v>4009</v>
      </c>
      <c r="B2528" s="31" t="s">
        <v>4008</v>
      </c>
      <c r="C2528" s="37">
        <v>5</v>
      </c>
      <c r="D2528" s="31" t="s">
        <v>149</v>
      </c>
      <c r="E2528" s="37" t="s">
        <v>147</v>
      </c>
      <c r="F2528" s="37" t="s">
        <v>156</v>
      </c>
    </row>
    <row r="2529" spans="1:7" ht="15" x14ac:dyDescent="0.25">
      <c r="A2529" s="60" t="s">
        <v>5245</v>
      </c>
    </row>
    <row r="2530" spans="1:7" x14ac:dyDescent="0.2">
      <c r="A2530" s="36" t="s">
        <v>4011</v>
      </c>
      <c r="B2530" s="31" t="s">
        <v>4010</v>
      </c>
      <c r="C2530" s="37">
        <v>10</v>
      </c>
      <c r="D2530" s="31" t="s">
        <v>149</v>
      </c>
      <c r="E2530" s="37" t="s">
        <v>147</v>
      </c>
      <c r="F2530" s="37" t="s">
        <v>160</v>
      </c>
      <c r="G2530" s="31" t="s">
        <v>203</v>
      </c>
    </row>
    <row r="2531" spans="1:7" x14ac:dyDescent="0.2">
      <c r="A2531" s="36" t="s">
        <v>4013</v>
      </c>
      <c r="B2531" s="31" t="s">
        <v>4012</v>
      </c>
      <c r="C2531" s="39">
        <v>0</v>
      </c>
      <c r="D2531" s="31" t="s">
        <v>149</v>
      </c>
      <c r="E2531" s="37" t="s">
        <v>152</v>
      </c>
      <c r="F2531" s="37" t="s">
        <v>156</v>
      </c>
    </row>
    <row r="2532" spans="1:7" ht="15" x14ac:dyDescent="0.25">
      <c r="A2532" s="60" t="s">
        <v>5246</v>
      </c>
    </row>
    <row r="2533" spans="1:7" x14ac:dyDescent="0.2">
      <c r="A2533" s="36" t="s">
        <v>4014</v>
      </c>
      <c r="C2533" s="37">
        <v>10</v>
      </c>
      <c r="D2533" s="40" t="s">
        <v>149</v>
      </c>
      <c r="E2533" s="37" t="s">
        <v>147</v>
      </c>
      <c r="F2533" s="37" t="s">
        <v>222</v>
      </c>
    </row>
    <row r="2534" spans="1:7" x14ac:dyDescent="0.2">
      <c r="A2534" s="36" t="s">
        <v>4016</v>
      </c>
      <c r="B2534" s="31" t="s">
        <v>4015</v>
      </c>
      <c r="C2534" s="37">
        <v>9</v>
      </c>
      <c r="D2534" s="31" t="s">
        <v>149</v>
      </c>
      <c r="E2534" s="37" t="s">
        <v>147</v>
      </c>
      <c r="F2534" s="37" t="s">
        <v>195</v>
      </c>
    </row>
    <row r="2535" spans="1:7" ht="15" x14ac:dyDescent="0.25">
      <c r="A2535" s="60" t="s">
        <v>5247</v>
      </c>
    </row>
    <row r="2536" spans="1:7" ht="15" x14ac:dyDescent="0.25">
      <c r="A2536" s="60" t="s">
        <v>5248</v>
      </c>
    </row>
    <row r="2537" spans="1:7" x14ac:dyDescent="0.2">
      <c r="A2537" s="36" t="s">
        <v>4018</v>
      </c>
      <c r="B2537" s="31" t="s">
        <v>4017</v>
      </c>
      <c r="C2537" s="37"/>
      <c r="D2537" s="31" t="s">
        <v>149</v>
      </c>
      <c r="E2537" s="37"/>
      <c r="F2537" s="37"/>
    </row>
    <row r="2538" spans="1:7" x14ac:dyDescent="0.2">
      <c r="A2538" s="36" t="s">
        <v>4020</v>
      </c>
      <c r="B2538" s="31" t="s">
        <v>4019</v>
      </c>
      <c r="C2538" s="37">
        <v>10</v>
      </c>
      <c r="D2538" s="31" t="s">
        <v>149</v>
      </c>
      <c r="E2538" s="37" t="s">
        <v>147</v>
      </c>
      <c r="F2538" s="37" t="s">
        <v>148</v>
      </c>
      <c r="G2538" s="31" t="s">
        <v>144</v>
      </c>
    </row>
    <row r="2539" spans="1:7" x14ac:dyDescent="0.2">
      <c r="A2539" s="36" t="s">
        <v>4022</v>
      </c>
      <c r="B2539" s="31" t="s">
        <v>4021</v>
      </c>
      <c r="C2539" s="37">
        <v>10</v>
      </c>
      <c r="D2539" s="31" t="s">
        <v>149</v>
      </c>
      <c r="E2539" s="37" t="s">
        <v>147</v>
      </c>
      <c r="F2539" s="37" t="s">
        <v>173</v>
      </c>
      <c r="G2539" s="31" t="s">
        <v>203</v>
      </c>
    </row>
    <row r="2540" spans="1:7" ht="15" x14ac:dyDescent="0.25">
      <c r="A2540" s="60" t="s">
        <v>5249</v>
      </c>
    </row>
    <row r="2541" spans="1:7" x14ac:dyDescent="0.2">
      <c r="A2541" s="36" t="s">
        <v>4024</v>
      </c>
      <c r="B2541" s="31" t="s">
        <v>4023</v>
      </c>
      <c r="C2541" s="37"/>
      <c r="D2541" s="31" t="s">
        <v>189</v>
      </c>
      <c r="E2541" s="37"/>
      <c r="F2541" s="37"/>
      <c r="G2541" s="31" t="s">
        <v>203</v>
      </c>
    </row>
    <row r="2542" spans="1:7" ht="15" x14ac:dyDescent="0.25">
      <c r="A2542" s="60" t="s">
        <v>5250</v>
      </c>
    </row>
    <row r="2543" spans="1:7" x14ac:dyDescent="0.2">
      <c r="A2543" s="36" t="s">
        <v>4025</v>
      </c>
      <c r="B2543" s="31" t="s">
        <v>2109</v>
      </c>
      <c r="C2543" s="37"/>
      <c r="D2543" s="31" t="s">
        <v>189</v>
      </c>
      <c r="E2543" s="37"/>
      <c r="F2543" s="37"/>
    </row>
    <row r="2544" spans="1:7" x14ac:dyDescent="0.2">
      <c r="A2544" s="36" t="s">
        <v>4027</v>
      </c>
      <c r="B2544" s="31" t="s">
        <v>4026</v>
      </c>
      <c r="C2544" s="37"/>
      <c r="D2544" s="31" t="s">
        <v>189</v>
      </c>
      <c r="E2544" s="37"/>
      <c r="F2544" s="37"/>
    </row>
    <row r="2545" spans="1:7" ht="15" x14ac:dyDescent="0.25">
      <c r="A2545" s="60" t="s">
        <v>5251</v>
      </c>
    </row>
    <row r="2546" spans="1:7" x14ac:dyDescent="0.2">
      <c r="A2546" s="36" t="s">
        <v>4029</v>
      </c>
      <c r="B2546" s="31" t="s">
        <v>4028</v>
      </c>
      <c r="C2546" s="37">
        <v>9</v>
      </c>
      <c r="D2546" s="31" t="s">
        <v>149</v>
      </c>
      <c r="E2546" s="37" t="s">
        <v>147</v>
      </c>
      <c r="F2546" s="37" t="s">
        <v>195</v>
      </c>
    </row>
    <row r="2547" spans="1:7" ht="15" x14ac:dyDescent="0.25">
      <c r="A2547" s="60" t="s">
        <v>5252</v>
      </c>
    </row>
    <row r="2548" spans="1:7" x14ac:dyDescent="0.2">
      <c r="A2548" s="36" t="s">
        <v>4031</v>
      </c>
      <c r="B2548" s="31" t="s">
        <v>4030</v>
      </c>
      <c r="C2548" s="37">
        <v>5</v>
      </c>
      <c r="D2548" s="31" t="s">
        <v>189</v>
      </c>
      <c r="E2548" s="37" t="s">
        <v>147</v>
      </c>
      <c r="F2548" s="37" t="s">
        <v>241</v>
      </c>
    </row>
    <row r="2549" spans="1:7" ht="15" x14ac:dyDescent="0.25">
      <c r="A2549" s="60" t="s">
        <v>5253</v>
      </c>
    </row>
    <row r="2550" spans="1:7" x14ac:dyDescent="0.2">
      <c r="A2550" s="36" t="s">
        <v>4032</v>
      </c>
      <c r="C2550" s="37">
        <v>5</v>
      </c>
      <c r="D2550" s="40" t="s">
        <v>189</v>
      </c>
      <c r="E2550" s="37" t="s">
        <v>147</v>
      </c>
      <c r="F2550" s="37" t="s">
        <v>481</v>
      </c>
    </row>
    <row r="2551" spans="1:7" x14ac:dyDescent="0.2">
      <c r="A2551" s="36" t="s">
        <v>4034</v>
      </c>
      <c r="B2551" s="31" t="s">
        <v>4033</v>
      </c>
      <c r="C2551" s="37"/>
      <c r="D2551" s="31" t="s">
        <v>189</v>
      </c>
      <c r="E2551" s="37" t="s">
        <v>147</v>
      </c>
      <c r="F2551" s="37" t="s">
        <v>160</v>
      </c>
    </row>
    <row r="2552" spans="1:7" ht="15" x14ac:dyDescent="0.25">
      <c r="A2552" s="60" t="s">
        <v>5254</v>
      </c>
    </row>
    <row r="2553" spans="1:7" x14ac:dyDescent="0.2">
      <c r="A2553" s="36" t="s">
        <v>4035</v>
      </c>
      <c r="C2553" s="37">
        <v>6</v>
      </c>
      <c r="D2553" s="40" t="s">
        <v>189</v>
      </c>
      <c r="E2553" s="37" t="s">
        <v>147</v>
      </c>
      <c r="F2553" s="37" t="s">
        <v>222</v>
      </c>
    </row>
    <row r="2554" spans="1:7" x14ac:dyDescent="0.2">
      <c r="A2554" s="36" t="s">
        <v>4037</v>
      </c>
      <c r="B2554" s="31" t="s">
        <v>4036</v>
      </c>
      <c r="C2554" s="37">
        <v>6</v>
      </c>
      <c r="D2554" s="31" t="s">
        <v>189</v>
      </c>
      <c r="E2554" s="37" t="s">
        <v>147</v>
      </c>
      <c r="F2554" s="37" t="s">
        <v>195</v>
      </c>
    </row>
    <row r="2555" spans="1:7" x14ac:dyDescent="0.2">
      <c r="A2555" s="36" t="s">
        <v>4039</v>
      </c>
      <c r="B2555" s="31" t="s">
        <v>4038</v>
      </c>
      <c r="C2555" s="37"/>
      <c r="D2555" s="31" t="s">
        <v>189</v>
      </c>
      <c r="E2555" s="37"/>
      <c r="F2555" s="37"/>
    </row>
    <row r="2556" spans="1:7" x14ac:dyDescent="0.2">
      <c r="A2556" s="36" t="s">
        <v>4041</v>
      </c>
      <c r="B2556" s="31" t="s">
        <v>4040</v>
      </c>
      <c r="C2556" s="37">
        <v>8</v>
      </c>
      <c r="D2556" s="31" t="s">
        <v>189</v>
      </c>
      <c r="E2556" s="37" t="s">
        <v>147</v>
      </c>
      <c r="F2556" s="37" t="s">
        <v>195</v>
      </c>
      <c r="G2556" s="31" t="s">
        <v>223</v>
      </c>
    </row>
    <row r="2557" spans="1:7" x14ac:dyDescent="0.2">
      <c r="A2557" s="36" t="s">
        <v>4043</v>
      </c>
      <c r="B2557" s="31" t="s">
        <v>4042</v>
      </c>
      <c r="C2557" s="37">
        <v>6</v>
      </c>
      <c r="D2557" s="31" t="s">
        <v>189</v>
      </c>
      <c r="E2557" s="37" t="s">
        <v>147</v>
      </c>
      <c r="F2557" s="37" t="s">
        <v>195</v>
      </c>
    </row>
    <row r="2558" spans="1:7" x14ac:dyDescent="0.2">
      <c r="A2558" s="36" t="s">
        <v>4044</v>
      </c>
      <c r="C2558" s="37">
        <v>8</v>
      </c>
      <c r="D2558" s="40" t="s">
        <v>189</v>
      </c>
      <c r="E2558" s="37" t="s">
        <v>147</v>
      </c>
      <c r="F2558" s="37" t="s">
        <v>195</v>
      </c>
      <c r="G2558" s="31" t="s">
        <v>223</v>
      </c>
    </row>
    <row r="2559" spans="1:7" x14ac:dyDescent="0.2">
      <c r="A2559" s="36" t="s">
        <v>4046</v>
      </c>
      <c r="B2559" s="31" t="s">
        <v>4045</v>
      </c>
      <c r="C2559" s="37"/>
      <c r="D2559" s="31" t="s">
        <v>189</v>
      </c>
      <c r="E2559" s="37" t="s">
        <v>147</v>
      </c>
      <c r="F2559" s="37" t="s">
        <v>160</v>
      </c>
      <c r="G2559" s="31" t="s">
        <v>223</v>
      </c>
    </row>
    <row r="2560" spans="1:7" x14ac:dyDescent="0.2">
      <c r="A2560" s="36" t="s">
        <v>4048</v>
      </c>
      <c r="B2560" s="31" t="s">
        <v>4047</v>
      </c>
      <c r="C2560" s="37">
        <v>8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4049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x14ac:dyDescent="0.2">
      <c r="A2562" s="36" t="s">
        <v>4050</v>
      </c>
      <c r="B2562" s="31" t="s">
        <v>4047</v>
      </c>
      <c r="C2562" s="37"/>
      <c r="D2562" s="31" t="s">
        <v>189</v>
      </c>
      <c r="E2562" s="37" t="s">
        <v>147</v>
      </c>
      <c r="F2562" s="37" t="s">
        <v>160</v>
      </c>
    </row>
    <row r="2563" spans="1:7" ht="15" x14ac:dyDescent="0.25">
      <c r="A2563" s="60" t="s">
        <v>5255</v>
      </c>
    </row>
    <row r="2564" spans="1:7" x14ac:dyDescent="0.2">
      <c r="A2564" s="36" t="s">
        <v>4052</v>
      </c>
      <c r="B2564" s="31" t="s">
        <v>4051</v>
      </c>
      <c r="C2564" s="37">
        <v>9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4054</v>
      </c>
      <c r="B2565" s="31" t="s">
        <v>4053</v>
      </c>
      <c r="C2565" s="37">
        <v>4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4056</v>
      </c>
      <c r="B2566" s="31" t="s">
        <v>4055</v>
      </c>
      <c r="C2566" s="37">
        <v>8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4057</v>
      </c>
      <c r="B2567" s="31" t="s">
        <v>4038</v>
      </c>
      <c r="C2567" s="37"/>
      <c r="D2567" s="31" t="s">
        <v>189</v>
      </c>
      <c r="E2567" s="37"/>
      <c r="F2567" s="37"/>
    </row>
    <row r="2568" spans="1:7" x14ac:dyDescent="0.2">
      <c r="A2568" s="36" t="s">
        <v>4058</v>
      </c>
      <c r="C2568" s="37"/>
      <c r="D2568" s="31" t="s">
        <v>157</v>
      </c>
      <c r="E2568" s="37"/>
      <c r="F2568" s="37"/>
    </row>
    <row r="2569" spans="1:7" ht="15" x14ac:dyDescent="0.25">
      <c r="A2569" s="60" t="s">
        <v>5256</v>
      </c>
    </row>
    <row r="2570" spans="1:7" x14ac:dyDescent="0.2">
      <c r="A2570" s="36" t="s">
        <v>4060</v>
      </c>
      <c r="B2570" s="31" t="s">
        <v>4059</v>
      </c>
      <c r="C2570" s="37">
        <v>7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4062</v>
      </c>
      <c r="B2571" s="31" t="s">
        <v>4061</v>
      </c>
      <c r="C2571" s="37">
        <v>4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4064</v>
      </c>
      <c r="B2572" s="31" t="s">
        <v>4063</v>
      </c>
      <c r="C2572" s="37">
        <v>3</v>
      </c>
      <c r="D2572" s="31" t="s">
        <v>189</v>
      </c>
      <c r="E2572" s="37" t="s">
        <v>147</v>
      </c>
      <c r="F2572" s="37" t="s">
        <v>222</v>
      </c>
    </row>
    <row r="2573" spans="1:7" x14ac:dyDescent="0.2">
      <c r="A2573" s="36" t="s">
        <v>4066</v>
      </c>
      <c r="B2573" s="31" t="s">
        <v>4065</v>
      </c>
      <c r="C2573" s="37">
        <v>4</v>
      </c>
      <c r="D2573" s="31" t="s">
        <v>189</v>
      </c>
      <c r="E2573" s="37" t="s">
        <v>147</v>
      </c>
      <c r="F2573" s="37" t="s">
        <v>222</v>
      </c>
      <c r="G2573" s="31" t="s">
        <v>223</v>
      </c>
    </row>
    <row r="2574" spans="1:7" x14ac:dyDescent="0.2">
      <c r="A2574" s="36" t="s">
        <v>4068</v>
      </c>
      <c r="B2574" s="31" t="s">
        <v>4067</v>
      </c>
      <c r="C2574" s="37">
        <v>4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4070</v>
      </c>
      <c r="B2575" s="31" t="s">
        <v>4069</v>
      </c>
      <c r="C2575" s="37">
        <v>6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4072</v>
      </c>
      <c r="B2576" s="31" t="s">
        <v>4071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4074</v>
      </c>
      <c r="B2577" s="31" t="s">
        <v>4073</v>
      </c>
      <c r="C2577" s="37">
        <v>6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4076</v>
      </c>
      <c r="B2578" s="31" t="s">
        <v>4075</v>
      </c>
      <c r="C2578" s="37">
        <v>3</v>
      </c>
      <c r="D2578" s="31" t="s">
        <v>189</v>
      </c>
      <c r="E2578" s="37" t="s">
        <v>147</v>
      </c>
      <c r="F2578" s="37" t="s">
        <v>222</v>
      </c>
      <c r="G2578" s="31" t="s">
        <v>223</v>
      </c>
    </row>
    <row r="2579" spans="1:7" ht="15" x14ac:dyDescent="0.25">
      <c r="A2579" s="60" t="s">
        <v>5257</v>
      </c>
    </row>
    <row r="2580" spans="1:7" x14ac:dyDescent="0.2">
      <c r="A2580" s="36" t="s">
        <v>4077</v>
      </c>
      <c r="C2580" s="39">
        <v>0</v>
      </c>
      <c r="D2580" s="31" t="s">
        <v>149</v>
      </c>
      <c r="E2580" s="37" t="s">
        <v>152</v>
      </c>
      <c r="F2580" s="37" t="s">
        <v>156</v>
      </c>
    </row>
    <row r="2581" spans="1:7" x14ac:dyDescent="0.2">
      <c r="A2581" s="36" t="s">
        <v>4079</v>
      </c>
      <c r="B2581" s="31" t="s">
        <v>4078</v>
      </c>
      <c r="C2581" s="37">
        <v>0</v>
      </c>
      <c r="D2581" s="31" t="s">
        <v>149</v>
      </c>
      <c r="E2581" s="37" t="s">
        <v>152</v>
      </c>
      <c r="F2581" s="37" t="s">
        <v>160</v>
      </c>
    </row>
    <row r="2582" spans="1:7" ht="15" x14ac:dyDescent="0.25">
      <c r="A2582" s="60" t="s">
        <v>5258</v>
      </c>
    </row>
    <row r="2583" spans="1:7" ht="15" x14ac:dyDescent="0.25">
      <c r="A2583" s="60" t="s">
        <v>5259</v>
      </c>
    </row>
    <row r="2584" spans="1:7" x14ac:dyDescent="0.2">
      <c r="A2584" s="36" t="s">
        <v>4081</v>
      </c>
      <c r="B2584" s="31" t="s">
        <v>4080</v>
      </c>
      <c r="C2584" s="37">
        <v>10</v>
      </c>
      <c r="D2584" s="31" t="s">
        <v>189</v>
      </c>
      <c r="E2584" s="37" t="s">
        <v>147</v>
      </c>
      <c r="F2584" s="37" t="s">
        <v>208</v>
      </c>
      <c r="G2584" s="31" t="s">
        <v>144</v>
      </c>
    </row>
    <row r="2585" spans="1:7" x14ac:dyDescent="0.2">
      <c r="A2585" s="36" t="s">
        <v>4083</v>
      </c>
      <c r="B2585" s="31" t="s">
        <v>4082</v>
      </c>
      <c r="C2585" s="37">
        <v>10</v>
      </c>
      <c r="D2585" s="31" t="s">
        <v>189</v>
      </c>
      <c r="E2585" s="37" t="s">
        <v>147</v>
      </c>
      <c r="F2585" s="37" t="s">
        <v>222</v>
      </c>
      <c r="G2585" s="31" t="s">
        <v>182</v>
      </c>
    </row>
    <row r="2586" spans="1:7" x14ac:dyDescent="0.2">
      <c r="A2586" s="36" t="s">
        <v>4085</v>
      </c>
      <c r="B2586" s="31" t="s">
        <v>4084</v>
      </c>
      <c r="C2586" s="37">
        <v>7</v>
      </c>
      <c r="D2586" s="31" t="s">
        <v>189</v>
      </c>
      <c r="E2586" s="37" t="s">
        <v>147</v>
      </c>
      <c r="F2586" s="37" t="s">
        <v>222</v>
      </c>
    </row>
    <row r="2587" spans="1:7" ht="15" x14ac:dyDescent="0.25">
      <c r="A2587" s="60" t="s">
        <v>5260</v>
      </c>
    </row>
    <row r="2588" spans="1:7" x14ac:dyDescent="0.2">
      <c r="A2588" s="36" t="s">
        <v>4087</v>
      </c>
      <c r="B2588" s="31" t="s">
        <v>4086</v>
      </c>
      <c r="C2588" s="37">
        <v>4</v>
      </c>
      <c r="D2588" s="31" t="s">
        <v>149</v>
      </c>
      <c r="E2588" s="37" t="s">
        <v>147</v>
      </c>
      <c r="F2588" s="37" t="s">
        <v>241</v>
      </c>
    </row>
    <row r="2589" spans="1:7" x14ac:dyDescent="0.2">
      <c r="A2589" s="36" t="s">
        <v>4089</v>
      </c>
      <c r="B2589" s="31" t="s">
        <v>4088</v>
      </c>
      <c r="C2589" s="37">
        <v>5</v>
      </c>
      <c r="D2589" s="31" t="s">
        <v>149</v>
      </c>
      <c r="E2589" s="37" t="s">
        <v>147</v>
      </c>
      <c r="F2589" s="37" t="s">
        <v>4003</v>
      </c>
    </row>
    <row r="2590" spans="1:7" ht="15" x14ac:dyDescent="0.25">
      <c r="A2590" s="60" t="s">
        <v>5261</v>
      </c>
    </row>
    <row r="2591" spans="1:7" x14ac:dyDescent="0.2">
      <c r="A2591" s="36" t="s">
        <v>4091</v>
      </c>
      <c r="B2591" s="31" t="s">
        <v>4090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4093</v>
      </c>
      <c r="B2592" s="31" t="s">
        <v>4092</v>
      </c>
      <c r="C2592" s="37">
        <v>5</v>
      </c>
      <c r="D2592" s="31" t="s">
        <v>149</v>
      </c>
      <c r="E2592" s="37" t="s">
        <v>147</v>
      </c>
      <c r="F2592" s="37" t="s">
        <v>222</v>
      </c>
    </row>
    <row r="2593" spans="1:7" x14ac:dyDescent="0.2">
      <c r="A2593" s="36" t="s">
        <v>4095</v>
      </c>
      <c r="B2593" s="31" t="s">
        <v>4094</v>
      </c>
      <c r="C2593" s="37"/>
      <c r="D2593" s="31" t="s">
        <v>149</v>
      </c>
      <c r="E2593" s="37"/>
      <c r="F2593" s="37"/>
    </row>
    <row r="2594" spans="1:7" x14ac:dyDescent="0.2">
      <c r="A2594" s="36" t="s">
        <v>4096</v>
      </c>
      <c r="C2594" s="37">
        <v>8</v>
      </c>
      <c r="D2594" s="31" t="s">
        <v>149</v>
      </c>
      <c r="E2594" s="37" t="s">
        <v>147</v>
      </c>
      <c r="F2594" s="37" t="s">
        <v>178</v>
      </c>
    </row>
    <row r="2595" spans="1:7" x14ac:dyDescent="0.2">
      <c r="A2595" s="36" t="s">
        <v>4098</v>
      </c>
      <c r="B2595" s="31" t="s">
        <v>4097</v>
      </c>
      <c r="C2595" s="37"/>
      <c r="D2595" s="31" t="s">
        <v>149</v>
      </c>
      <c r="E2595" s="37"/>
      <c r="F2595" s="37"/>
      <c r="G2595" s="31" t="s">
        <v>182</v>
      </c>
    </row>
    <row r="2596" spans="1:7" x14ac:dyDescent="0.2">
      <c r="A2596" s="36" t="s">
        <v>4100</v>
      </c>
      <c r="B2596" s="31" t="s">
        <v>4099</v>
      </c>
      <c r="C2596" s="37">
        <v>7</v>
      </c>
      <c r="D2596" s="31" t="s">
        <v>149</v>
      </c>
      <c r="E2596" s="37" t="s">
        <v>147</v>
      </c>
      <c r="F2596" s="37" t="s">
        <v>181</v>
      </c>
    </row>
    <row r="2597" spans="1:7" ht="15" x14ac:dyDescent="0.25">
      <c r="A2597" s="60" t="s">
        <v>5262</v>
      </c>
    </row>
    <row r="2598" spans="1:7" x14ac:dyDescent="0.2">
      <c r="A2598" s="36" t="s">
        <v>4102</v>
      </c>
      <c r="B2598" s="31" t="s">
        <v>4101</v>
      </c>
      <c r="C2598" s="37">
        <v>0</v>
      </c>
      <c r="D2598" s="31" t="s">
        <v>149</v>
      </c>
      <c r="E2598" s="37" t="s">
        <v>152</v>
      </c>
      <c r="F2598" s="37" t="s">
        <v>160</v>
      </c>
    </row>
    <row r="2599" spans="1:7" ht="15" x14ac:dyDescent="0.25">
      <c r="A2599" s="60" t="s">
        <v>5263</v>
      </c>
    </row>
    <row r="2600" spans="1:7" x14ac:dyDescent="0.2">
      <c r="A2600" s="36" t="s">
        <v>4104</v>
      </c>
      <c r="B2600" s="31" t="s">
        <v>4103</v>
      </c>
      <c r="C2600" s="37">
        <v>7</v>
      </c>
      <c r="D2600" s="31" t="s">
        <v>149</v>
      </c>
      <c r="E2600" s="37" t="s">
        <v>147</v>
      </c>
      <c r="F2600" s="37" t="s">
        <v>160</v>
      </c>
    </row>
    <row r="2601" spans="1:7" x14ac:dyDescent="0.2">
      <c r="A2601" s="36" t="s">
        <v>4106</v>
      </c>
      <c r="B2601" s="31" t="s">
        <v>4105</v>
      </c>
      <c r="C2601" s="37">
        <v>10</v>
      </c>
      <c r="D2601" s="31" t="s">
        <v>149</v>
      </c>
      <c r="E2601" s="37" t="s">
        <v>147</v>
      </c>
      <c r="F2601" s="37" t="s">
        <v>355</v>
      </c>
      <c r="G2601" s="31" t="s">
        <v>144</v>
      </c>
    </row>
    <row r="2602" spans="1:7" ht="15" x14ac:dyDescent="0.25">
      <c r="A2602" s="60" t="s">
        <v>5264</v>
      </c>
    </row>
    <row r="2603" spans="1:7" x14ac:dyDescent="0.2">
      <c r="A2603" s="36" t="s">
        <v>4107</v>
      </c>
      <c r="C2603" s="37"/>
      <c r="D2603" s="31" t="s">
        <v>149</v>
      </c>
      <c r="E2603" s="37"/>
      <c r="F2603" s="37"/>
    </row>
    <row r="2604" spans="1:7" x14ac:dyDescent="0.2">
      <c r="A2604" s="36" t="s">
        <v>4109</v>
      </c>
      <c r="B2604" s="31" t="s">
        <v>4108</v>
      </c>
      <c r="C2604" s="37">
        <v>7</v>
      </c>
      <c r="D2604" s="31" t="s">
        <v>149</v>
      </c>
      <c r="E2604" s="37" t="s">
        <v>147</v>
      </c>
      <c r="F2604" s="37" t="s">
        <v>396</v>
      </c>
    </row>
    <row r="2605" spans="1:7" ht="15" x14ac:dyDescent="0.25">
      <c r="A2605" s="60" t="s">
        <v>5265</v>
      </c>
    </row>
    <row r="2606" spans="1:7" x14ac:dyDescent="0.2">
      <c r="A2606" s="36" t="s">
        <v>4111</v>
      </c>
      <c r="B2606" s="31" t="s">
        <v>4110</v>
      </c>
      <c r="C2606" s="37">
        <v>0</v>
      </c>
      <c r="D2606" s="31" t="s">
        <v>149</v>
      </c>
      <c r="E2606" s="37" t="s">
        <v>152</v>
      </c>
      <c r="F2606" s="37" t="s">
        <v>170</v>
      </c>
    </row>
    <row r="2607" spans="1:7" x14ac:dyDescent="0.2">
      <c r="A2607" s="36" t="s">
        <v>4113</v>
      </c>
      <c r="B2607" s="31" t="s">
        <v>4112</v>
      </c>
      <c r="C2607" s="39">
        <v>0</v>
      </c>
      <c r="D2607" s="31" t="s">
        <v>189</v>
      </c>
      <c r="E2607" s="37" t="s">
        <v>152</v>
      </c>
      <c r="F2607" s="37" t="s">
        <v>241</v>
      </c>
    </row>
    <row r="2608" spans="1:7" x14ac:dyDescent="0.2">
      <c r="A2608" s="36" t="s">
        <v>4115</v>
      </c>
      <c r="B2608" s="31" t="s">
        <v>4114</v>
      </c>
      <c r="C2608" s="39">
        <v>0</v>
      </c>
      <c r="D2608" s="31" t="s">
        <v>189</v>
      </c>
      <c r="E2608" s="37" t="s">
        <v>152</v>
      </c>
      <c r="F2608" s="37" t="s">
        <v>156</v>
      </c>
    </row>
    <row r="2609" spans="1:7" x14ac:dyDescent="0.2">
      <c r="A2609" s="36" t="s">
        <v>4116</v>
      </c>
      <c r="C2609" s="37">
        <v>0</v>
      </c>
      <c r="D2609" s="40" t="s">
        <v>189</v>
      </c>
      <c r="E2609" s="37" t="s">
        <v>152</v>
      </c>
      <c r="F2609" s="37" t="s">
        <v>208</v>
      </c>
    </row>
    <row r="2610" spans="1:7" x14ac:dyDescent="0.2">
      <c r="A2610" s="36" t="s">
        <v>4117</v>
      </c>
      <c r="D2610" s="31" t="s">
        <v>189</v>
      </c>
      <c r="E2610" s="37"/>
      <c r="F2610" s="37"/>
    </row>
    <row r="2611" spans="1:7" x14ac:dyDescent="0.2">
      <c r="A2611" s="36" t="s">
        <v>4119</v>
      </c>
      <c r="B2611" s="31" t="s">
        <v>4118</v>
      </c>
      <c r="C2611" s="37">
        <v>0</v>
      </c>
      <c r="D2611" s="31" t="s">
        <v>189</v>
      </c>
      <c r="E2611" s="37" t="s">
        <v>152</v>
      </c>
      <c r="F2611" s="37" t="s">
        <v>160</v>
      </c>
    </row>
    <row r="2612" spans="1:7" ht="15" x14ac:dyDescent="0.25">
      <c r="A2612" s="60" t="s">
        <v>5266</v>
      </c>
    </row>
    <row r="2613" spans="1:7" x14ac:dyDescent="0.2">
      <c r="A2613" s="36" t="s">
        <v>4121</v>
      </c>
      <c r="B2613" s="31" t="s">
        <v>4120</v>
      </c>
      <c r="C2613" s="31">
        <v>0</v>
      </c>
      <c r="D2613" s="31" t="s">
        <v>189</v>
      </c>
      <c r="E2613" s="37" t="s">
        <v>152</v>
      </c>
      <c r="F2613" s="37" t="s">
        <v>208</v>
      </c>
    </row>
    <row r="2614" spans="1:7" x14ac:dyDescent="0.2">
      <c r="A2614" s="36" t="s">
        <v>4123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4124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4125</v>
      </c>
      <c r="B2616" s="31" t="s">
        <v>4122</v>
      </c>
      <c r="C2616" s="31">
        <v>0</v>
      </c>
      <c r="D2616" s="31" t="s">
        <v>189</v>
      </c>
      <c r="E2616" s="37" t="s">
        <v>152</v>
      </c>
      <c r="F2616" s="37" t="s">
        <v>160</v>
      </c>
    </row>
    <row r="2617" spans="1:7" x14ac:dyDescent="0.2">
      <c r="A2617" s="36" t="s">
        <v>4127</v>
      </c>
      <c r="B2617" s="31" t="s">
        <v>4126</v>
      </c>
      <c r="C2617" s="37">
        <v>0</v>
      </c>
      <c r="D2617" s="31" t="s">
        <v>157</v>
      </c>
      <c r="E2617" s="37" t="s">
        <v>152</v>
      </c>
      <c r="F2617" s="37" t="s">
        <v>156</v>
      </c>
    </row>
    <row r="2618" spans="1:7" x14ac:dyDescent="0.2">
      <c r="A2618" s="36" t="s">
        <v>4129</v>
      </c>
      <c r="B2618" s="31" t="s">
        <v>4128</v>
      </c>
      <c r="C2618" s="37">
        <v>7</v>
      </c>
      <c r="D2618" s="31" t="s">
        <v>157</v>
      </c>
      <c r="E2618" s="37" t="s">
        <v>147</v>
      </c>
      <c r="F2618" s="37" t="s">
        <v>170</v>
      </c>
      <c r="G2618" s="31" t="s">
        <v>203</v>
      </c>
    </row>
    <row r="2619" spans="1:7" ht="15" x14ac:dyDescent="0.25">
      <c r="A2619" s="60" t="s">
        <v>5267</v>
      </c>
    </row>
    <row r="2620" spans="1:7" x14ac:dyDescent="0.2">
      <c r="A2620" s="36" t="s">
        <v>4131</v>
      </c>
      <c r="B2620" s="31" t="s">
        <v>4130</v>
      </c>
      <c r="D2620" s="31" t="s">
        <v>149</v>
      </c>
      <c r="E2620" s="37"/>
      <c r="F2620" s="37"/>
      <c r="G2620" s="31" t="s">
        <v>182</v>
      </c>
    </row>
    <row r="2621" spans="1:7" ht="15" x14ac:dyDescent="0.25">
      <c r="A2621" s="60" t="s">
        <v>5268</v>
      </c>
    </row>
    <row r="2622" spans="1:7" ht="15" x14ac:dyDescent="0.25">
      <c r="A2622" s="60" t="s">
        <v>5269</v>
      </c>
    </row>
    <row r="2623" spans="1:7" x14ac:dyDescent="0.2">
      <c r="A2623" s="36" t="s">
        <v>4133</v>
      </c>
      <c r="B2623" s="31" t="s">
        <v>4132</v>
      </c>
      <c r="C2623" s="37">
        <v>7</v>
      </c>
      <c r="D2623" s="31" t="s">
        <v>368</v>
      </c>
      <c r="E2623" s="37" t="s">
        <v>147</v>
      </c>
      <c r="F2623" s="37" t="s">
        <v>160</v>
      </c>
    </row>
    <row r="2624" spans="1:7" x14ac:dyDescent="0.2">
      <c r="A2624" s="36" t="s">
        <v>4135</v>
      </c>
      <c r="B2624" s="31" t="s">
        <v>4134</v>
      </c>
      <c r="C2624" s="37">
        <v>2</v>
      </c>
      <c r="D2624" s="31" t="s">
        <v>149</v>
      </c>
      <c r="E2624" s="37" t="s">
        <v>147</v>
      </c>
      <c r="F2624" s="37" t="s">
        <v>163</v>
      </c>
    </row>
    <row r="2625" spans="1:7" ht="15" x14ac:dyDescent="0.25">
      <c r="A2625" s="60" t="s">
        <v>5270</v>
      </c>
    </row>
    <row r="2626" spans="1:7" x14ac:dyDescent="0.2">
      <c r="A2626" s="36" t="s">
        <v>4137</v>
      </c>
      <c r="B2626" s="31" t="s">
        <v>4136</v>
      </c>
      <c r="C2626" s="37">
        <v>2</v>
      </c>
      <c r="D2626" s="31" t="s">
        <v>149</v>
      </c>
      <c r="E2626" s="37" t="s">
        <v>147</v>
      </c>
      <c r="F2626" s="37" t="s">
        <v>160</v>
      </c>
    </row>
    <row r="2627" spans="1:7" x14ac:dyDescent="0.2">
      <c r="A2627" s="36" t="s">
        <v>4139</v>
      </c>
      <c r="B2627" s="31" t="s">
        <v>4138</v>
      </c>
      <c r="D2627" s="31" t="s">
        <v>149</v>
      </c>
      <c r="E2627" s="37"/>
      <c r="F2627" s="37"/>
    </row>
    <row r="2628" spans="1:7" x14ac:dyDescent="0.2">
      <c r="A2628" s="36" t="s">
        <v>4141</v>
      </c>
      <c r="B2628" s="31" t="s">
        <v>4140</v>
      </c>
      <c r="C2628" s="37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4142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4144</v>
      </c>
      <c r="B2630" s="31" t="s">
        <v>4143</v>
      </c>
      <c r="C2630" s="31">
        <v>0</v>
      </c>
      <c r="D2630" s="31" t="s">
        <v>149</v>
      </c>
      <c r="E2630" s="37" t="s">
        <v>152</v>
      </c>
      <c r="F2630" s="37" t="s">
        <v>160</v>
      </c>
    </row>
    <row r="2631" spans="1:7" x14ac:dyDescent="0.2">
      <c r="A2631" s="36" t="s">
        <v>4146</v>
      </c>
      <c r="B2631" s="31" t="s">
        <v>4145</v>
      </c>
      <c r="D2631" s="31" t="s">
        <v>149</v>
      </c>
      <c r="E2631" s="37"/>
      <c r="F2631" s="37"/>
    </row>
    <row r="2632" spans="1:7" x14ac:dyDescent="0.2">
      <c r="A2632" s="36" t="s">
        <v>4147</v>
      </c>
      <c r="D2632" s="31" t="s">
        <v>149</v>
      </c>
      <c r="E2632" s="37"/>
      <c r="F2632" s="37"/>
    </row>
    <row r="2633" spans="1:7" x14ac:dyDescent="0.2">
      <c r="A2633" s="36" t="s">
        <v>4149</v>
      </c>
      <c r="B2633" s="31" t="s">
        <v>4148</v>
      </c>
      <c r="D2633" s="31" t="s">
        <v>149</v>
      </c>
      <c r="E2633" s="37"/>
      <c r="F2633" s="37"/>
      <c r="G2633" s="31" t="s">
        <v>203</v>
      </c>
    </row>
    <row r="2634" spans="1:7" x14ac:dyDescent="0.2">
      <c r="A2634" s="36" t="s">
        <v>4150</v>
      </c>
      <c r="C2634" s="37">
        <v>0</v>
      </c>
      <c r="D2634" s="31" t="s">
        <v>149</v>
      </c>
      <c r="E2634" s="37" t="s">
        <v>152</v>
      </c>
      <c r="F2634" s="37" t="s">
        <v>156</v>
      </c>
    </row>
    <row r="2635" spans="1:7" x14ac:dyDescent="0.2">
      <c r="A2635" s="36" t="s">
        <v>4152</v>
      </c>
      <c r="B2635" s="31" t="s">
        <v>4151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4154</v>
      </c>
      <c r="B2636" s="31" t="s">
        <v>4153</v>
      </c>
      <c r="C2636" s="37">
        <v>0</v>
      </c>
      <c r="D2636" s="31" t="s">
        <v>149</v>
      </c>
      <c r="E2636" s="37" t="s">
        <v>152</v>
      </c>
      <c r="F2636" s="37" t="s">
        <v>160</v>
      </c>
    </row>
    <row r="2637" spans="1:7" x14ac:dyDescent="0.2">
      <c r="A2637" s="36" t="s">
        <v>4156</v>
      </c>
      <c r="B2637" s="31" t="s">
        <v>4155</v>
      </c>
      <c r="C2637" s="37">
        <v>9</v>
      </c>
      <c r="D2637" s="31" t="s">
        <v>149</v>
      </c>
      <c r="E2637" s="37" t="s">
        <v>147</v>
      </c>
      <c r="F2637" s="37" t="s">
        <v>148</v>
      </c>
      <c r="G2637" s="31" t="s">
        <v>182</v>
      </c>
    </row>
    <row r="2638" spans="1:7" x14ac:dyDescent="0.2">
      <c r="A2638" s="36" t="s">
        <v>4158</v>
      </c>
      <c r="B2638" s="31" t="s">
        <v>4157</v>
      </c>
      <c r="C2638" s="37">
        <v>0</v>
      </c>
      <c r="D2638" s="31" t="s">
        <v>149</v>
      </c>
      <c r="E2638" s="37" t="s">
        <v>152</v>
      </c>
      <c r="F2638" s="37" t="s">
        <v>160</v>
      </c>
    </row>
    <row r="2639" spans="1:7" ht="15" x14ac:dyDescent="0.25">
      <c r="A2639" s="60" t="s">
        <v>5271</v>
      </c>
    </row>
    <row r="2640" spans="1:7" x14ac:dyDescent="0.2">
      <c r="A2640" s="36" t="s">
        <v>4160</v>
      </c>
      <c r="B2640" s="31" t="s">
        <v>4159</v>
      </c>
      <c r="C2640" s="37">
        <v>7</v>
      </c>
      <c r="D2640" s="31" t="s">
        <v>149</v>
      </c>
      <c r="E2640" s="37" t="s">
        <v>147</v>
      </c>
      <c r="F2640" s="37" t="s">
        <v>160</v>
      </c>
    </row>
    <row r="2641" spans="1:6" x14ac:dyDescent="0.2">
      <c r="A2641" s="36" t="s">
        <v>4161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6" x14ac:dyDescent="0.2">
      <c r="A2642" s="36" t="s">
        <v>4163</v>
      </c>
      <c r="B2642" s="31" t="s">
        <v>4162</v>
      </c>
      <c r="D2642" s="31" t="s">
        <v>149</v>
      </c>
      <c r="E2642" s="37"/>
      <c r="F2642" s="37"/>
    </row>
    <row r="2643" spans="1:6" x14ac:dyDescent="0.2">
      <c r="A2643" s="36" t="s">
        <v>4165</v>
      </c>
      <c r="B2643" s="31" t="s">
        <v>4164</v>
      </c>
      <c r="C2643" s="37">
        <v>8</v>
      </c>
      <c r="D2643" s="31" t="s">
        <v>149</v>
      </c>
      <c r="E2643" s="37" t="s">
        <v>147</v>
      </c>
      <c r="F2643" s="37" t="s">
        <v>160</v>
      </c>
    </row>
    <row r="2644" spans="1:6" x14ac:dyDescent="0.2">
      <c r="A2644" s="36" t="s">
        <v>4166</v>
      </c>
      <c r="C2644" s="37">
        <v>4</v>
      </c>
      <c r="D2644" s="31" t="s">
        <v>149</v>
      </c>
      <c r="E2644" s="37" t="s">
        <v>147</v>
      </c>
      <c r="F2644" s="37" t="s">
        <v>148</v>
      </c>
    </row>
    <row r="2645" spans="1:6" x14ac:dyDescent="0.2">
      <c r="A2645" s="36" t="s">
        <v>4168</v>
      </c>
      <c r="B2645" s="31" t="s">
        <v>4167</v>
      </c>
      <c r="C2645" s="37">
        <v>4</v>
      </c>
      <c r="D2645" s="31" t="s">
        <v>149</v>
      </c>
      <c r="E2645" s="37" t="s">
        <v>147</v>
      </c>
      <c r="F2645" s="37" t="s">
        <v>500</v>
      </c>
    </row>
    <row r="2646" spans="1:6" ht="15" x14ac:dyDescent="0.25">
      <c r="A2646" s="60" t="s">
        <v>5272</v>
      </c>
    </row>
    <row r="2647" spans="1:6" x14ac:dyDescent="0.2">
      <c r="A2647" s="36" t="s">
        <v>4170</v>
      </c>
      <c r="B2647" s="31" t="s">
        <v>4169</v>
      </c>
      <c r="C2647" s="37">
        <v>0</v>
      </c>
      <c r="D2647" s="31" t="s">
        <v>149</v>
      </c>
      <c r="E2647" s="37" t="s">
        <v>152</v>
      </c>
      <c r="F2647" s="37" t="s">
        <v>160</v>
      </c>
    </row>
    <row r="2648" spans="1:6" ht="15" x14ac:dyDescent="0.25">
      <c r="A2648" s="60" t="s">
        <v>5273</v>
      </c>
    </row>
    <row r="2649" spans="1:6" x14ac:dyDescent="0.2">
      <c r="A2649" s="36" t="s">
        <v>4172</v>
      </c>
      <c r="B2649" s="31" t="s">
        <v>4171</v>
      </c>
      <c r="C2649" s="39">
        <v>0</v>
      </c>
      <c r="D2649" s="31" t="s">
        <v>149</v>
      </c>
      <c r="E2649" s="37" t="s">
        <v>152</v>
      </c>
      <c r="F2649" s="37" t="s">
        <v>156</v>
      </c>
    </row>
    <row r="2650" spans="1:6" x14ac:dyDescent="0.2">
      <c r="A2650" s="36" t="s">
        <v>4174</v>
      </c>
      <c r="B2650" s="31" t="s">
        <v>4173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x14ac:dyDescent="0.2">
      <c r="A2651" s="36" t="s">
        <v>4176</v>
      </c>
      <c r="B2651" s="31" t="s">
        <v>4175</v>
      </c>
      <c r="C2651" s="37">
        <v>0</v>
      </c>
      <c r="D2651" s="31" t="s">
        <v>149</v>
      </c>
      <c r="E2651" s="37" t="s">
        <v>152</v>
      </c>
      <c r="F2651" s="37" t="s">
        <v>160</v>
      </c>
    </row>
    <row r="2652" spans="1:6" ht="15" x14ac:dyDescent="0.25">
      <c r="A2652" s="60" t="s">
        <v>5274</v>
      </c>
    </row>
    <row r="2653" spans="1:6" x14ac:dyDescent="0.2">
      <c r="A2653" s="36" t="s">
        <v>4178</v>
      </c>
      <c r="B2653" s="31" t="s">
        <v>4177</v>
      </c>
      <c r="C2653" s="37">
        <v>6</v>
      </c>
      <c r="D2653" s="31" t="s">
        <v>149</v>
      </c>
      <c r="E2653" s="37" t="s">
        <v>147</v>
      </c>
      <c r="F2653" s="37" t="s">
        <v>163</v>
      </c>
    </row>
    <row r="2654" spans="1:6" x14ac:dyDescent="0.2">
      <c r="A2654" s="36" t="s">
        <v>4180</v>
      </c>
      <c r="B2654" s="31" t="s">
        <v>4179</v>
      </c>
      <c r="C2654" s="37">
        <v>7</v>
      </c>
      <c r="D2654" s="31" t="s">
        <v>149</v>
      </c>
      <c r="E2654" s="37" t="s">
        <v>147</v>
      </c>
      <c r="F2654" s="37" t="s">
        <v>160</v>
      </c>
    </row>
    <row r="2655" spans="1:6" x14ac:dyDescent="0.2">
      <c r="A2655" s="36" t="s">
        <v>4181</v>
      </c>
      <c r="C2655" s="37">
        <v>6</v>
      </c>
      <c r="D2655" s="31" t="s">
        <v>149</v>
      </c>
      <c r="E2655" s="37" t="s">
        <v>147</v>
      </c>
      <c r="F2655" s="37" t="s">
        <v>963</v>
      </c>
    </row>
    <row r="2656" spans="1:6" x14ac:dyDescent="0.2">
      <c r="A2656" s="36" t="s">
        <v>4183</v>
      </c>
      <c r="B2656" s="31" t="s">
        <v>4182</v>
      </c>
      <c r="C2656" s="37">
        <v>5</v>
      </c>
      <c r="D2656" s="31" t="s">
        <v>149</v>
      </c>
      <c r="E2656" s="37" t="s">
        <v>147</v>
      </c>
      <c r="F2656" s="37" t="s">
        <v>160</v>
      </c>
    </row>
    <row r="2657" spans="1:6" x14ac:dyDescent="0.2">
      <c r="A2657" s="36" t="s">
        <v>4185</v>
      </c>
      <c r="B2657" s="31" t="s">
        <v>4184</v>
      </c>
      <c r="C2657" s="37">
        <v>7</v>
      </c>
      <c r="D2657" s="31" t="s">
        <v>149</v>
      </c>
      <c r="E2657" s="37" t="s">
        <v>147</v>
      </c>
      <c r="F2657" s="37" t="s">
        <v>163</v>
      </c>
    </row>
    <row r="2658" spans="1:6" ht="15" x14ac:dyDescent="0.25">
      <c r="A2658" s="60" t="s">
        <v>5275</v>
      </c>
    </row>
    <row r="2659" spans="1:6" ht="15" x14ac:dyDescent="0.25">
      <c r="A2659" s="60" t="s">
        <v>5276</v>
      </c>
    </row>
    <row r="2660" spans="1:6" x14ac:dyDescent="0.2">
      <c r="A2660" s="36" t="s">
        <v>4187</v>
      </c>
      <c r="B2660" s="31" t="s">
        <v>4186</v>
      </c>
      <c r="C2660" s="37">
        <v>5</v>
      </c>
      <c r="D2660" s="31" t="s">
        <v>149</v>
      </c>
      <c r="E2660" s="37" t="s">
        <v>147</v>
      </c>
      <c r="F2660" s="37" t="s">
        <v>222</v>
      </c>
    </row>
    <row r="2661" spans="1:6" x14ac:dyDescent="0.2">
      <c r="A2661" s="36" t="s">
        <v>4189</v>
      </c>
      <c r="B2661" s="31" t="s">
        <v>4188</v>
      </c>
      <c r="C2661" s="37">
        <v>5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4191</v>
      </c>
      <c r="B2662" s="31" t="s">
        <v>4190</v>
      </c>
      <c r="C2662" s="37">
        <v>5</v>
      </c>
      <c r="D2662" s="31" t="s">
        <v>149</v>
      </c>
      <c r="E2662" s="37" t="s">
        <v>147</v>
      </c>
      <c r="F2662" s="37" t="s">
        <v>208</v>
      </c>
    </row>
    <row r="2663" spans="1:6" x14ac:dyDescent="0.2">
      <c r="A2663" s="36" t="s">
        <v>4193</v>
      </c>
      <c r="B2663" s="31" t="s">
        <v>4192</v>
      </c>
      <c r="C2663" s="37">
        <v>5</v>
      </c>
      <c r="D2663" s="31" t="s">
        <v>149</v>
      </c>
      <c r="E2663" s="37" t="s">
        <v>147</v>
      </c>
      <c r="F2663" s="37" t="s">
        <v>160</v>
      </c>
    </row>
    <row r="2664" spans="1:6" x14ac:dyDescent="0.2">
      <c r="A2664" s="36" t="s">
        <v>4195</v>
      </c>
      <c r="B2664" s="31" t="s">
        <v>4194</v>
      </c>
      <c r="C2664" s="37">
        <v>4</v>
      </c>
      <c r="D2664" s="31" t="s">
        <v>149</v>
      </c>
      <c r="E2664" s="37" t="s">
        <v>147</v>
      </c>
      <c r="F2664" s="37" t="s">
        <v>160</v>
      </c>
    </row>
    <row r="2665" spans="1:6" ht="15" x14ac:dyDescent="0.25">
      <c r="A2665" s="60" t="s">
        <v>5277</v>
      </c>
    </row>
    <row r="2666" spans="1:6" x14ac:dyDescent="0.2">
      <c r="A2666" s="36" t="s">
        <v>4197</v>
      </c>
      <c r="B2666" s="31" t="s">
        <v>4196</v>
      </c>
      <c r="C2666" s="37">
        <v>4</v>
      </c>
      <c r="D2666" s="31" t="s">
        <v>1244</v>
      </c>
      <c r="E2666" s="37" t="s">
        <v>147</v>
      </c>
      <c r="F2666" s="37" t="s">
        <v>173</v>
      </c>
    </row>
    <row r="2667" spans="1:6" x14ac:dyDescent="0.2">
      <c r="A2667" s="36" t="s">
        <v>4199</v>
      </c>
      <c r="B2667" s="31" t="s">
        <v>4198</v>
      </c>
      <c r="C2667" s="39">
        <v>0</v>
      </c>
      <c r="D2667" s="31" t="s">
        <v>149</v>
      </c>
      <c r="E2667" s="37" t="s">
        <v>152</v>
      </c>
      <c r="F2667" s="37" t="s">
        <v>481</v>
      </c>
    </row>
    <row r="2668" spans="1:6" x14ac:dyDescent="0.2">
      <c r="A2668" s="36" t="s">
        <v>4201</v>
      </c>
      <c r="B2668" s="31" t="s">
        <v>4200</v>
      </c>
      <c r="C2668" s="39">
        <v>0</v>
      </c>
      <c r="D2668" s="31" t="s">
        <v>149</v>
      </c>
      <c r="E2668" s="37" t="s">
        <v>152</v>
      </c>
      <c r="F2668" s="37" t="s">
        <v>173</v>
      </c>
    </row>
    <row r="2669" spans="1:6" x14ac:dyDescent="0.2">
      <c r="A2669" s="36" t="s">
        <v>4202</v>
      </c>
      <c r="D2669" s="31" t="s">
        <v>149</v>
      </c>
      <c r="E2669" s="37"/>
      <c r="F2669" s="37"/>
    </row>
    <row r="2670" spans="1:6" x14ac:dyDescent="0.2">
      <c r="A2670" s="36" t="s">
        <v>4204</v>
      </c>
      <c r="B2670" s="31" t="s">
        <v>4203</v>
      </c>
      <c r="D2670" s="31" t="s">
        <v>149</v>
      </c>
      <c r="E2670" s="37"/>
      <c r="F2670" s="37"/>
    </row>
    <row r="2671" spans="1:6" s="113" customFormat="1" x14ac:dyDescent="0.2">
      <c r="A2671" s="36" t="s">
        <v>5436</v>
      </c>
      <c r="C2671" s="113">
        <v>1</v>
      </c>
      <c r="D2671" s="113" t="s">
        <v>149</v>
      </c>
      <c r="E2671" s="37" t="s">
        <v>147</v>
      </c>
      <c r="F2671" s="37"/>
    </row>
    <row r="2672" spans="1:6" x14ac:dyDescent="0.2">
      <c r="A2672" s="36" t="s">
        <v>4206</v>
      </c>
      <c r="B2672" s="31" t="s">
        <v>4205</v>
      </c>
      <c r="C2672" s="37">
        <v>0</v>
      </c>
      <c r="D2672" s="31" t="s">
        <v>149</v>
      </c>
      <c r="E2672" s="37" t="s">
        <v>152</v>
      </c>
      <c r="F2672" s="37" t="s">
        <v>160</v>
      </c>
    </row>
    <row r="2673" spans="1:7" ht="15" x14ac:dyDescent="0.25">
      <c r="A2673" s="60" t="s">
        <v>5278</v>
      </c>
    </row>
    <row r="2674" spans="1:7" x14ac:dyDescent="0.2">
      <c r="A2674" s="36" t="s">
        <v>4208</v>
      </c>
      <c r="B2674" s="31" t="s">
        <v>4207</v>
      </c>
      <c r="D2674" s="31" t="s">
        <v>149</v>
      </c>
      <c r="E2674" s="37"/>
      <c r="F2674" s="37"/>
    </row>
    <row r="2675" spans="1:7" x14ac:dyDescent="0.2">
      <c r="A2675" s="36" t="s">
        <v>4210</v>
      </c>
      <c r="B2675" s="31" t="s">
        <v>4209</v>
      </c>
      <c r="C2675" s="37">
        <v>1</v>
      </c>
      <c r="D2675" s="31" t="s">
        <v>149</v>
      </c>
      <c r="E2675" s="37" t="s">
        <v>147</v>
      </c>
      <c r="F2675" s="37" t="s">
        <v>156</v>
      </c>
    </row>
    <row r="2676" spans="1:7" x14ac:dyDescent="0.2">
      <c r="A2676" s="36" t="s">
        <v>4211</v>
      </c>
      <c r="B2676" s="31" t="s">
        <v>4209</v>
      </c>
      <c r="C2676" s="37"/>
      <c r="D2676" s="31" t="s">
        <v>149</v>
      </c>
      <c r="E2676" s="37" t="s">
        <v>147</v>
      </c>
      <c r="F2676" s="37" t="s">
        <v>160</v>
      </c>
    </row>
    <row r="2677" spans="1:7" x14ac:dyDescent="0.2">
      <c r="A2677" s="36" t="s">
        <v>4212</v>
      </c>
      <c r="B2677" s="31" t="s">
        <v>4209</v>
      </c>
      <c r="C2677" s="37"/>
      <c r="D2677" s="31" t="s">
        <v>149</v>
      </c>
      <c r="E2677" s="37"/>
      <c r="F2677" s="37"/>
    </row>
    <row r="2678" spans="1:7" x14ac:dyDescent="0.2">
      <c r="A2678" s="36" t="s">
        <v>5425</v>
      </c>
      <c r="B2678" s="31" t="s">
        <v>4213</v>
      </c>
      <c r="C2678" s="37">
        <v>1</v>
      </c>
      <c r="D2678" s="31" t="s">
        <v>149</v>
      </c>
      <c r="E2678" s="37" t="s">
        <v>147</v>
      </c>
      <c r="F2678" s="37" t="s">
        <v>156</v>
      </c>
    </row>
    <row r="2679" spans="1:7" x14ac:dyDescent="0.2">
      <c r="A2679" s="36" t="s">
        <v>4214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4215</v>
      </c>
      <c r="B2680" s="31" t="s">
        <v>4213</v>
      </c>
      <c r="C2680" s="37"/>
      <c r="D2680" s="31" t="s">
        <v>149</v>
      </c>
      <c r="E2680" s="37" t="s">
        <v>147</v>
      </c>
      <c r="F2680" s="37" t="s">
        <v>160</v>
      </c>
    </row>
    <row r="2681" spans="1:7" x14ac:dyDescent="0.2">
      <c r="A2681" s="36" t="s">
        <v>4217</v>
      </c>
      <c r="B2681" s="31" t="s">
        <v>4216</v>
      </c>
      <c r="C2681" s="37">
        <v>5</v>
      </c>
      <c r="D2681" s="31" t="s">
        <v>149</v>
      </c>
      <c r="E2681" s="37" t="s">
        <v>147</v>
      </c>
      <c r="F2681" s="37" t="s">
        <v>156</v>
      </c>
    </row>
    <row r="2682" spans="1:7" x14ac:dyDescent="0.2">
      <c r="A2682" s="36" t="s">
        <v>4219</v>
      </c>
      <c r="B2682" s="31" t="s">
        <v>4218</v>
      </c>
      <c r="C2682" s="37">
        <v>3</v>
      </c>
      <c r="D2682" s="31" t="s">
        <v>149</v>
      </c>
      <c r="E2682" s="37" t="s">
        <v>147</v>
      </c>
      <c r="F2682" s="37" t="s">
        <v>148</v>
      </c>
    </row>
    <row r="2683" spans="1:7" x14ac:dyDescent="0.2">
      <c r="A2683" s="36" t="s">
        <v>4221</v>
      </c>
      <c r="B2683" s="31" t="s">
        <v>4220</v>
      </c>
      <c r="C2683" s="37">
        <v>6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4223</v>
      </c>
      <c r="B2684" s="31" t="s">
        <v>4222</v>
      </c>
      <c r="C2684" s="37">
        <v>4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4225</v>
      </c>
      <c r="B2685" s="31" t="s">
        <v>4224</v>
      </c>
      <c r="C2685" s="37">
        <v>7</v>
      </c>
      <c r="D2685" s="31" t="s">
        <v>149</v>
      </c>
      <c r="E2685" s="37" t="s">
        <v>147</v>
      </c>
      <c r="F2685" s="37" t="s">
        <v>160</v>
      </c>
    </row>
    <row r="2686" spans="1:7" x14ac:dyDescent="0.2">
      <c r="A2686" s="36" t="s">
        <v>4227</v>
      </c>
      <c r="B2686" s="31" t="s">
        <v>4226</v>
      </c>
      <c r="C2686" s="37">
        <v>0</v>
      </c>
      <c r="D2686" s="31" t="s">
        <v>149</v>
      </c>
      <c r="E2686" s="37" t="s">
        <v>152</v>
      </c>
      <c r="F2686" s="37" t="s">
        <v>160</v>
      </c>
      <c r="G2686" s="31" t="s">
        <v>203</v>
      </c>
    </row>
    <row r="2687" spans="1:7" x14ac:dyDescent="0.2">
      <c r="A2687" s="36" t="s">
        <v>4229</v>
      </c>
      <c r="B2687" s="31" t="s">
        <v>4228</v>
      </c>
      <c r="C2687" s="37">
        <v>4</v>
      </c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4230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4231</v>
      </c>
      <c r="B2689" s="31" t="s">
        <v>4228</v>
      </c>
      <c r="C2689" s="37"/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4233</v>
      </c>
      <c r="B2690" s="31" t="s">
        <v>4232</v>
      </c>
      <c r="C2690" s="37">
        <v>8</v>
      </c>
      <c r="D2690" s="31" t="s">
        <v>149</v>
      </c>
      <c r="E2690" s="37" t="s">
        <v>147</v>
      </c>
      <c r="F2690" s="37" t="s">
        <v>160</v>
      </c>
    </row>
    <row r="2691" spans="1:6" x14ac:dyDescent="0.2">
      <c r="A2691" s="36" t="s">
        <v>4235</v>
      </c>
      <c r="B2691" s="31" t="s">
        <v>4234</v>
      </c>
      <c r="C2691" s="37">
        <v>8</v>
      </c>
      <c r="D2691" s="31" t="s">
        <v>149</v>
      </c>
      <c r="E2691" s="37" t="s">
        <v>147</v>
      </c>
      <c r="F2691" s="37" t="s">
        <v>195</v>
      </c>
    </row>
    <row r="2692" spans="1:6" x14ac:dyDescent="0.2">
      <c r="A2692" s="36" t="s">
        <v>4237</v>
      </c>
      <c r="B2692" s="31" t="s">
        <v>4236</v>
      </c>
      <c r="C2692" s="37">
        <v>5</v>
      </c>
      <c r="D2692" s="31" t="s">
        <v>149</v>
      </c>
      <c r="E2692" s="37" t="s">
        <v>147</v>
      </c>
      <c r="F2692" s="37" t="s">
        <v>156</v>
      </c>
    </row>
    <row r="2693" spans="1:6" x14ac:dyDescent="0.2">
      <c r="A2693" s="36" t="s">
        <v>4238</v>
      </c>
      <c r="B2693" s="31" t="s">
        <v>4236</v>
      </c>
      <c r="C2693" s="37">
        <v>4</v>
      </c>
      <c r="D2693" s="31" t="s">
        <v>149</v>
      </c>
      <c r="E2693" s="37" t="s">
        <v>147</v>
      </c>
      <c r="F2693" s="37" t="s">
        <v>481</v>
      </c>
    </row>
    <row r="2694" spans="1:6" x14ac:dyDescent="0.2">
      <c r="A2694" s="36" t="s">
        <v>4239</v>
      </c>
      <c r="B2694" s="31" t="s">
        <v>4236</v>
      </c>
      <c r="C2694" s="37"/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4241</v>
      </c>
      <c r="B2695" s="31" t="s">
        <v>4240</v>
      </c>
      <c r="C2695" s="37">
        <v>8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4243</v>
      </c>
      <c r="B2696" s="31" t="s">
        <v>4242</v>
      </c>
      <c r="C2696" s="37">
        <v>5</v>
      </c>
      <c r="D2696" s="31" t="s">
        <v>149</v>
      </c>
      <c r="E2696" s="37" t="s">
        <v>147</v>
      </c>
      <c r="F2696" s="37" t="s">
        <v>160</v>
      </c>
    </row>
    <row r="2697" spans="1:6" x14ac:dyDescent="0.2">
      <c r="A2697" s="36" t="s">
        <v>4244</v>
      </c>
      <c r="B2697" s="31" t="s">
        <v>4242</v>
      </c>
      <c r="C2697" s="37"/>
      <c r="D2697" s="31" t="s">
        <v>149</v>
      </c>
      <c r="E2697" s="37"/>
      <c r="F2697" s="37"/>
    </row>
    <row r="2698" spans="1:6" x14ac:dyDescent="0.2">
      <c r="A2698" s="36" t="s">
        <v>4245</v>
      </c>
      <c r="B2698" s="31" t="s">
        <v>4242</v>
      </c>
      <c r="C2698" s="37"/>
      <c r="D2698" s="31" t="s">
        <v>149</v>
      </c>
      <c r="E2698" s="37"/>
      <c r="F2698" s="37"/>
    </row>
    <row r="2699" spans="1:6" ht="15" x14ac:dyDescent="0.25">
      <c r="A2699" s="60" t="s">
        <v>5279</v>
      </c>
    </row>
    <row r="2700" spans="1:6" x14ac:dyDescent="0.2">
      <c r="A2700" s="36" t="s">
        <v>4247</v>
      </c>
      <c r="B2700" s="31" t="s">
        <v>4246</v>
      </c>
      <c r="C2700" s="37">
        <v>9</v>
      </c>
      <c r="D2700" s="31" t="s">
        <v>149</v>
      </c>
      <c r="E2700" s="37" t="s">
        <v>147</v>
      </c>
      <c r="F2700" s="37" t="s">
        <v>195</v>
      </c>
    </row>
    <row r="2701" spans="1:6" x14ac:dyDescent="0.2">
      <c r="A2701" s="36" t="s">
        <v>4248</v>
      </c>
      <c r="C2701" s="37">
        <v>5</v>
      </c>
      <c r="D2701" s="40" t="s">
        <v>149</v>
      </c>
      <c r="E2701" s="37" t="s">
        <v>147</v>
      </c>
      <c r="F2701" s="37" t="s">
        <v>160</v>
      </c>
    </row>
    <row r="2702" spans="1:6" x14ac:dyDescent="0.2">
      <c r="A2702" s="36" t="s">
        <v>4250</v>
      </c>
      <c r="B2702" s="31" t="s">
        <v>4249</v>
      </c>
      <c r="C2702" s="37">
        <v>5</v>
      </c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4252</v>
      </c>
      <c r="B2703" s="31" t="s">
        <v>4251</v>
      </c>
      <c r="C2703" s="37"/>
      <c r="D2703" s="31" t="s">
        <v>149</v>
      </c>
      <c r="E2703" s="37" t="s">
        <v>147</v>
      </c>
      <c r="F2703" s="37" t="s">
        <v>160</v>
      </c>
    </row>
    <row r="2704" spans="1:6" x14ac:dyDescent="0.2">
      <c r="A2704" s="36" t="s">
        <v>4254</v>
      </c>
      <c r="B2704" s="31" t="s">
        <v>4253</v>
      </c>
      <c r="C2704" s="39">
        <v>0</v>
      </c>
      <c r="D2704" s="31" t="s">
        <v>149</v>
      </c>
      <c r="E2704" s="37" t="s">
        <v>152</v>
      </c>
      <c r="F2704" s="37" t="s">
        <v>202</v>
      </c>
    </row>
    <row r="2705" spans="1:6" x14ac:dyDescent="0.2">
      <c r="A2705" s="36" t="s">
        <v>4255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4256</v>
      </c>
      <c r="B2706" s="31" t="s">
        <v>4253</v>
      </c>
      <c r="C2706" s="37">
        <v>0</v>
      </c>
      <c r="D2706" s="31" t="s">
        <v>149</v>
      </c>
      <c r="E2706" s="37" t="s">
        <v>152</v>
      </c>
      <c r="F2706" s="37" t="s">
        <v>160</v>
      </c>
    </row>
    <row r="2707" spans="1:6" x14ac:dyDescent="0.2">
      <c r="A2707" s="36" t="s">
        <v>4258</v>
      </c>
      <c r="B2707" s="31" t="s">
        <v>4257</v>
      </c>
      <c r="C2707" s="39">
        <v>0</v>
      </c>
      <c r="D2707" s="31" t="s">
        <v>149</v>
      </c>
      <c r="E2707" s="37" t="s">
        <v>152</v>
      </c>
      <c r="F2707" s="37" t="s">
        <v>208</v>
      </c>
    </row>
    <row r="2708" spans="1:6" x14ac:dyDescent="0.2">
      <c r="A2708" s="36" t="s">
        <v>4260</v>
      </c>
      <c r="B2708" s="31" t="s">
        <v>4259</v>
      </c>
      <c r="C2708" s="31">
        <v>0</v>
      </c>
      <c r="D2708" s="31" t="s">
        <v>149</v>
      </c>
      <c r="E2708" s="37" t="s">
        <v>152</v>
      </c>
      <c r="F2708" s="37" t="s">
        <v>156</v>
      </c>
    </row>
    <row r="2709" spans="1:6" ht="15" x14ac:dyDescent="0.25">
      <c r="A2709" s="60" t="s">
        <v>5280</v>
      </c>
    </row>
    <row r="2710" spans="1:6" x14ac:dyDescent="0.2">
      <c r="A2710" s="36" t="s">
        <v>4262</v>
      </c>
      <c r="B2710" s="31" t="s">
        <v>4261</v>
      </c>
      <c r="C2710" s="37">
        <v>0</v>
      </c>
      <c r="D2710" s="31" t="s">
        <v>157</v>
      </c>
      <c r="E2710" s="37" t="s">
        <v>152</v>
      </c>
      <c r="F2710" s="37" t="s">
        <v>160</v>
      </c>
    </row>
    <row r="2711" spans="1:6" ht="15" x14ac:dyDescent="0.25">
      <c r="A2711" s="60" t="s">
        <v>5281</v>
      </c>
    </row>
    <row r="2712" spans="1:6" x14ac:dyDescent="0.2">
      <c r="A2712" s="36" t="s">
        <v>4264</v>
      </c>
      <c r="B2712" s="31" t="s">
        <v>4263</v>
      </c>
      <c r="C2712" s="37">
        <v>5</v>
      </c>
      <c r="D2712" s="31" t="s">
        <v>157</v>
      </c>
      <c r="E2712" s="37" t="s">
        <v>147</v>
      </c>
      <c r="F2712" s="37" t="s">
        <v>963</v>
      </c>
    </row>
    <row r="2713" spans="1:6" x14ac:dyDescent="0.2">
      <c r="A2713" s="36" t="s">
        <v>4266</v>
      </c>
      <c r="B2713" s="31" t="s">
        <v>4265</v>
      </c>
      <c r="C2713" s="37">
        <v>0</v>
      </c>
      <c r="D2713" s="31" t="s">
        <v>157</v>
      </c>
      <c r="E2713" s="37" t="s">
        <v>152</v>
      </c>
      <c r="F2713" s="37" t="s">
        <v>160</v>
      </c>
    </row>
    <row r="2714" spans="1:6" x14ac:dyDescent="0.2">
      <c r="A2714" s="36" t="s">
        <v>4268</v>
      </c>
      <c r="B2714" s="31" t="s">
        <v>4267</v>
      </c>
      <c r="C2714" s="37">
        <v>8</v>
      </c>
      <c r="D2714" s="31" t="s">
        <v>157</v>
      </c>
      <c r="E2714" s="37" t="s">
        <v>147</v>
      </c>
      <c r="F2714" s="37" t="s">
        <v>170</v>
      </c>
    </row>
    <row r="2715" spans="1:6" ht="15" x14ac:dyDescent="0.25">
      <c r="A2715" s="60" t="s">
        <v>5282</v>
      </c>
    </row>
    <row r="2716" spans="1:6" x14ac:dyDescent="0.2">
      <c r="A2716" s="36" t="s">
        <v>4270</v>
      </c>
      <c r="B2716" s="31" t="s">
        <v>4269</v>
      </c>
      <c r="C2716" s="37">
        <v>5</v>
      </c>
      <c r="D2716" s="31" t="s">
        <v>189</v>
      </c>
      <c r="E2716" s="37" t="s">
        <v>147</v>
      </c>
      <c r="F2716" s="37" t="s">
        <v>241</v>
      </c>
    </row>
    <row r="2717" spans="1:6" ht="15" x14ac:dyDescent="0.25">
      <c r="A2717" s="60" t="s">
        <v>5283</v>
      </c>
    </row>
    <row r="2718" spans="1:6" x14ac:dyDescent="0.2">
      <c r="A2718" s="36" t="s">
        <v>4272</v>
      </c>
      <c r="B2718" s="31" t="s">
        <v>4271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4274</v>
      </c>
      <c r="B2719" s="31" t="s">
        <v>4273</v>
      </c>
      <c r="C2719" s="37">
        <v>8</v>
      </c>
      <c r="D2719" s="31" t="s">
        <v>149</v>
      </c>
      <c r="E2719" s="37" t="s">
        <v>147</v>
      </c>
      <c r="F2719" s="37" t="s">
        <v>222</v>
      </c>
    </row>
    <row r="2720" spans="1:6" x14ac:dyDescent="0.2">
      <c r="A2720" s="36" t="s">
        <v>4276</v>
      </c>
      <c r="B2720" s="31" t="s">
        <v>4275</v>
      </c>
      <c r="C2720" s="37">
        <v>8</v>
      </c>
      <c r="D2720" s="31" t="s">
        <v>262</v>
      </c>
      <c r="E2720" s="37" t="s">
        <v>147</v>
      </c>
      <c r="F2720" s="37" t="s">
        <v>195</v>
      </c>
    </row>
    <row r="2721" spans="1:6" x14ac:dyDescent="0.2">
      <c r="A2721" s="36" t="s">
        <v>4278</v>
      </c>
      <c r="B2721" s="31" t="s">
        <v>4277</v>
      </c>
      <c r="C2721" s="37"/>
      <c r="D2721" s="31" t="s">
        <v>149</v>
      </c>
      <c r="E2721" s="37"/>
      <c r="F2721" s="37"/>
    </row>
    <row r="2722" spans="1:6" x14ac:dyDescent="0.2">
      <c r="A2722" s="36" t="s">
        <v>4280</v>
      </c>
      <c r="B2722" s="31" t="s">
        <v>4279</v>
      </c>
      <c r="C2722" s="37">
        <v>5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4282</v>
      </c>
      <c r="B2723" s="31" t="s">
        <v>4281</v>
      </c>
      <c r="C2723" s="37">
        <v>8</v>
      </c>
      <c r="D2723" s="31" t="s">
        <v>664</v>
      </c>
      <c r="E2723" s="37" t="s">
        <v>147</v>
      </c>
      <c r="F2723" s="37" t="s">
        <v>222</v>
      </c>
    </row>
    <row r="2724" spans="1:6" x14ac:dyDescent="0.2">
      <c r="A2724" s="36" t="s">
        <v>4284</v>
      </c>
      <c r="B2724" s="31" t="s">
        <v>4283</v>
      </c>
      <c r="C2724" s="37">
        <v>7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4286</v>
      </c>
      <c r="B2725" s="31" t="s">
        <v>4285</v>
      </c>
      <c r="C2725" s="37">
        <v>9</v>
      </c>
      <c r="D2725" s="31" t="s">
        <v>262</v>
      </c>
      <c r="E2725" s="37" t="s">
        <v>147</v>
      </c>
      <c r="F2725" s="37" t="s">
        <v>195</v>
      </c>
    </row>
    <row r="2726" spans="1:6" ht="15" x14ac:dyDescent="0.25">
      <c r="A2726" s="60" t="s">
        <v>5284</v>
      </c>
    </row>
    <row r="2727" spans="1:6" x14ac:dyDescent="0.2">
      <c r="A2727" s="36" t="s">
        <v>4288</v>
      </c>
      <c r="B2727" s="31" t="s">
        <v>4287</v>
      </c>
      <c r="C2727" s="37"/>
      <c r="D2727" s="31" t="s">
        <v>189</v>
      </c>
      <c r="E2727" s="37"/>
      <c r="F2727" s="37"/>
    </row>
    <row r="2728" spans="1:6" x14ac:dyDescent="0.2">
      <c r="A2728" s="36" t="s">
        <v>4290</v>
      </c>
      <c r="B2728" s="31" t="s">
        <v>4289</v>
      </c>
      <c r="C2728" s="37">
        <v>5</v>
      </c>
      <c r="D2728" s="31" t="s">
        <v>189</v>
      </c>
      <c r="E2728" s="37" t="s">
        <v>147</v>
      </c>
      <c r="F2728" s="37" t="s">
        <v>355</v>
      </c>
    </row>
    <row r="2729" spans="1:6" ht="15" x14ac:dyDescent="0.25">
      <c r="A2729" s="60" t="s">
        <v>5285</v>
      </c>
    </row>
    <row r="2730" spans="1:6" x14ac:dyDescent="0.2">
      <c r="A2730" s="36" t="s">
        <v>4292</v>
      </c>
      <c r="B2730" s="31" t="s">
        <v>4291</v>
      </c>
      <c r="C2730" s="37">
        <v>0</v>
      </c>
      <c r="D2730" s="31" t="s">
        <v>149</v>
      </c>
      <c r="E2730" s="37" t="s">
        <v>152</v>
      </c>
      <c r="F2730" s="37" t="s">
        <v>160</v>
      </c>
    </row>
    <row r="2731" spans="1:6" ht="15" x14ac:dyDescent="0.25">
      <c r="A2731" s="60" t="s">
        <v>5286</v>
      </c>
    </row>
    <row r="2732" spans="1:6" x14ac:dyDescent="0.2">
      <c r="A2732" s="36" t="s">
        <v>4294</v>
      </c>
      <c r="B2732" s="31" t="s">
        <v>4293</v>
      </c>
      <c r="C2732" s="39">
        <v>0</v>
      </c>
      <c r="D2732" s="31" t="s">
        <v>149</v>
      </c>
      <c r="E2732" s="37" t="s">
        <v>152</v>
      </c>
      <c r="F2732" s="37" t="s">
        <v>156</v>
      </c>
    </row>
    <row r="2733" spans="1:6" ht="15" x14ac:dyDescent="0.25">
      <c r="A2733" s="60" t="s">
        <v>5287</v>
      </c>
    </row>
    <row r="2734" spans="1:6" x14ac:dyDescent="0.2">
      <c r="A2734" s="36" t="s">
        <v>4296</v>
      </c>
      <c r="B2734" s="31" t="s">
        <v>4295</v>
      </c>
      <c r="C2734" s="37"/>
      <c r="D2734" s="31" t="s">
        <v>149</v>
      </c>
      <c r="E2734" s="37"/>
      <c r="F2734" s="37"/>
    </row>
    <row r="2735" spans="1:6" ht="15" x14ac:dyDescent="0.25">
      <c r="A2735" s="60" t="s">
        <v>5288</v>
      </c>
    </row>
    <row r="2736" spans="1:6" x14ac:dyDescent="0.2">
      <c r="A2736" s="36" t="s">
        <v>4298</v>
      </c>
      <c r="B2736" s="31" t="s">
        <v>4297</v>
      </c>
      <c r="C2736" s="37">
        <v>7</v>
      </c>
      <c r="D2736" s="31" t="s">
        <v>189</v>
      </c>
      <c r="E2736" s="37" t="s">
        <v>147</v>
      </c>
      <c r="F2736" s="37" t="s">
        <v>208</v>
      </c>
    </row>
    <row r="2737" spans="1:7" x14ac:dyDescent="0.2">
      <c r="A2737" s="36" t="s">
        <v>4300</v>
      </c>
      <c r="B2737" s="31" t="s">
        <v>4299</v>
      </c>
      <c r="C2737" s="37">
        <v>8</v>
      </c>
      <c r="D2737" s="31" t="s">
        <v>189</v>
      </c>
      <c r="E2737" s="37" t="s">
        <v>147</v>
      </c>
      <c r="F2737" s="37" t="s">
        <v>208</v>
      </c>
    </row>
    <row r="2738" spans="1:7" ht="15" x14ac:dyDescent="0.25">
      <c r="A2738" s="60" t="s">
        <v>5289</v>
      </c>
    </row>
    <row r="2739" spans="1:7" x14ac:dyDescent="0.2">
      <c r="A2739" s="36" t="s">
        <v>4302</v>
      </c>
      <c r="B2739" s="31" t="s">
        <v>4301</v>
      </c>
      <c r="C2739" s="37">
        <v>5</v>
      </c>
      <c r="D2739" s="31" t="s">
        <v>157</v>
      </c>
      <c r="E2739" s="37" t="s">
        <v>147</v>
      </c>
      <c r="F2739" s="37" t="s">
        <v>355</v>
      </c>
    </row>
    <row r="2740" spans="1:7" x14ac:dyDescent="0.2">
      <c r="A2740" s="36" t="s">
        <v>4303</v>
      </c>
      <c r="B2740" s="31" t="s">
        <v>4301</v>
      </c>
      <c r="C2740" s="37">
        <v>4</v>
      </c>
      <c r="D2740" s="31" t="s">
        <v>157</v>
      </c>
      <c r="E2740" s="37" t="s">
        <v>147</v>
      </c>
      <c r="F2740" s="37" t="s">
        <v>160</v>
      </c>
    </row>
    <row r="2741" spans="1:7" x14ac:dyDescent="0.2">
      <c r="A2741" s="36" t="s">
        <v>4304</v>
      </c>
      <c r="B2741" s="31" t="s">
        <v>4301</v>
      </c>
      <c r="C2741" s="37"/>
      <c r="D2741" s="31" t="s">
        <v>157</v>
      </c>
      <c r="E2741" s="37"/>
      <c r="F2741" s="37"/>
    </row>
    <row r="2742" spans="1:7" ht="15" x14ac:dyDescent="0.25">
      <c r="A2742" s="60" t="s">
        <v>5290</v>
      </c>
    </row>
    <row r="2743" spans="1:7" x14ac:dyDescent="0.2">
      <c r="A2743" s="36" t="s">
        <v>4305</v>
      </c>
      <c r="C2743" s="37">
        <v>6</v>
      </c>
      <c r="D2743" s="40" t="s">
        <v>157</v>
      </c>
      <c r="E2743" s="37" t="s">
        <v>147</v>
      </c>
      <c r="F2743" s="37" t="s">
        <v>148</v>
      </c>
    </row>
    <row r="2744" spans="1:7" x14ac:dyDescent="0.2">
      <c r="A2744" s="36" t="s">
        <v>4307</v>
      </c>
      <c r="B2744" s="31" t="s">
        <v>4306</v>
      </c>
      <c r="C2744" s="37">
        <v>7</v>
      </c>
      <c r="D2744" s="31" t="s">
        <v>157</v>
      </c>
      <c r="E2744" s="37" t="s">
        <v>147</v>
      </c>
      <c r="F2744" s="37" t="s">
        <v>253</v>
      </c>
    </row>
    <row r="2745" spans="1:7" x14ac:dyDescent="0.2">
      <c r="A2745" s="36" t="s">
        <v>4308</v>
      </c>
      <c r="C2745" s="37">
        <v>8</v>
      </c>
      <c r="D2745" s="31" t="s">
        <v>149</v>
      </c>
      <c r="E2745" s="37" t="s">
        <v>147</v>
      </c>
      <c r="F2745" s="37" t="s">
        <v>160</v>
      </c>
    </row>
    <row r="2746" spans="1:7" x14ac:dyDescent="0.2">
      <c r="A2746" s="36" t="s">
        <v>4310</v>
      </c>
      <c r="B2746" s="31" t="s">
        <v>4309</v>
      </c>
      <c r="C2746" s="37">
        <v>9</v>
      </c>
      <c r="D2746" s="31" t="s">
        <v>149</v>
      </c>
      <c r="E2746" s="37" t="s">
        <v>147</v>
      </c>
      <c r="F2746" s="37" t="s">
        <v>160</v>
      </c>
      <c r="G2746" s="31" t="s">
        <v>182</v>
      </c>
    </row>
    <row r="2747" spans="1:7" x14ac:dyDescent="0.2">
      <c r="A2747" s="36" t="s">
        <v>4312</v>
      </c>
      <c r="B2747" s="31" t="s">
        <v>4311</v>
      </c>
      <c r="C2747" s="37">
        <v>5</v>
      </c>
      <c r="D2747" s="31" t="s">
        <v>149</v>
      </c>
      <c r="E2747" s="37" t="s">
        <v>147</v>
      </c>
      <c r="F2747" s="37" t="s">
        <v>163</v>
      </c>
    </row>
    <row r="2748" spans="1:7" x14ac:dyDescent="0.2">
      <c r="A2748" s="36" t="s">
        <v>4314</v>
      </c>
      <c r="B2748" s="31" t="s">
        <v>4313</v>
      </c>
      <c r="C2748" s="37">
        <v>7</v>
      </c>
      <c r="D2748" s="31" t="s">
        <v>149</v>
      </c>
      <c r="E2748" s="37" t="s">
        <v>147</v>
      </c>
      <c r="F2748" s="37" t="s">
        <v>963</v>
      </c>
    </row>
    <row r="2749" spans="1:7" x14ac:dyDescent="0.2">
      <c r="A2749" s="36" t="s">
        <v>4315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4316</v>
      </c>
      <c r="B2750" s="31" t="s">
        <v>4313</v>
      </c>
      <c r="C2750" s="37"/>
      <c r="D2750" s="31" t="s">
        <v>149</v>
      </c>
      <c r="E2750" s="37" t="s">
        <v>147</v>
      </c>
      <c r="F2750" s="37" t="s">
        <v>160</v>
      </c>
    </row>
    <row r="2751" spans="1:7" x14ac:dyDescent="0.2">
      <c r="A2751" s="36" t="s">
        <v>4318</v>
      </c>
      <c r="B2751" s="31" t="s">
        <v>4317</v>
      </c>
      <c r="C2751" s="37">
        <v>8</v>
      </c>
      <c r="D2751" s="31" t="s">
        <v>149</v>
      </c>
      <c r="E2751" s="37" t="s">
        <v>147</v>
      </c>
      <c r="F2751" s="37" t="s">
        <v>208</v>
      </c>
    </row>
    <row r="2752" spans="1:7" x14ac:dyDescent="0.2">
      <c r="A2752" s="36" t="s">
        <v>4320</v>
      </c>
      <c r="B2752" s="31" t="s">
        <v>4319</v>
      </c>
      <c r="C2752" s="37">
        <v>9</v>
      </c>
      <c r="D2752" s="31" t="s">
        <v>149</v>
      </c>
      <c r="E2752" s="37" t="s">
        <v>147</v>
      </c>
      <c r="F2752" s="37" t="s">
        <v>355</v>
      </c>
    </row>
    <row r="2753" spans="1:6" ht="15" x14ac:dyDescent="0.25">
      <c r="A2753" s="60" t="s">
        <v>5291</v>
      </c>
    </row>
    <row r="2754" spans="1:6" x14ac:dyDescent="0.2">
      <c r="A2754" s="36" t="s">
        <v>4322</v>
      </c>
      <c r="B2754" s="31" t="s">
        <v>4321</v>
      </c>
      <c r="C2754" s="37">
        <v>5</v>
      </c>
      <c r="D2754" s="31" t="s">
        <v>768</v>
      </c>
      <c r="E2754" s="37" t="s">
        <v>147</v>
      </c>
      <c r="F2754" s="37" t="s">
        <v>195</v>
      </c>
    </row>
    <row r="2755" spans="1:6" ht="15" x14ac:dyDescent="0.25">
      <c r="A2755" s="60" t="s">
        <v>5292</v>
      </c>
    </row>
    <row r="2756" spans="1:6" x14ac:dyDescent="0.2">
      <c r="A2756" s="36" t="s">
        <v>4323</v>
      </c>
      <c r="C2756" s="37">
        <v>2</v>
      </c>
      <c r="D2756" s="40" t="s">
        <v>189</v>
      </c>
      <c r="E2756" s="37" t="s">
        <v>147</v>
      </c>
      <c r="F2756" s="37" t="s">
        <v>160</v>
      </c>
    </row>
    <row r="2757" spans="1:6" x14ac:dyDescent="0.2">
      <c r="A2757" s="36" t="s">
        <v>4325</v>
      </c>
      <c r="B2757" s="31" t="s">
        <v>4324</v>
      </c>
      <c r="C2757" s="37">
        <v>2</v>
      </c>
      <c r="D2757" s="31" t="s">
        <v>189</v>
      </c>
      <c r="E2757" s="37" t="s">
        <v>147</v>
      </c>
      <c r="F2757" s="37" t="s">
        <v>160</v>
      </c>
    </row>
    <row r="2758" spans="1:6" x14ac:dyDescent="0.2">
      <c r="A2758" s="36" t="s">
        <v>4327</v>
      </c>
      <c r="B2758" s="31" t="s">
        <v>4326</v>
      </c>
      <c r="C2758" s="37">
        <v>7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4329</v>
      </c>
      <c r="B2759" s="31" t="s">
        <v>4328</v>
      </c>
      <c r="C2759" s="37">
        <v>9</v>
      </c>
      <c r="D2759" s="31" t="s">
        <v>189</v>
      </c>
      <c r="E2759" s="37" t="s">
        <v>147</v>
      </c>
      <c r="F2759" s="37" t="s">
        <v>153</v>
      </c>
    </row>
    <row r="2760" spans="1:6" x14ac:dyDescent="0.2">
      <c r="A2760" s="36" t="s">
        <v>4331</v>
      </c>
      <c r="B2760" s="31" t="s">
        <v>4330</v>
      </c>
      <c r="C2760" s="37">
        <v>2</v>
      </c>
      <c r="D2760" s="31" t="s">
        <v>189</v>
      </c>
      <c r="E2760" s="37" t="s">
        <v>147</v>
      </c>
      <c r="F2760" s="37" t="s">
        <v>170</v>
      </c>
    </row>
    <row r="2761" spans="1:6" ht="15" x14ac:dyDescent="0.25">
      <c r="A2761" s="60" t="s">
        <v>5293</v>
      </c>
    </row>
    <row r="2762" spans="1:6" x14ac:dyDescent="0.2">
      <c r="A2762" s="36" t="s">
        <v>4332</v>
      </c>
      <c r="C2762" s="37">
        <v>1</v>
      </c>
      <c r="D2762" s="40" t="s">
        <v>189</v>
      </c>
      <c r="E2762" s="37" t="s">
        <v>147</v>
      </c>
      <c r="F2762" s="37" t="s">
        <v>160</v>
      </c>
    </row>
    <row r="2763" spans="1:6" x14ac:dyDescent="0.2">
      <c r="A2763" s="36" t="s">
        <v>4334</v>
      </c>
      <c r="B2763" s="31" t="s">
        <v>4333</v>
      </c>
      <c r="C2763" s="37">
        <v>1</v>
      </c>
      <c r="D2763" s="31" t="s">
        <v>189</v>
      </c>
      <c r="E2763" s="37" t="s">
        <v>147</v>
      </c>
      <c r="F2763" s="37" t="s">
        <v>160</v>
      </c>
    </row>
    <row r="2764" spans="1:6" x14ac:dyDescent="0.2">
      <c r="A2764" s="36" t="s">
        <v>4336</v>
      </c>
      <c r="B2764" s="31" t="s">
        <v>4335</v>
      </c>
      <c r="C2764" s="37">
        <v>5</v>
      </c>
      <c r="D2764" s="31" t="s">
        <v>149</v>
      </c>
      <c r="E2764" s="37" t="s">
        <v>147</v>
      </c>
      <c r="F2764" s="37"/>
    </row>
    <row r="2765" spans="1:6" x14ac:dyDescent="0.2">
      <c r="A2765" s="36" t="s">
        <v>4338</v>
      </c>
      <c r="B2765" s="31" t="s">
        <v>4337</v>
      </c>
      <c r="C2765" s="37">
        <v>4</v>
      </c>
      <c r="D2765" s="31" t="s">
        <v>149</v>
      </c>
      <c r="E2765" s="37" t="s">
        <v>147</v>
      </c>
      <c r="F2765" s="37" t="s">
        <v>222</v>
      </c>
    </row>
    <row r="2766" spans="1:6" x14ac:dyDescent="0.2">
      <c r="A2766" s="36" t="s">
        <v>4339</v>
      </c>
      <c r="B2766" s="31" t="s">
        <v>4337</v>
      </c>
      <c r="C2766" s="37"/>
      <c r="D2766" s="31" t="s">
        <v>149</v>
      </c>
      <c r="E2766" s="37"/>
      <c r="F2766" s="37"/>
    </row>
    <row r="2767" spans="1:6" x14ac:dyDescent="0.2">
      <c r="A2767" s="36" t="s">
        <v>4340</v>
      </c>
      <c r="B2767" s="31" t="s">
        <v>4337</v>
      </c>
      <c r="C2767" s="37"/>
      <c r="D2767" s="31" t="s">
        <v>149</v>
      </c>
      <c r="E2767" s="37"/>
      <c r="F2767" s="37"/>
    </row>
    <row r="2768" spans="1:6" ht="15" x14ac:dyDescent="0.25">
      <c r="A2768" s="60" t="s">
        <v>5294</v>
      </c>
    </row>
    <row r="2769" spans="1:7" x14ac:dyDescent="0.2">
      <c r="A2769" s="36" t="s">
        <v>4342</v>
      </c>
      <c r="B2769" s="31" t="s">
        <v>4341</v>
      </c>
      <c r="C2769" s="37">
        <v>5</v>
      </c>
      <c r="D2769" s="31" t="s">
        <v>149</v>
      </c>
      <c r="E2769" s="37" t="s">
        <v>147</v>
      </c>
      <c r="F2769" s="37" t="s">
        <v>222</v>
      </c>
    </row>
    <row r="2770" spans="1:7" ht="15" x14ac:dyDescent="0.25">
      <c r="A2770" s="60" t="s">
        <v>5295</v>
      </c>
    </row>
    <row r="2771" spans="1:7" x14ac:dyDescent="0.2">
      <c r="A2771" s="36" t="s">
        <v>4344</v>
      </c>
      <c r="B2771" s="31" t="s">
        <v>4343</v>
      </c>
      <c r="C2771" s="37">
        <v>6</v>
      </c>
      <c r="D2771" s="31" t="s">
        <v>157</v>
      </c>
      <c r="E2771" s="37" t="s">
        <v>147</v>
      </c>
      <c r="F2771" s="37" t="s">
        <v>208</v>
      </c>
    </row>
    <row r="2772" spans="1:7" x14ac:dyDescent="0.2">
      <c r="A2772" s="36" t="s">
        <v>4346</v>
      </c>
      <c r="B2772" s="31" t="s">
        <v>4345</v>
      </c>
      <c r="C2772" s="37"/>
      <c r="D2772" s="31" t="s">
        <v>149</v>
      </c>
      <c r="E2772" s="37"/>
      <c r="F2772" s="37"/>
    </row>
    <row r="2773" spans="1:7" x14ac:dyDescent="0.2">
      <c r="A2773" s="36" t="s">
        <v>4347</v>
      </c>
      <c r="C2773" s="37">
        <v>10</v>
      </c>
      <c r="D2773" s="31" t="s">
        <v>149</v>
      </c>
      <c r="E2773" s="37" t="s">
        <v>147</v>
      </c>
      <c r="F2773" s="37" t="s">
        <v>222</v>
      </c>
    </row>
    <row r="2774" spans="1:7" x14ac:dyDescent="0.2">
      <c r="A2774" s="36" t="s">
        <v>4349</v>
      </c>
      <c r="B2774" s="31" t="s">
        <v>4348</v>
      </c>
      <c r="C2774" s="37">
        <v>10</v>
      </c>
      <c r="D2774" s="31" t="s">
        <v>149</v>
      </c>
      <c r="E2774" s="37" t="s">
        <v>147</v>
      </c>
      <c r="F2774" s="37" t="s">
        <v>160</v>
      </c>
    </row>
    <row r="2775" spans="1:7" x14ac:dyDescent="0.2">
      <c r="A2775" s="36" t="s">
        <v>4351</v>
      </c>
      <c r="B2775" s="31" t="s">
        <v>4350</v>
      </c>
      <c r="C2775" s="37">
        <v>10</v>
      </c>
      <c r="D2775" s="31" t="s">
        <v>149</v>
      </c>
      <c r="E2775" s="37" t="s">
        <v>147</v>
      </c>
      <c r="F2775" s="37" t="s">
        <v>148</v>
      </c>
    </row>
    <row r="2776" spans="1:7" x14ac:dyDescent="0.2">
      <c r="A2776" s="36" t="s">
        <v>4353</v>
      </c>
      <c r="B2776" s="31" t="s">
        <v>4352</v>
      </c>
      <c r="C2776" s="37">
        <v>0</v>
      </c>
      <c r="D2776" s="31" t="s">
        <v>149</v>
      </c>
      <c r="E2776" s="37" t="s">
        <v>152</v>
      </c>
      <c r="F2776" s="37" t="s">
        <v>170</v>
      </c>
    </row>
    <row r="2777" spans="1:7" x14ac:dyDescent="0.2">
      <c r="A2777" s="36" t="s">
        <v>4355</v>
      </c>
      <c r="B2777" s="31" t="s">
        <v>4354</v>
      </c>
      <c r="C2777" s="37">
        <v>6</v>
      </c>
      <c r="D2777" s="31" t="s">
        <v>149</v>
      </c>
      <c r="E2777" s="37" t="s">
        <v>147</v>
      </c>
      <c r="F2777" s="37" t="s">
        <v>355</v>
      </c>
    </row>
    <row r="2778" spans="1:7" x14ac:dyDescent="0.2">
      <c r="A2778" s="36" t="s">
        <v>4356</v>
      </c>
      <c r="C2778" s="37">
        <v>9</v>
      </c>
      <c r="D2778" s="31" t="s">
        <v>149</v>
      </c>
      <c r="E2778" s="37" t="s">
        <v>147</v>
      </c>
      <c r="F2778" s="37" t="s">
        <v>222</v>
      </c>
    </row>
    <row r="2779" spans="1:7" x14ac:dyDescent="0.2">
      <c r="A2779" s="36" t="s">
        <v>4358</v>
      </c>
      <c r="B2779" s="31" t="s">
        <v>4357</v>
      </c>
      <c r="C2779" s="37"/>
      <c r="D2779" s="31" t="s">
        <v>149</v>
      </c>
      <c r="E2779" s="37"/>
      <c r="F2779" s="37"/>
      <c r="G2779" s="31" t="s">
        <v>203</v>
      </c>
    </row>
    <row r="2780" spans="1:7" x14ac:dyDescent="0.2">
      <c r="A2780" s="36" t="s">
        <v>4360</v>
      </c>
      <c r="B2780" s="31" t="s">
        <v>4359</v>
      </c>
      <c r="C2780" s="39">
        <v>0</v>
      </c>
      <c r="D2780" s="31" t="s">
        <v>149</v>
      </c>
      <c r="E2780" s="37" t="s">
        <v>152</v>
      </c>
      <c r="F2780" s="37" t="s">
        <v>178</v>
      </c>
    </row>
    <row r="2781" spans="1:7" ht="15" x14ac:dyDescent="0.25">
      <c r="A2781" s="60" t="s">
        <v>5296</v>
      </c>
    </row>
    <row r="2782" spans="1:7" x14ac:dyDescent="0.2">
      <c r="A2782" s="36" t="s">
        <v>4362</v>
      </c>
      <c r="B2782" s="31" t="s">
        <v>4361</v>
      </c>
      <c r="C2782" s="37">
        <v>10</v>
      </c>
      <c r="D2782" s="31" t="s">
        <v>149</v>
      </c>
      <c r="E2782" s="37" t="s">
        <v>147</v>
      </c>
      <c r="F2782" s="37" t="s">
        <v>278</v>
      </c>
    </row>
    <row r="2783" spans="1:7" x14ac:dyDescent="0.2">
      <c r="A2783" s="36" t="s">
        <v>4364</v>
      </c>
      <c r="B2783" s="31" t="s">
        <v>4363</v>
      </c>
      <c r="C2783" s="37">
        <v>7</v>
      </c>
      <c r="D2783" s="31" t="s">
        <v>149</v>
      </c>
      <c r="E2783" s="37" t="s">
        <v>147</v>
      </c>
      <c r="F2783" s="37" t="s">
        <v>173</v>
      </c>
    </row>
    <row r="2784" spans="1:7" ht="15" x14ac:dyDescent="0.25">
      <c r="A2784" s="60" t="s">
        <v>5297</v>
      </c>
    </row>
    <row r="2785" spans="1:7" x14ac:dyDescent="0.2">
      <c r="A2785" s="36" t="s">
        <v>4365</v>
      </c>
      <c r="C2785" s="37">
        <v>4</v>
      </c>
      <c r="D2785" s="31" t="s">
        <v>149</v>
      </c>
      <c r="E2785" s="37" t="s">
        <v>147</v>
      </c>
      <c r="F2785" s="37" t="s">
        <v>963</v>
      </c>
    </row>
    <row r="2786" spans="1:7" x14ac:dyDescent="0.2">
      <c r="A2786" s="36" t="s">
        <v>4367</v>
      </c>
      <c r="B2786" s="31" t="s">
        <v>4366</v>
      </c>
      <c r="C2786" s="37">
        <v>5</v>
      </c>
      <c r="D2786" s="31" t="s">
        <v>149</v>
      </c>
      <c r="E2786" s="37" t="s">
        <v>147</v>
      </c>
      <c r="F2786" s="37" t="s">
        <v>160</v>
      </c>
    </row>
    <row r="2787" spans="1:7" ht="15" x14ac:dyDescent="0.25">
      <c r="A2787" s="60" t="s">
        <v>5298</v>
      </c>
    </row>
    <row r="2788" spans="1:7" x14ac:dyDescent="0.2">
      <c r="A2788" s="36" t="s">
        <v>4369</v>
      </c>
      <c r="B2788" s="31" t="s">
        <v>4368</v>
      </c>
      <c r="C2788" s="37">
        <v>8</v>
      </c>
      <c r="D2788" s="31" t="s">
        <v>262</v>
      </c>
      <c r="E2788" s="37" t="s">
        <v>147</v>
      </c>
      <c r="F2788" s="37" t="s">
        <v>195</v>
      </c>
    </row>
    <row r="2789" spans="1:7" x14ac:dyDescent="0.2">
      <c r="A2789" s="36" t="s">
        <v>4370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4371</v>
      </c>
      <c r="B2790" s="31" t="s">
        <v>4368</v>
      </c>
      <c r="C2790" s="37"/>
      <c r="D2790" s="31" t="s">
        <v>262</v>
      </c>
      <c r="E2790" s="37" t="s">
        <v>147</v>
      </c>
      <c r="F2790" s="37" t="s">
        <v>160</v>
      </c>
    </row>
    <row r="2791" spans="1:7" x14ac:dyDescent="0.2">
      <c r="A2791" s="36" t="s">
        <v>4373</v>
      </c>
      <c r="B2791" s="31" t="s">
        <v>4372</v>
      </c>
      <c r="C2791" s="37">
        <v>3</v>
      </c>
      <c r="D2791" s="31" t="s">
        <v>262</v>
      </c>
      <c r="E2791" s="37" t="s">
        <v>147</v>
      </c>
      <c r="F2791" s="37" t="s">
        <v>195</v>
      </c>
    </row>
    <row r="2792" spans="1:7" ht="15" x14ac:dyDescent="0.25">
      <c r="A2792" s="60" t="s">
        <v>5299</v>
      </c>
    </row>
    <row r="2793" spans="1:7" x14ac:dyDescent="0.2">
      <c r="A2793" s="36" t="s">
        <v>4375</v>
      </c>
      <c r="B2793" s="31" t="s">
        <v>4374</v>
      </c>
      <c r="C2793" s="37">
        <v>9</v>
      </c>
      <c r="D2793" s="31" t="s">
        <v>262</v>
      </c>
      <c r="E2793" s="37" t="s">
        <v>147</v>
      </c>
      <c r="F2793" s="37" t="s">
        <v>195</v>
      </c>
      <c r="G2793" s="31" t="s">
        <v>144</v>
      </c>
    </row>
    <row r="2794" spans="1:7" x14ac:dyDescent="0.2">
      <c r="A2794" s="36" t="s">
        <v>4377</v>
      </c>
      <c r="B2794" s="31" t="s">
        <v>4376</v>
      </c>
      <c r="C2794" s="37">
        <v>2</v>
      </c>
      <c r="D2794" s="31" t="s">
        <v>149</v>
      </c>
      <c r="E2794" s="37" t="s">
        <v>147</v>
      </c>
      <c r="F2794" s="37" t="s">
        <v>253</v>
      </c>
    </row>
    <row r="2795" spans="1:7" ht="15" x14ac:dyDescent="0.25">
      <c r="A2795" s="60" t="s">
        <v>5300</v>
      </c>
    </row>
    <row r="2796" spans="1:7" x14ac:dyDescent="0.2">
      <c r="A2796" s="36" t="s">
        <v>4378</v>
      </c>
      <c r="C2796" s="37">
        <v>10</v>
      </c>
      <c r="D2796" s="31" t="s">
        <v>149</v>
      </c>
      <c r="E2796" s="37" t="s">
        <v>147</v>
      </c>
      <c r="F2796" s="37" t="s">
        <v>195</v>
      </c>
    </row>
    <row r="2797" spans="1:7" x14ac:dyDescent="0.2">
      <c r="A2797" s="36" t="s">
        <v>4380</v>
      </c>
      <c r="B2797" s="31" t="s">
        <v>4379</v>
      </c>
      <c r="D2797" s="31" t="s">
        <v>149</v>
      </c>
      <c r="E2797" s="37"/>
      <c r="F2797" s="37"/>
      <c r="G2797" s="31" t="s">
        <v>182</v>
      </c>
    </row>
    <row r="2798" spans="1:7" ht="15" x14ac:dyDescent="0.25">
      <c r="A2798" s="60" t="s">
        <v>5301</v>
      </c>
    </row>
    <row r="2799" spans="1:7" ht="15" x14ac:dyDescent="0.25">
      <c r="A2799" s="60" t="s">
        <v>5302</v>
      </c>
    </row>
    <row r="2800" spans="1:7" x14ac:dyDescent="0.2">
      <c r="A2800" s="36" t="s">
        <v>4382</v>
      </c>
      <c r="B2800" s="31" t="s">
        <v>4381</v>
      </c>
      <c r="C2800" s="37">
        <v>10</v>
      </c>
      <c r="D2800" s="31" t="s">
        <v>149</v>
      </c>
      <c r="E2800" s="37" t="s">
        <v>147</v>
      </c>
      <c r="F2800" s="37" t="s">
        <v>160</v>
      </c>
      <c r="G2800" s="31" t="s">
        <v>182</v>
      </c>
    </row>
    <row r="2801" spans="1:6" x14ac:dyDescent="0.2">
      <c r="A2801" s="36" t="s">
        <v>4384</v>
      </c>
      <c r="B2801" s="31" t="s">
        <v>4383</v>
      </c>
      <c r="C2801" s="37">
        <v>6</v>
      </c>
      <c r="D2801" s="31" t="s">
        <v>157</v>
      </c>
      <c r="E2801" s="37" t="s">
        <v>147</v>
      </c>
      <c r="F2801" s="37" t="s">
        <v>481</v>
      </c>
    </row>
    <row r="2802" spans="1:6" x14ac:dyDescent="0.2">
      <c r="A2802" s="36" t="s">
        <v>4386</v>
      </c>
      <c r="B2802" s="31" t="s">
        <v>4385</v>
      </c>
      <c r="C2802" s="37">
        <v>5</v>
      </c>
      <c r="D2802" s="31" t="s">
        <v>157</v>
      </c>
      <c r="E2802" s="37" t="s">
        <v>147</v>
      </c>
      <c r="F2802" s="37" t="s">
        <v>170</v>
      </c>
    </row>
    <row r="2803" spans="1:6" ht="15" x14ac:dyDescent="0.25">
      <c r="A2803" s="60" t="s">
        <v>5303</v>
      </c>
    </row>
    <row r="2804" spans="1:6" x14ac:dyDescent="0.2">
      <c r="A2804" s="36" t="s">
        <v>4388</v>
      </c>
      <c r="B2804" s="31" t="s">
        <v>4387</v>
      </c>
      <c r="C2804" s="37">
        <v>9</v>
      </c>
      <c r="D2804" s="31" t="s">
        <v>149</v>
      </c>
      <c r="E2804" s="37" t="s">
        <v>147</v>
      </c>
      <c r="F2804" s="37" t="s">
        <v>195</v>
      </c>
    </row>
    <row r="2805" spans="1:6" x14ac:dyDescent="0.2">
      <c r="A2805" s="36" t="s">
        <v>4390</v>
      </c>
      <c r="B2805" s="31" t="s">
        <v>4389</v>
      </c>
      <c r="C2805" s="37">
        <v>2</v>
      </c>
      <c r="D2805" s="31" t="s">
        <v>149</v>
      </c>
      <c r="E2805" s="37" t="s">
        <v>147</v>
      </c>
      <c r="F2805" s="37" t="s">
        <v>173</v>
      </c>
    </row>
    <row r="2806" spans="1:6" x14ac:dyDescent="0.2">
      <c r="A2806" s="36" t="s">
        <v>4392</v>
      </c>
      <c r="B2806" s="31" t="s">
        <v>4391</v>
      </c>
      <c r="C2806" s="37">
        <v>4</v>
      </c>
      <c r="D2806" s="31" t="s">
        <v>149</v>
      </c>
      <c r="E2806" s="37" t="s">
        <v>147</v>
      </c>
      <c r="F2806" s="37" t="s">
        <v>160</v>
      </c>
    </row>
    <row r="2807" spans="1:6" x14ac:dyDescent="0.2">
      <c r="A2807" s="36" t="s">
        <v>4394</v>
      </c>
      <c r="B2807" s="31" t="s">
        <v>4393</v>
      </c>
      <c r="C2807" s="37">
        <v>6</v>
      </c>
      <c r="D2807" s="31" t="s">
        <v>149</v>
      </c>
      <c r="E2807" s="37" t="s">
        <v>147</v>
      </c>
      <c r="F2807" s="37" t="s">
        <v>160</v>
      </c>
    </row>
    <row r="2808" spans="1:6" x14ac:dyDescent="0.2">
      <c r="A2808" s="36" t="s">
        <v>4395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6" x14ac:dyDescent="0.2">
      <c r="A2809" s="36" t="s">
        <v>4397</v>
      </c>
      <c r="B2809" s="31" t="s">
        <v>4396</v>
      </c>
      <c r="C2809" s="37">
        <v>4</v>
      </c>
      <c r="D2809" s="31" t="s">
        <v>149</v>
      </c>
      <c r="E2809" s="37" t="s">
        <v>147</v>
      </c>
      <c r="F2809" s="37" t="s">
        <v>160</v>
      </c>
    </row>
    <row r="2810" spans="1:6" x14ac:dyDescent="0.2">
      <c r="A2810" s="36" t="s">
        <v>4399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378</v>
      </c>
    </row>
    <row r="2811" spans="1:6" x14ac:dyDescent="0.2">
      <c r="A2811" s="36" t="s">
        <v>4400</v>
      </c>
      <c r="B2811" s="31" t="s">
        <v>4398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6" x14ac:dyDescent="0.2">
      <c r="A2812" s="36" t="s">
        <v>4401</v>
      </c>
      <c r="B2812" s="31" t="s">
        <v>4398</v>
      </c>
      <c r="D2812" s="31" t="s">
        <v>149</v>
      </c>
      <c r="E2812" s="37"/>
      <c r="F2812" s="37"/>
    </row>
    <row r="2813" spans="1:6" x14ac:dyDescent="0.2">
      <c r="A2813" s="36" t="s">
        <v>4403</v>
      </c>
      <c r="B2813" s="31" t="s">
        <v>4402</v>
      </c>
      <c r="C2813" s="37">
        <v>5</v>
      </c>
      <c r="D2813" s="31" t="s">
        <v>149</v>
      </c>
      <c r="E2813" s="37" t="s">
        <v>147</v>
      </c>
      <c r="F2813" s="37" t="s">
        <v>208</v>
      </c>
    </row>
    <row r="2814" spans="1:6" x14ac:dyDescent="0.2">
      <c r="A2814" s="36" t="s">
        <v>4405</v>
      </c>
      <c r="B2814" s="31" t="s">
        <v>4404</v>
      </c>
      <c r="C2814" s="37">
        <v>6</v>
      </c>
      <c r="D2814" s="31" t="s">
        <v>149</v>
      </c>
      <c r="E2814" s="37" t="s">
        <v>147</v>
      </c>
      <c r="F2814" s="37" t="s">
        <v>378</v>
      </c>
    </row>
    <row r="2815" spans="1:6" x14ac:dyDescent="0.2">
      <c r="A2815" s="36" t="s">
        <v>4407</v>
      </c>
      <c r="B2815" s="31" t="s">
        <v>4406</v>
      </c>
      <c r="C2815" s="37">
        <v>6</v>
      </c>
      <c r="D2815" s="31" t="s">
        <v>149</v>
      </c>
      <c r="E2815" s="37" t="s">
        <v>147</v>
      </c>
      <c r="F2815" s="37" t="s">
        <v>160</v>
      </c>
    </row>
    <row r="2816" spans="1:6" x14ac:dyDescent="0.2">
      <c r="A2816" s="36" t="s">
        <v>4409</v>
      </c>
      <c r="B2816" s="31" t="s">
        <v>4408</v>
      </c>
      <c r="C2816" s="37">
        <v>6</v>
      </c>
      <c r="D2816" s="31" t="s">
        <v>149</v>
      </c>
      <c r="E2816" s="37" t="s">
        <v>147</v>
      </c>
      <c r="F2816" s="37" t="s">
        <v>156</v>
      </c>
    </row>
    <row r="2817" spans="1:7" x14ac:dyDescent="0.2">
      <c r="A2817" s="36" t="s">
        <v>4411</v>
      </c>
      <c r="B2817" s="31" t="s">
        <v>4410</v>
      </c>
      <c r="C2817" s="37"/>
      <c r="D2817" s="31" t="s">
        <v>149</v>
      </c>
      <c r="E2817" s="37"/>
      <c r="F2817" s="37"/>
      <c r="G2817" s="31" t="s">
        <v>149</v>
      </c>
    </row>
    <row r="2818" spans="1:7" x14ac:dyDescent="0.2">
      <c r="A2818" s="36" t="s">
        <v>4412</v>
      </c>
      <c r="B2818" s="31" t="s">
        <v>4410</v>
      </c>
      <c r="C2818" s="37">
        <v>6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4414</v>
      </c>
      <c r="B2819" s="31" t="s">
        <v>4413</v>
      </c>
      <c r="C2819" s="37">
        <v>5</v>
      </c>
      <c r="D2819" s="31" t="s">
        <v>149</v>
      </c>
      <c r="E2819" s="37" t="s">
        <v>147</v>
      </c>
      <c r="F2819" s="37" t="s">
        <v>253</v>
      </c>
    </row>
    <row r="2820" spans="1:7" x14ac:dyDescent="0.2">
      <c r="A2820" s="36" t="s">
        <v>4416</v>
      </c>
      <c r="B2820" s="31" t="s">
        <v>4415</v>
      </c>
      <c r="C2820" s="37">
        <v>5</v>
      </c>
      <c r="D2820" s="31" t="s">
        <v>149</v>
      </c>
      <c r="E2820" s="37" t="s">
        <v>147</v>
      </c>
      <c r="F2820" s="37" t="s">
        <v>160</v>
      </c>
    </row>
    <row r="2821" spans="1:7" x14ac:dyDescent="0.2">
      <c r="A2821" s="36" t="s">
        <v>4417</v>
      </c>
      <c r="C2821" s="37"/>
      <c r="D2821" s="31" t="s">
        <v>149</v>
      </c>
      <c r="E2821" s="37"/>
      <c r="F2821" s="37"/>
    </row>
    <row r="2822" spans="1:7" x14ac:dyDescent="0.2">
      <c r="A2822" s="36" t="s">
        <v>4419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4420</v>
      </c>
      <c r="B2823" s="31" t="s">
        <v>4418</v>
      </c>
      <c r="C2823" s="37"/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4422</v>
      </c>
      <c r="B2824" s="31" t="s">
        <v>4421</v>
      </c>
      <c r="C2824" s="37">
        <v>4</v>
      </c>
      <c r="D2824" s="31" t="s">
        <v>149</v>
      </c>
      <c r="E2824" s="37" t="s">
        <v>147</v>
      </c>
      <c r="F2824" s="37" t="s">
        <v>500</v>
      </c>
    </row>
    <row r="2825" spans="1:7" x14ac:dyDescent="0.2">
      <c r="A2825" s="36" t="s">
        <v>4424</v>
      </c>
      <c r="B2825" s="31" t="s">
        <v>4423</v>
      </c>
      <c r="C2825" s="37">
        <v>3</v>
      </c>
      <c r="D2825" s="31" t="s">
        <v>149</v>
      </c>
      <c r="E2825" s="37" t="s">
        <v>147</v>
      </c>
      <c r="F2825" s="37" t="s">
        <v>253</v>
      </c>
    </row>
    <row r="2826" spans="1:7" x14ac:dyDescent="0.2">
      <c r="A2826" s="36" t="s">
        <v>4426</v>
      </c>
      <c r="B2826" s="31" t="s">
        <v>4425</v>
      </c>
      <c r="C2826" s="37">
        <v>6</v>
      </c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4427</v>
      </c>
      <c r="C2827" s="37">
        <v>6</v>
      </c>
      <c r="D2827" s="31" t="s">
        <v>149</v>
      </c>
      <c r="E2827" s="37" t="s">
        <v>147</v>
      </c>
      <c r="F2827" s="37" t="s">
        <v>208</v>
      </c>
    </row>
    <row r="2828" spans="1:7" x14ac:dyDescent="0.2">
      <c r="A2828" s="36" t="s">
        <v>4429</v>
      </c>
      <c r="B2828" s="31" t="s">
        <v>4428</v>
      </c>
      <c r="C2828" s="37">
        <v>5</v>
      </c>
      <c r="D2828" s="31" t="s">
        <v>149</v>
      </c>
      <c r="E2828" s="37" t="s">
        <v>147</v>
      </c>
      <c r="F2828" s="37" t="s">
        <v>173</v>
      </c>
    </row>
    <row r="2829" spans="1:7" x14ac:dyDescent="0.2">
      <c r="A2829" s="36" t="s">
        <v>4431</v>
      </c>
      <c r="B2829" s="31" t="s">
        <v>4430</v>
      </c>
      <c r="C2829" s="37">
        <v>5</v>
      </c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4433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156</v>
      </c>
      <c r="G2830" s="31" t="s">
        <v>223</v>
      </c>
    </row>
    <row r="2831" spans="1:7" x14ac:dyDescent="0.2">
      <c r="A2831" s="36" t="s">
        <v>4434</v>
      </c>
      <c r="B2831" s="31" t="s">
        <v>4432</v>
      </c>
      <c r="C2831" s="37">
        <v>1</v>
      </c>
      <c r="D2831" s="31" t="s">
        <v>149</v>
      </c>
      <c r="E2831" s="37" t="s">
        <v>147</v>
      </c>
      <c r="F2831" s="37" t="s">
        <v>192</v>
      </c>
      <c r="G2831" s="31" t="s">
        <v>223</v>
      </c>
    </row>
    <row r="2832" spans="1:7" x14ac:dyDescent="0.2">
      <c r="A2832" s="36" t="s">
        <v>4435</v>
      </c>
      <c r="B2832" s="31" t="s">
        <v>4432</v>
      </c>
      <c r="C2832" s="37"/>
      <c r="D2832" s="31" t="s">
        <v>149</v>
      </c>
      <c r="E2832" s="37" t="s">
        <v>147</v>
      </c>
      <c r="F2832" s="37" t="s">
        <v>160</v>
      </c>
      <c r="G2832" s="31" t="s">
        <v>223</v>
      </c>
    </row>
    <row r="2833" spans="1:7" x14ac:dyDescent="0.2">
      <c r="A2833" s="36" t="s">
        <v>4437</v>
      </c>
      <c r="B2833" s="31" t="s">
        <v>4436</v>
      </c>
      <c r="C2833" s="37">
        <v>6</v>
      </c>
      <c r="D2833" s="31" t="s">
        <v>149</v>
      </c>
      <c r="E2833" s="37" t="s">
        <v>147</v>
      </c>
      <c r="F2833" s="37" t="s">
        <v>253</v>
      </c>
    </row>
    <row r="2834" spans="1:7" x14ac:dyDescent="0.2">
      <c r="A2834" s="36" t="s">
        <v>4439</v>
      </c>
      <c r="B2834" s="31" t="s">
        <v>4438</v>
      </c>
      <c r="C2834" s="37">
        <v>8</v>
      </c>
      <c r="D2834" s="31" t="s">
        <v>149</v>
      </c>
      <c r="E2834" s="37" t="s">
        <v>147</v>
      </c>
      <c r="F2834" s="37" t="s">
        <v>173</v>
      </c>
    </row>
    <row r="2835" spans="1:7" x14ac:dyDescent="0.2">
      <c r="A2835" s="36" t="s">
        <v>4440</v>
      </c>
      <c r="C2835" s="37">
        <v>6</v>
      </c>
      <c r="D2835" s="31" t="s">
        <v>149</v>
      </c>
      <c r="E2835" s="37" t="s">
        <v>147</v>
      </c>
      <c r="F2835" s="37" t="s">
        <v>195</v>
      </c>
    </row>
    <row r="2836" spans="1:7" x14ac:dyDescent="0.2">
      <c r="A2836" s="36" t="s">
        <v>4442</v>
      </c>
      <c r="B2836" s="31" t="s">
        <v>4441</v>
      </c>
      <c r="C2836" s="31">
        <v>5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4444</v>
      </c>
      <c r="B2837" s="31" t="s">
        <v>4443</v>
      </c>
      <c r="C2837" s="37">
        <v>8</v>
      </c>
      <c r="D2837" s="31" t="s">
        <v>149</v>
      </c>
      <c r="E2837" s="37" t="s">
        <v>147</v>
      </c>
      <c r="F2837" s="37" t="s">
        <v>160</v>
      </c>
    </row>
    <row r="2838" spans="1:7" x14ac:dyDescent="0.2">
      <c r="A2838" s="36" t="s">
        <v>4446</v>
      </c>
      <c r="B2838" s="31" t="s">
        <v>4445</v>
      </c>
      <c r="C2838" s="37">
        <v>7</v>
      </c>
      <c r="D2838" s="31" t="s">
        <v>149</v>
      </c>
      <c r="E2838" s="37" t="s">
        <v>147</v>
      </c>
      <c r="F2838" s="37" t="s">
        <v>160</v>
      </c>
      <c r="G2838" s="31" t="s">
        <v>203</v>
      </c>
    </row>
    <row r="2839" spans="1:7" ht="15" x14ac:dyDescent="0.25">
      <c r="A2839" s="60" t="s">
        <v>5304</v>
      </c>
    </row>
    <row r="2840" spans="1:7" x14ac:dyDescent="0.2">
      <c r="A2840" s="36" t="s">
        <v>4448</v>
      </c>
      <c r="B2840" s="31" t="s">
        <v>4447</v>
      </c>
      <c r="C2840" s="37">
        <v>3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4450</v>
      </c>
      <c r="B2841" s="31" t="s">
        <v>4449</v>
      </c>
      <c r="C2841" s="37">
        <v>6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4452</v>
      </c>
      <c r="B2842" s="31" t="s">
        <v>4451</v>
      </c>
      <c r="C2842" s="37"/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4454</v>
      </c>
      <c r="B2843" s="31" t="s">
        <v>4453</v>
      </c>
      <c r="C2843" s="37">
        <v>0</v>
      </c>
      <c r="D2843" s="31" t="s">
        <v>149</v>
      </c>
      <c r="E2843" s="37" t="s">
        <v>152</v>
      </c>
      <c r="F2843" s="37" t="s">
        <v>160</v>
      </c>
    </row>
    <row r="2844" spans="1:7" ht="15" x14ac:dyDescent="0.25">
      <c r="A2844" s="60" t="s">
        <v>5305</v>
      </c>
    </row>
    <row r="2845" spans="1:7" x14ac:dyDescent="0.2">
      <c r="A2845" s="36" t="s">
        <v>4456</v>
      </c>
      <c r="B2845" s="31" t="s">
        <v>4455</v>
      </c>
      <c r="C2845" s="37">
        <v>8</v>
      </c>
      <c r="D2845" s="31" t="s">
        <v>149</v>
      </c>
      <c r="E2845" s="37" t="s">
        <v>147</v>
      </c>
      <c r="F2845" s="37" t="s">
        <v>222</v>
      </c>
    </row>
    <row r="2846" spans="1:7" ht="15" x14ac:dyDescent="0.25">
      <c r="A2846" s="60" t="s">
        <v>5306</v>
      </c>
    </row>
    <row r="2847" spans="1:7" x14ac:dyDescent="0.2">
      <c r="A2847" s="36" t="s">
        <v>4458</v>
      </c>
      <c r="B2847" s="31" t="s">
        <v>4457</v>
      </c>
      <c r="C2847" s="37">
        <v>7</v>
      </c>
      <c r="D2847" s="31" t="s">
        <v>149</v>
      </c>
      <c r="E2847" s="37" t="s">
        <v>147</v>
      </c>
      <c r="F2847" s="37" t="s">
        <v>160</v>
      </c>
      <c r="G2847" s="31" t="s">
        <v>203</v>
      </c>
    </row>
    <row r="2848" spans="1:7" ht="15" x14ac:dyDescent="0.25">
      <c r="A2848" s="60" t="s">
        <v>5307</v>
      </c>
    </row>
    <row r="2849" spans="1:7" x14ac:dyDescent="0.2">
      <c r="A2849" s="36" t="s">
        <v>4460</v>
      </c>
      <c r="B2849" s="31" t="s">
        <v>4459</v>
      </c>
      <c r="C2849" s="31">
        <v>0</v>
      </c>
      <c r="D2849" s="31" t="s">
        <v>149</v>
      </c>
      <c r="E2849" s="37" t="s">
        <v>152</v>
      </c>
      <c r="F2849" s="37" t="s">
        <v>160</v>
      </c>
    </row>
    <row r="2850" spans="1:7" ht="15" x14ac:dyDescent="0.25">
      <c r="A2850" s="60" t="s">
        <v>5308</v>
      </c>
    </row>
    <row r="2851" spans="1:7" x14ac:dyDescent="0.2">
      <c r="A2851" s="36" t="s">
        <v>4462</v>
      </c>
      <c r="B2851" s="31" t="s">
        <v>4461</v>
      </c>
      <c r="C2851" s="31">
        <v>0</v>
      </c>
      <c r="D2851" s="31" t="s">
        <v>149</v>
      </c>
      <c r="E2851" s="37" t="s">
        <v>152</v>
      </c>
      <c r="F2851" s="37" t="s">
        <v>170</v>
      </c>
    </row>
    <row r="2852" spans="1:7" x14ac:dyDescent="0.2">
      <c r="A2852" s="36" t="s">
        <v>4464</v>
      </c>
      <c r="B2852" s="31" t="s">
        <v>4463</v>
      </c>
      <c r="C2852" s="37">
        <v>0</v>
      </c>
      <c r="D2852" s="31" t="s">
        <v>149</v>
      </c>
      <c r="E2852" s="37" t="s">
        <v>152</v>
      </c>
      <c r="F2852" s="37" t="s">
        <v>160</v>
      </c>
    </row>
    <row r="2853" spans="1:7" x14ac:dyDescent="0.2">
      <c r="A2853" s="36" t="s">
        <v>4466</v>
      </c>
      <c r="B2853" s="31" t="s">
        <v>4465</v>
      </c>
      <c r="C2853" s="39">
        <v>0</v>
      </c>
      <c r="D2853" s="31" t="s">
        <v>149</v>
      </c>
      <c r="E2853" s="37" t="s">
        <v>152</v>
      </c>
      <c r="F2853" s="37" t="s">
        <v>156</v>
      </c>
    </row>
    <row r="2854" spans="1:7" ht="15" x14ac:dyDescent="0.25">
      <c r="A2854" s="60" t="s">
        <v>5309</v>
      </c>
    </row>
    <row r="2855" spans="1:7" x14ac:dyDescent="0.2">
      <c r="A2855" s="36" t="s">
        <v>4468</v>
      </c>
      <c r="B2855" s="31" t="s">
        <v>4467</v>
      </c>
      <c r="C2855" s="37">
        <v>8</v>
      </c>
      <c r="D2855" s="31" t="s">
        <v>144</v>
      </c>
      <c r="E2855" s="37" t="s">
        <v>147</v>
      </c>
      <c r="F2855" s="37" t="s">
        <v>156</v>
      </c>
    </row>
    <row r="2856" spans="1:7" ht="15" x14ac:dyDescent="0.25">
      <c r="A2856" s="60" t="s">
        <v>5310</v>
      </c>
    </row>
    <row r="2857" spans="1:7" x14ac:dyDescent="0.2">
      <c r="A2857" s="36" t="s">
        <v>4470</v>
      </c>
      <c r="B2857" s="31" t="s">
        <v>4469</v>
      </c>
      <c r="C2857" s="37">
        <v>3</v>
      </c>
      <c r="D2857" s="31" t="s">
        <v>149</v>
      </c>
      <c r="E2857" s="37" t="s">
        <v>147</v>
      </c>
      <c r="F2857" s="37" t="s">
        <v>355</v>
      </c>
    </row>
    <row r="2858" spans="1:7" ht="15" x14ac:dyDescent="0.25">
      <c r="A2858" s="60" t="s">
        <v>5311</v>
      </c>
    </row>
    <row r="2859" spans="1:7" ht="15" x14ac:dyDescent="0.25">
      <c r="A2859" s="60" t="s">
        <v>5312</v>
      </c>
    </row>
    <row r="2860" spans="1:7" x14ac:dyDescent="0.2">
      <c r="A2860" s="36" t="s">
        <v>4472</v>
      </c>
      <c r="B2860" s="31" t="s">
        <v>4471</v>
      </c>
      <c r="C2860" s="37">
        <v>6</v>
      </c>
      <c r="D2860" s="31" t="s">
        <v>149</v>
      </c>
      <c r="E2860" s="37" t="s">
        <v>147</v>
      </c>
      <c r="F2860" s="37" t="s">
        <v>160</v>
      </c>
      <c r="G2860" s="31" t="s">
        <v>203</v>
      </c>
    </row>
    <row r="2861" spans="1:7" x14ac:dyDescent="0.2">
      <c r="A2861" s="36" t="s">
        <v>4474</v>
      </c>
      <c r="B2861" s="31" t="s">
        <v>4473</v>
      </c>
      <c r="C2861" s="37">
        <v>4</v>
      </c>
      <c r="D2861" s="31" t="s">
        <v>149</v>
      </c>
      <c r="E2861" s="37" t="s">
        <v>147</v>
      </c>
      <c r="F2861" s="37" t="s">
        <v>163</v>
      </c>
    </row>
    <row r="2862" spans="1:7" x14ac:dyDescent="0.2">
      <c r="A2862" s="36" t="s">
        <v>4475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x14ac:dyDescent="0.2">
      <c r="A2863" s="36" t="s">
        <v>4476</v>
      </c>
      <c r="B2863" s="31" t="s">
        <v>4473</v>
      </c>
      <c r="C2863" s="37"/>
      <c r="D2863" s="31" t="s">
        <v>149</v>
      </c>
      <c r="E2863" s="37" t="s">
        <v>147</v>
      </c>
      <c r="F2863" s="37" t="s">
        <v>160</v>
      </c>
    </row>
    <row r="2864" spans="1:7" ht="15" x14ac:dyDescent="0.25">
      <c r="A2864" s="60" t="s">
        <v>5313</v>
      </c>
    </row>
    <row r="2865" spans="1:7" x14ac:dyDescent="0.2">
      <c r="A2865" s="36" t="s">
        <v>4478</v>
      </c>
      <c r="B2865" s="31" t="s">
        <v>4477</v>
      </c>
      <c r="C2865" s="37">
        <v>4</v>
      </c>
      <c r="D2865" s="31" t="s">
        <v>149</v>
      </c>
      <c r="E2865" s="37" t="s">
        <v>147</v>
      </c>
      <c r="F2865" s="37" t="s">
        <v>163</v>
      </c>
    </row>
    <row r="2866" spans="1:7" x14ac:dyDescent="0.2">
      <c r="A2866" s="36" t="s">
        <v>4480</v>
      </c>
      <c r="B2866" s="31" t="s">
        <v>4479</v>
      </c>
      <c r="C2866" s="37">
        <v>5</v>
      </c>
      <c r="D2866" s="31" t="s">
        <v>149</v>
      </c>
      <c r="E2866" s="37" t="s">
        <v>147</v>
      </c>
      <c r="F2866" s="37" t="s">
        <v>241</v>
      </c>
    </row>
    <row r="2867" spans="1:7" x14ac:dyDescent="0.2">
      <c r="A2867" s="36" t="s">
        <v>4482</v>
      </c>
      <c r="B2867" s="31" t="s">
        <v>4481</v>
      </c>
      <c r="C2867" s="37">
        <v>5</v>
      </c>
      <c r="D2867" s="31" t="s">
        <v>149</v>
      </c>
      <c r="E2867" s="37" t="s">
        <v>147</v>
      </c>
      <c r="F2867" s="37" t="s">
        <v>208</v>
      </c>
      <c r="G2867" s="31" t="s">
        <v>223</v>
      </c>
    </row>
    <row r="2868" spans="1:7" ht="15" x14ac:dyDescent="0.25">
      <c r="A2868" s="60" t="s">
        <v>5314</v>
      </c>
    </row>
    <row r="2869" spans="1:7" x14ac:dyDescent="0.2">
      <c r="A2869" s="36" t="s">
        <v>4484</v>
      </c>
      <c r="B2869" s="31" t="s">
        <v>4483</v>
      </c>
      <c r="C2869" s="37">
        <v>7</v>
      </c>
      <c r="D2869" s="31" t="s">
        <v>149</v>
      </c>
      <c r="E2869" s="37" t="s">
        <v>147</v>
      </c>
      <c r="F2869" s="37" t="s">
        <v>156</v>
      </c>
    </row>
    <row r="2870" spans="1:7" x14ac:dyDescent="0.2">
      <c r="A2870" s="36" t="s">
        <v>4486</v>
      </c>
      <c r="B2870" s="31" t="s">
        <v>4485</v>
      </c>
      <c r="C2870" s="37">
        <v>8</v>
      </c>
      <c r="D2870" s="31" t="s">
        <v>149</v>
      </c>
      <c r="E2870" s="37" t="s">
        <v>147</v>
      </c>
      <c r="F2870" s="37" t="s">
        <v>396</v>
      </c>
    </row>
    <row r="2871" spans="1:7" x14ac:dyDescent="0.2">
      <c r="A2871" s="36" t="s">
        <v>4488</v>
      </c>
      <c r="B2871" s="31" t="s">
        <v>4487</v>
      </c>
      <c r="C2871" s="37"/>
      <c r="D2871" s="31" t="s">
        <v>149</v>
      </c>
      <c r="E2871" s="37"/>
      <c r="F2871" s="37"/>
      <c r="G2871" s="31" t="s">
        <v>203</v>
      </c>
    </row>
    <row r="2872" spans="1:7" ht="15" x14ac:dyDescent="0.25">
      <c r="A2872" s="60" t="s">
        <v>5315</v>
      </c>
    </row>
    <row r="2873" spans="1:7" x14ac:dyDescent="0.2">
      <c r="A2873" s="36" t="s">
        <v>4489</v>
      </c>
      <c r="C2873" s="37">
        <v>7</v>
      </c>
      <c r="D2873" s="31" t="s">
        <v>149</v>
      </c>
      <c r="E2873" s="37" t="s">
        <v>147</v>
      </c>
      <c r="F2873" s="37" t="s">
        <v>222</v>
      </c>
    </row>
    <row r="2874" spans="1:7" x14ac:dyDescent="0.2">
      <c r="A2874" s="36" t="s">
        <v>4491</v>
      </c>
      <c r="B2874" s="31" t="s">
        <v>4490</v>
      </c>
      <c r="C2874" s="37">
        <v>7</v>
      </c>
      <c r="D2874" s="31" t="s">
        <v>149</v>
      </c>
      <c r="E2874" s="37" t="s">
        <v>147</v>
      </c>
      <c r="F2874" s="37" t="s">
        <v>818</v>
      </c>
    </row>
    <row r="2875" spans="1:7" ht="15" x14ac:dyDescent="0.25">
      <c r="A2875" s="60" t="s">
        <v>5316</v>
      </c>
    </row>
    <row r="2876" spans="1:7" x14ac:dyDescent="0.2">
      <c r="A2876" s="36" t="s">
        <v>4493</v>
      </c>
      <c r="B2876" s="31" t="s">
        <v>4492</v>
      </c>
      <c r="C2876" s="37">
        <v>0</v>
      </c>
      <c r="D2876" s="31" t="s">
        <v>149</v>
      </c>
      <c r="E2876" s="37" t="s">
        <v>152</v>
      </c>
      <c r="F2876" s="37" t="s">
        <v>156</v>
      </c>
    </row>
    <row r="2877" spans="1:7" ht="15" x14ac:dyDescent="0.25">
      <c r="A2877" s="60" t="s">
        <v>5317</v>
      </c>
    </row>
    <row r="2878" spans="1:7" x14ac:dyDescent="0.2">
      <c r="A2878" s="36" t="s">
        <v>4495</v>
      </c>
      <c r="B2878" s="31" t="s">
        <v>4494</v>
      </c>
      <c r="C2878" s="37">
        <v>7</v>
      </c>
      <c r="D2878" s="31" t="s">
        <v>144</v>
      </c>
      <c r="E2878" s="37" t="s">
        <v>147</v>
      </c>
      <c r="F2878" s="37" t="s">
        <v>148</v>
      </c>
    </row>
    <row r="2879" spans="1:7" ht="15" x14ac:dyDescent="0.25">
      <c r="A2879" s="60" t="s">
        <v>5318</v>
      </c>
    </row>
    <row r="2880" spans="1:7" x14ac:dyDescent="0.2">
      <c r="A2880" s="37" t="s">
        <v>4497</v>
      </c>
      <c r="B2880" s="40" t="s">
        <v>4496</v>
      </c>
      <c r="C2880" s="39">
        <v>0</v>
      </c>
      <c r="D2880" s="40" t="s">
        <v>149</v>
      </c>
      <c r="E2880" s="37" t="s">
        <v>152</v>
      </c>
      <c r="F2880" s="37" t="s">
        <v>378</v>
      </c>
    </row>
    <row r="2881" spans="1:7" ht="15" x14ac:dyDescent="0.25">
      <c r="A2881" s="60" t="s">
        <v>5319</v>
      </c>
    </row>
    <row r="2882" spans="1:7" x14ac:dyDescent="0.2">
      <c r="A2882" s="36" t="s">
        <v>4499</v>
      </c>
      <c r="B2882" s="31" t="s">
        <v>4498</v>
      </c>
      <c r="C2882" s="37">
        <v>5</v>
      </c>
      <c r="D2882" s="31" t="s">
        <v>157</v>
      </c>
      <c r="E2882" s="37" t="s">
        <v>147</v>
      </c>
      <c r="F2882" s="37" t="s">
        <v>178</v>
      </c>
    </row>
    <row r="2883" spans="1:7" ht="15" x14ac:dyDescent="0.25">
      <c r="A2883" s="60" t="s">
        <v>5320</v>
      </c>
    </row>
    <row r="2884" spans="1:7" x14ac:dyDescent="0.2">
      <c r="A2884" s="36" t="s">
        <v>4501</v>
      </c>
      <c r="B2884" s="31" t="s">
        <v>4500</v>
      </c>
      <c r="C2884" s="37">
        <v>10</v>
      </c>
      <c r="D2884" s="31" t="s">
        <v>149</v>
      </c>
      <c r="E2884" s="37" t="s">
        <v>147</v>
      </c>
      <c r="F2884" s="37" t="s">
        <v>355</v>
      </c>
      <c r="G2884" s="31" t="s">
        <v>144</v>
      </c>
    </row>
    <row r="2885" spans="1:7" ht="15" x14ac:dyDescent="0.25">
      <c r="A2885" s="60" t="s">
        <v>5321</v>
      </c>
    </row>
    <row r="2886" spans="1:7" x14ac:dyDescent="0.2">
      <c r="A2886" s="36" t="s">
        <v>4503</v>
      </c>
      <c r="B2886" s="31" t="s">
        <v>4502</v>
      </c>
      <c r="C2886" s="37"/>
      <c r="D2886" s="31" t="s">
        <v>1298</v>
      </c>
      <c r="E2886" s="37"/>
      <c r="F2886" s="37"/>
    </row>
    <row r="2887" spans="1:7" x14ac:dyDescent="0.2">
      <c r="A2887" s="36" t="s">
        <v>4504</v>
      </c>
      <c r="B2887" s="31" t="s">
        <v>4502</v>
      </c>
      <c r="C2887" s="37"/>
      <c r="D2887" s="31" t="s">
        <v>1290</v>
      </c>
      <c r="E2887" s="37"/>
      <c r="F2887" s="37"/>
    </row>
    <row r="2888" spans="1:7" x14ac:dyDescent="0.2">
      <c r="A2888" s="36" t="s">
        <v>4505</v>
      </c>
      <c r="B2888" s="31" t="s">
        <v>4502</v>
      </c>
      <c r="C2888" s="37"/>
      <c r="D2888" s="31" t="s">
        <v>1298</v>
      </c>
      <c r="E2888" s="37"/>
      <c r="F2888" s="37"/>
    </row>
    <row r="2889" spans="1:7" ht="15" x14ac:dyDescent="0.25">
      <c r="A2889" s="60" t="s">
        <v>5322</v>
      </c>
    </row>
    <row r="2890" spans="1:7" x14ac:dyDescent="0.2">
      <c r="A2890" s="36" t="s">
        <v>4507</v>
      </c>
      <c r="B2890" s="31" t="s">
        <v>4506</v>
      </c>
      <c r="C2890" s="37">
        <v>0</v>
      </c>
      <c r="D2890" s="31" t="s">
        <v>149</v>
      </c>
      <c r="E2890" s="37" t="s">
        <v>152</v>
      </c>
      <c r="F2890" s="37" t="s">
        <v>160</v>
      </c>
    </row>
    <row r="2891" spans="1:7" ht="15" x14ac:dyDescent="0.25">
      <c r="A2891" s="60" t="s">
        <v>5323</v>
      </c>
    </row>
    <row r="2892" spans="1:7" x14ac:dyDescent="0.2">
      <c r="A2892" s="36" t="s">
        <v>4509</v>
      </c>
      <c r="B2892" s="31" t="s">
        <v>4508</v>
      </c>
      <c r="C2892" s="37">
        <v>8</v>
      </c>
      <c r="D2892" s="31" t="s">
        <v>189</v>
      </c>
      <c r="E2892" s="37" t="s">
        <v>147</v>
      </c>
      <c r="F2892" s="37" t="s">
        <v>195</v>
      </c>
      <c r="G2892" s="31" t="s">
        <v>203</v>
      </c>
    </row>
    <row r="2893" spans="1:7" x14ac:dyDescent="0.2">
      <c r="A2893" s="36" t="s">
        <v>4510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x14ac:dyDescent="0.2">
      <c r="A2894" s="36" t="s">
        <v>4511</v>
      </c>
      <c r="B2894" s="31" t="s">
        <v>4508</v>
      </c>
      <c r="D2894" s="31" t="s">
        <v>189</v>
      </c>
      <c r="E2894" s="37"/>
      <c r="F2894" s="37"/>
      <c r="G2894" s="31" t="s">
        <v>203</v>
      </c>
    </row>
    <row r="2895" spans="1:7" ht="15" x14ac:dyDescent="0.25">
      <c r="A2895" s="60" t="s">
        <v>5324</v>
      </c>
    </row>
    <row r="2896" spans="1:7" x14ac:dyDescent="0.2">
      <c r="A2896" s="36" t="s">
        <v>4512</v>
      </c>
      <c r="C2896" s="37">
        <v>4</v>
      </c>
      <c r="D2896" s="31" t="s">
        <v>1244</v>
      </c>
      <c r="E2896" s="37" t="s">
        <v>147</v>
      </c>
      <c r="F2896" s="37" t="s">
        <v>208</v>
      </c>
    </row>
    <row r="2897" spans="1:6" x14ac:dyDescent="0.2">
      <c r="A2897" s="36" t="s">
        <v>4513</v>
      </c>
      <c r="C2897" s="37">
        <v>7</v>
      </c>
      <c r="D2897" s="31" t="s">
        <v>157</v>
      </c>
      <c r="E2897" s="37" t="s">
        <v>147</v>
      </c>
      <c r="F2897" s="37" t="s">
        <v>278</v>
      </c>
    </row>
    <row r="2898" spans="1:6" x14ac:dyDescent="0.2">
      <c r="A2898" s="36" t="s">
        <v>4515</v>
      </c>
      <c r="B2898" s="31" t="s">
        <v>4514</v>
      </c>
      <c r="C2898" s="37">
        <v>1</v>
      </c>
      <c r="D2898" s="31" t="s">
        <v>157</v>
      </c>
      <c r="E2898" s="37" t="s">
        <v>147</v>
      </c>
      <c r="F2898" s="37" t="s">
        <v>208</v>
      </c>
    </row>
    <row r="2899" spans="1:6" ht="15" x14ac:dyDescent="0.25">
      <c r="A2899" s="60" t="s">
        <v>5325</v>
      </c>
    </row>
    <row r="2900" spans="1:6" x14ac:dyDescent="0.2">
      <c r="A2900" s="36" t="s">
        <v>4517</v>
      </c>
      <c r="B2900" s="31" t="s">
        <v>4516</v>
      </c>
      <c r="C2900" s="37">
        <v>7</v>
      </c>
      <c r="D2900" s="31" t="s">
        <v>157</v>
      </c>
      <c r="E2900" s="37" t="s">
        <v>147</v>
      </c>
      <c r="F2900" s="37" t="s">
        <v>222</v>
      </c>
    </row>
    <row r="2901" spans="1:6" x14ac:dyDescent="0.2">
      <c r="A2901" s="36" t="s">
        <v>4519</v>
      </c>
      <c r="B2901" s="31" t="s">
        <v>4518</v>
      </c>
      <c r="C2901" s="37">
        <v>7</v>
      </c>
      <c r="D2901" s="31" t="s">
        <v>149</v>
      </c>
      <c r="E2901" s="37" t="s">
        <v>147</v>
      </c>
      <c r="F2901" s="37" t="s">
        <v>153</v>
      </c>
    </row>
    <row r="2902" spans="1:6" x14ac:dyDescent="0.2">
      <c r="A2902" s="36" t="s">
        <v>4520</v>
      </c>
      <c r="C2902" s="37">
        <v>5</v>
      </c>
      <c r="D2902" s="40" t="s">
        <v>149</v>
      </c>
      <c r="E2902" s="37" t="s">
        <v>147</v>
      </c>
      <c r="F2902" s="37" t="s">
        <v>170</v>
      </c>
    </row>
    <row r="2903" spans="1:6" x14ac:dyDescent="0.2">
      <c r="A2903" s="36" t="s">
        <v>4522</v>
      </c>
      <c r="B2903" s="31" t="s">
        <v>4521</v>
      </c>
      <c r="C2903" s="37">
        <v>5</v>
      </c>
      <c r="D2903" s="31" t="s">
        <v>149</v>
      </c>
      <c r="E2903" s="37" t="s">
        <v>147</v>
      </c>
      <c r="F2903" s="37" t="s">
        <v>160</v>
      </c>
    </row>
    <row r="2904" spans="1:6" x14ac:dyDescent="0.2">
      <c r="A2904" s="36" t="s">
        <v>4524</v>
      </c>
      <c r="B2904" s="31" t="s">
        <v>4523</v>
      </c>
      <c r="C2904" s="37">
        <v>6</v>
      </c>
      <c r="D2904" s="31" t="s">
        <v>149</v>
      </c>
      <c r="E2904" s="37" t="s">
        <v>147</v>
      </c>
      <c r="F2904" s="37" t="s">
        <v>241</v>
      </c>
    </row>
    <row r="2905" spans="1:6" ht="15" x14ac:dyDescent="0.25">
      <c r="A2905" s="60" t="s">
        <v>5326</v>
      </c>
    </row>
    <row r="2906" spans="1:6" x14ac:dyDescent="0.2">
      <c r="A2906" s="36" t="s">
        <v>4526</v>
      </c>
      <c r="B2906" s="31" t="s">
        <v>4525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x14ac:dyDescent="0.2">
      <c r="A2907" s="36" t="s">
        <v>4528</v>
      </c>
      <c r="B2907" s="31" t="s">
        <v>4527</v>
      </c>
      <c r="C2907" s="37">
        <v>0</v>
      </c>
      <c r="D2907" s="31" t="s">
        <v>149</v>
      </c>
      <c r="E2907" s="37" t="s">
        <v>152</v>
      </c>
      <c r="F2907" s="37" t="s">
        <v>160</v>
      </c>
    </row>
    <row r="2908" spans="1:6" ht="15" x14ac:dyDescent="0.25">
      <c r="A2908" s="60" t="s">
        <v>5327</v>
      </c>
    </row>
    <row r="2909" spans="1:6" x14ac:dyDescent="0.2">
      <c r="A2909" s="36" t="s">
        <v>4530</v>
      </c>
      <c r="B2909" s="31" t="s">
        <v>4529</v>
      </c>
      <c r="C2909" s="37">
        <v>6</v>
      </c>
      <c r="D2909" s="31" t="s">
        <v>149</v>
      </c>
      <c r="E2909" s="37" t="s">
        <v>147</v>
      </c>
      <c r="F2909" s="37" t="s">
        <v>222</v>
      </c>
    </row>
    <row r="2910" spans="1:6" ht="15" x14ac:dyDescent="0.25">
      <c r="A2910" s="60" t="s">
        <v>5328</v>
      </c>
    </row>
    <row r="2911" spans="1:6" x14ac:dyDescent="0.2">
      <c r="A2911" s="36" t="s">
        <v>4532</v>
      </c>
      <c r="B2911" s="31" t="s">
        <v>4531</v>
      </c>
      <c r="C2911" s="37">
        <v>9</v>
      </c>
      <c r="D2911" s="31" t="s">
        <v>149</v>
      </c>
      <c r="E2911" s="37" t="s">
        <v>147</v>
      </c>
      <c r="F2911" s="37" t="s">
        <v>195</v>
      </c>
    </row>
    <row r="2912" spans="1:6" ht="15" x14ac:dyDescent="0.25">
      <c r="A2912" s="60" t="s">
        <v>5329</v>
      </c>
    </row>
    <row r="2913" spans="1:7" ht="15" x14ac:dyDescent="0.25">
      <c r="A2913" s="60" t="s">
        <v>5330</v>
      </c>
    </row>
    <row r="2914" spans="1:7" x14ac:dyDescent="0.2">
      <c r="A2914" s="36" t="s">
        <v>4534</v>
      </c>
      <c r="B2914" s="31" t="s">
        <v>4533</v>
      </c>
      <c r="C2914" s="31">
        <v>0</v>
      </c>
      <c r="D2914" s="31" t="s">
        <v>149</v>
      </c>
      <c r="E2914" s="31" t="s">
        <v>152</v>
      </c>
      <c r="F2914" s="31" t="s">
        <v>160</v>
      </c>
    </row>
    <row r="2915" spans="1:7" x14ac:dyDescent="0.2">
      <c r="A2915" s="36" t="s">
        <v>4536</v>
      </c>
      <c r="B2915" s="31" t="s">
        <v>4535</v>
      </c>
      <c r="C2915" s="37">
        <v>10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4538</v>
      </c>
      <c r="B2916" s="31" t="s">
        <v>4537</v>
      </c>
      <c r="C2916" s="37">
        <v>9</v>
      </c>
      <c r="D2916" s="31" t="s">
        <v>189</v>
      </c>
      <c r="E2916" s="37" t="s">
        <v>147</v>
      </c>
      <c r="F2916" s="37" t="s">
        <v>195</v>
      </c>
    </row>
    <row r="2917" spans="1:7" x14ac:dyDescent="0.2">
      <c r="A2917" s="36" t="s">
        <v>4540</v>
      </c>
      <c r="B2917" s="31" t="s">
        <v>4539</v>
      </c>
      <c r="C2917" s="37">
        <v>9</v>
      </c>
      <c r="D2917" s="31" t="s">
        <v>189</v>
      </c>
      <c r="E2917" s="37" t="s">
        <v>147</v>
      </c>
      <c r="F2917" s="37" t="s">
        <v>481</v>
      </c>
      <c r="G2917" s="31" t="s">
        <v>182</v>
      </c>
    </row>
    <row r="2918" spans="1:7" ht="15" x14ac:dyDescent="0.25">
      <c r="A2918" s="60" t="s">
        <v>5331</v>
      </c>
    </row>
    <row r="2919" spans="1:7" x14ac:dyDescent="0.2">
      <c r="A2919" s="36" t="s">
        <v>4542</v>
      </c>
      <c r="B2919" s="31" t="s">
        <v>4541</v>
      </c>
      <c r="C2919" s="37">
        <v>6</v>
      </c>
      <c r="D2919" s="31" t="s">
        <v>149</v>
      </c>
      <c r="E2919" s="37" t="s">
        <v>147</v>
      </c>
      <c r="F2919" s="37" t="s">
        <v>278</v>
      </c>
    </row>
    <row r="2920" spans="1:7" ht="15" x14ac:dyDescent="0.25">
      <c r="A2920" s="60" t="s">
        <v>5332</v>
      </c>
    </row>
    <row r="2921" spans="1:7" x14ac:dyDescent="0.2">
      <c r="A2921" s="36" t="s">
        <v>4544</v>
      </c>
      <c r="B2921" s="31" t="s">
        <v>4543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4546</v>
      </c>
      <c r="B2922" s="31" t="s">
        <v>4545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4548</v>
      </c>
      <c r="B2923" s="31" t="s">
        <v>4547</v>
      </c>
      <c r="C2923" s="37">
        <v>0</v>
      </c>
      <c r="D2923" s="31" t="s">
        <v>149</v>
      </c>
      <c r="E2923" s="37" t="s">
        <v>152</v>
      </c>
      <c r="F2923" s="37" t="s">
        <v>160</v>
      </c>
    </row>
    <row r="2924" spans="1:7" x14ac:dyDescent="0.2">
      <c r="A2924" s="36" t="s">
        <v>4550</v>
      </c>
      <c r="B2924" s="31" t="s">
        <v>4549</v>
      </c>
      <c r="C2924" s="39">
        <v>0</v>
      </c>
      <c r="D2924" s="31" t="s">
        <v>149</v>
      </c>
      <c r="E2924" s="37" t="s">
        <v>152</v>
      </c>
      <c r="F2924" s="37" t="s">
        <v>202</v>
      </c>
    </row>
    <row r="2925" spans="1:7" x14ac:dyDescent="0.2">
      <c r="A2925" s="36" t="s">
        <v>4552</v>
      </c>
      <c r="B2925" s="31" t="s">
        <v>4551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4554</v>
      </c>
      <c r="B2926" s="31" t="s">
        <v>4553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x14ac:dyDescent="0.2">
      <c r="A2927" s="36" t="s">
        <v>4556</v>
      </c>
      <c r="B2927" s="31" t="s">
        <v>4555</v>
      </c>
      <c r="C2927" s="39">
        <v>0</v>
      </c>
      <c r="D2927" s="31" t="s">
        <v>149</v>
      </c>
      <c r="E2927" s="37" t="s">
        <v>152</v>
      </c>
      <c r="F2927" s="37" t="s">
        <v>241</v>
      </c>
    </row>
    <row r="2928" spans="1:7" ht="15" x14ac:dyDescent="0.25">
      <c r="A2928" s="60" t="s">
        <v>5333</v>
      </c>
    </row>
    <row r="2929" spans="1:7" x14ac:dyDescent="0.2">
      <c r="A2929" s="36" t="s">
        <v>4558</v>
      </c>
      <c r="B2929" s="31" t="s">
        <v>4557</v>
      </c>
      <c r="C2929" s="37">
        <v>8</v>
      </c>
      <c r="D2929" s="31" t="s">
        <v>149</v>
      </c>
      <c r="E2929" s="37" t="s">
        <v>147</v>
      </c>
      <c r="F2929" s="37" t="s">
        <v>222</v>
      </c>
    </row>
    <row r="2930" spans="1:7" x14ac:dyDescent="0.2">
      <c r="A2930" s="36" t="s">
        <v>4560</v>
      </c>
      <c r="B2930" s="31" t="s">
        <v>4559</v>
      </c>
      <c r="C2930" s="37">
        <v>10</v>
      </c>
      <c r="D2930" s="31" t="s">
        <v>149</v>
      </c>
      <c r="E2930" s="37" t="s">
        <v>147</v>
      </c>
      <c r="F2930" s="37" t="s">
        <v>222</v>
      </c>
    </row>
    <row r="2931" spans="1:7" ht="15" x14ac:dyDescent="0.25">
      <c r="A2931" s="60" t="s">
        <v>5334</v>
      </c>
    </row>
    <row r="2932" spans="1:7" x14ac:dyDescent="0.2">
      <c r="A2932" s="36" t="s">
        <v>4562</v>
      </c>
      <c r="B2932" s="31" t="s">
        <v>4561</v>
      </c>
      <c r="C2932" s="37">
        <v>7</v>
      </c>
      <c r="D2932" s="31" t="s">
        <v>149</v>
      </c>
      <c r="E2932" s="37" t="s">
        <v>147</v>
      </c>
      <c r="F2932" s="37" t="s">
        <v>208</v>
      </c>
    </row>
    <row r="2933" spans="1:7" x14ac:dyDescent="0.2">
      <c r="A2933" s="36" t="s">
        <v>4564</v>
      </c>
      <c r="B2933" s="31" t="s">
        <v>4563</v>
      </c>
      <c r="C2933" s="37">
        <v>8</v>
      </c>
      <c r="D2933" s="31" t="s">
        <v>149</v>
      </c>
      <c r="E2933" s="37" t="s">
        <v>147</v>
      </c>
      <c r="F2933" s="37" t="s">
        <v>202</v>
      </c>
    </row>
    <row r="2934" spans="1:7" x14ac:dyDescent="0.2">
      <c r="A2934" s="36" t="s">
        <v>4566</v>
      </c>
      <c r="B2934" s="31" t="s">
        <v>4565</v>
      </c>
      <c r="C2934" s="37">
        <v>6</v>
      </c>
      <c r="D2934" s="31" t="s">
        <v>149</v>
      </c>
      <c r="E2934" s="37" t="s">
        <v>147</v>
      </c>
      <c r="F2934" s="37" t="s">
        <v>160</v>
      </c>
    </row>
    <row r="2935" spans="1:7" x14ac:dyDescent="0.2">
      <c r="A2935" s="36" t="s">
        <v>4568</v>
      </c>
      <c r="B2935" s="31" t="s">
        <v>4567</v>
      </c>
      <c r="C2935" s="37">
        <v>9</v>
      </c>
      <c r="D2935" s="31" t="s">
        <v>149</v>
      </c>
      <c r="E2935" s="37" t="s">
        <v>147</v>
      </c>
      <c r="F2935" s="37" t="s">
        <v>160</v>
      </c>
      <c r="G2935" s="31" t="s">
        <v>203</v>
      </c>
    </row>
    <row r="2936" spans="1:7" ht="15" x14ac:dyDescent="0.25">
      <c r="A2936" s="60" t="s">
        <v>5335</v>
      </c>
    </row>
    <row r="2937" spans="1:7" x14ac:dyDescent="0.2">
      <c r="A2937" s="36" t="s">
        <v>4570</v>
      </c>
      <c r="B2937" s="31" t="s">
        <v>4569</v>
      </c>
      <c r="D2937" s="31" t="s">
        <v>149</v>
      </c>
      <c r="E2937" s="37"/>
      <c r="F2937" s="37"/>
      <c r="G2937" s="31" t="s">
        <v>149</v>
      </c>
    </row>
    <row r="2938" spans="1:7" x14ac:dyDescent="0.2">
      <c r="A2938" s="36" t="s">
        <v>4572</v>
      </c>
      <c r="B2938" s="31" t="s">
        <v>4571</v>
      </c>
      <c r="C2938" s="37">
        <v>3</v>
      </c>
      <c r="D2938" s="31" t="s">
        <v>149</v>
      </c>
      <c r="E2938" s="37" t="s">
        <v>147</v>
      </c>
      <c r="F2938" s="37" t="s">
        <v>208</v>
      </c>
    </row>
    <row r="2939" spans="1:7" ht="15" x14ac:dyDescent="0.25">
      <c r="A2939" s="60" t="s">
        <v>5336</v>
      </c>
    </row>
    <row r="2940" spans="1:7" x14ac:dyDescent="0.2">
      <c r="A2940" s="36" t="s">
        <v>4574</v>
      </c>
      <c r="B2940" s="31" t="s">
        <v>4573</v>
      </c>
      <c r="C2940" s="37">
        <v>5</v>
      </c>
      <c r="D2940" s="31" t="s">
        <v>149</v>
      </c>
      <c r="E2940" s="37" t="s">
        <v>147</v>
      </c>
      <c r="F2940" s="37" t="s">
        <v>160</v>
      </c>
    </row>
    <row r="2941" spans="1:7" x14ac:dyDescent="0.2">
      <c r="A2941" s="36" t="s">
        <v>4576</v>
      </c>
      <c r="B2941" s="31" t="s">
        <v>4575</v>
      </c>
      <c r="C2941" s="37">
        <v>4</v>
      </c>
      <c r="D2941" s="31" t="s">
        <v>149</v>
      </c>
      <c r="E2941" s="37" t="s">
        <v>147</v>
      </c>
      <c r="F2941" s="37" t="s">
        <v>173</v>
      </c>
    </row>
    <row r="2942" spans="1:7" ht="15" x14ac:dyDescent="0.25">
      <c r="A2942" s="60" t="s">
        <v>5337</v>
      </c>
    </row>
    <row r="2943" spans="1:7" x14ac:dyDescent="0.2">
      <c r="A2943" s="36" t="s">
        <v>4577</v>
      </c>
      <c r="C2943" s="37">
        <v>6</v>
      </c>
      <c r="D2943" s="40" t="s">
        <v>189</v>
      </c>
      <c r="E2943" s="37" t="s">
        <v>147</v>
      </c>
      <c r="F2943" s="37" t="s">
        <v>160</v>
      </c>
    </row>
    <row r="2944" spans="1:7" x14ac:dyDescent="0.2">
      <c r="A2944" s="36" t="s">
        <v>4579</v>
      </c>
      <c r="B2944" s="31" t="s">
        <v>4578</v>
      </c>
      <c r="D2944" s="31" t="s">
        <v>189</v>
      </c>
      <c r="E2944" s="37"/>
      <c r="F2944" s="37"/>
      <c r="G2944" s="31" t="s">
        <v>203</v>
      </c>
    </row>
    <row r="2945" spans="1:7" ht="15" x14ac:dyDescent="0.25">
      <c r="A2945" s="60" t="s">
        <v>5338</v>
      </c>
    </row>
    <row r="2946" spans="1:7" x14ac:dyDescent="0.2">
      <c r="A2946" s="36" t="s">
        <v>4581</v>
      </c>
      <c r="B2946" s="31" t="s">
        <v>4580</v>
      </c>
      <c r="C2946" s="37">
        <v>0</v>
      </c>
      <c r="D2946" s="31" t="s">
        <v>149</v>
      </c>
      <c r="E2946" s="37" t="s">
        <v>152</v>
      </c>
      <c r="F2946" s="37" t="s">
        <v>160</v>
      </c>
    </row>
    <row r="2947" spans="1:7" ht="15" x14ac:dyDescent="0.25">
      <c r="A2947" s="60" t="s">
        <v>5339</v>
      </c>
    </row>
    <row r="2948" spans="1:7" x14ac:dyDescent="0.2">
      <c r="A2948" s="36" t="s">
        <v>4583</v>
      </c>
      <c r="B2948" s="31" t="s">
        <v>4582</v>
      </c>
      <c r="C2948" s="37">
        <v>9</v>
      </c>
      <c r="D2948" s="31" t="s">
        <v>189</v>
      </c>
      <c r="E2948" s="37" t="s">
        <v>147</v>
      </c>
      <c r="F2948" s="37" t="s">
        <v>202</v>
      </c>
      <c r="G2948" s="31" t="s">
        <v>203</v>
      </c>
    </row>
    <row r="2949" spans="1:7" ht="15" x14ac:dyDescent="0.25">
      <c r="A2949" s="60" t="s">
        <v>5340</v>
      </c>
    </row>
    <row r="2950" spans="1:7" x14ac:dyDescent="0.2">
      <c r="A2950" s="36" t="s">
        <v>4585</v>
      </c>
      <c r="B2950" s="31" t="s">
        <v>4584</v>
      </c>
      <c r="C2950" s="37">
        <v>10</v>
      </c>
      <c r="D2950" s="31" t="s">
        <v>144</v>
      </c>
      <c r="E2950" s="37" t="s">
        <v>147</v>
      </c>
      <c r="F2950" s="37" t="s">
        <v>156</v>
      </c>
      <c r="G2950" s="31" t="s">
        <v>144</v>
      </c>
    </row>
    <row r="2951" spans="1:7" ht="15" x14ac:dyDescent="0.25">
      <c r="A2951" s="60" t="s">
        <v>5341</v>
      </c>
    </row>
    <row r="2952" spans="1:7" x14ac:dyDescent="0.2">
      <c r="A2952" s="36" t="s">
        <v>4587</v>
      </c>
      <c r="B2952" s="31" t="s">
        <v>4586</v>
      </c>
      <c r="C2952" s="37">
        <v>5</v>
      </c>
      <c r="D2952" s="31" t="s">
        <v>149</v>
      </c>
      <c r="E2952" s="37" t="s">
        <v>147</v>
      </c>
      <c r="F2952" s="37" t="s">
        <v>160</v>
      </c>
    </row>
    <row r="2953" spans="1:7" ht="15" x14ac:dyDescent="0.25">
      <c r="A2953" s="60" t="s">
        <v>5342</v>
      </c>
    </row>
    <row r="2954" spans="1:7" x14ac:dyDescent="0.2">
      <c r="A2954" s="36" t="s">
        <v>4589</v>
      </c>
      <c r="B2954" s="31" t="s">
        <v>4588</v>
      </c>
      <c r="C2954" s="39">
        <v>0</v>
      </c>
      <c r="D2954" s="31" t="s">
        <v>149</v>
      </c>
      <c r="E2954" s="37" t="s">
        <v>152</v>
      </c>
      <c r="F2954" s="37" t="s">
        <v>222</v>
      </c>
    </row>
    <row r="2955" spans="1:7" x14ac:dyDescent="0.2">
      <c r="A2955" s="36" t="s">
        <v>4591</v>
      </c>
      <c r="B2955" s="31" t="s">
        <v>4590</v>
      </c>
      <c r="C2955" s="37">
        <v>2</v>
      </c>
      <c r="D2955" s="31" t="s">
        <v>149</v>
      </c>
      <c r="E2955" s="37" t="s">
        <v>147</v>
      </c>
      <c r="F2955" s="37" t="s">
        <v>222</v>
      </c>
    </row>
    <row r="2956" spans="1:7" ht="15" x14ac:dyDescent="0.25">
      <c r="A2956" s="60" t="s">
        <v>5343</v>
      </c>
    </row>
    <row r="2957" spans="1:7" x14ac:dyDescent="0.2">
      <c r="A2957" s="36" t="s">
        <v>4593</v>
      </c>
      <c r="B2957" s="31" t="s">
        <v>4592</v>
      </c>
      <c r="C2957" s="39">
        <v>0</v>
      </c>
      <c r="D2957" s="31" t="s">
        <v>149</v>
      </c>
      <c r="E2957" s="37" t="s">
        <v>152</v>
      </c>
      <c r="F2957" s="37" t="s">
        <v>222</v>
      </c>
    </row>
    <row r="2958" spans="1:7" x14ac:dyDescent="0.2">
      <c r="A2958" s="36" t="s">
        <v>4595</v>
      </c>
      <c r="B2958" s="31" t="s">
        <v>4594</v>
      </c>
      <c r="C2958" s="37">
        <v>3</v>
      </c>
      <c r="D2958" s="31" t="s">
        <v>157</v>
      </c>
      <c r="E2958" s="37" t="s">
        <v>147</v>
      </c>
      <c r="F2958" s="37" t="s">
        <v>163</v>
      </c>
    </row>
    <row r="2959" spans="1:7" x14ac:dyDescent="0.2">
      <c r="A2959" s="36" t="s">
        <v>4597</v>
      </c>
      <c r="B2959" s="31" t="s">
        <v>4596</v>
      </c>
      <c r="C2959" s="37">
        <v>0</v>
      </c>
      <c r="D2959" s="31" t="s">
        <v>157</v>
      </c>
      <c r="E2959" s="37" t="s">
        <v>152</v>
      </c>
      <c r="F2959" s="37" t="s">
        <v>170</v>
      </c>
    </row>
    <row r="2960" spans="1:7" x14ac:dyDescent="0.2">
      <c r="A2960" s="36" t="s">
        <v>4599</v>
      </c>
      <c r="B2960" s="31" t="s">
        <v>4598</v>
      </c>
      <c r="C2960" s="37">
        <v>4</v>
      </c>
      <c r="D2960" s="31" t="s">
        <v>157</v>
      </c>
      <c r="E2960" s="37" t="s">
        <v>147</v>
      </c>
      <c r="F2960" s="37" t="s">
        <v>208</v>
      </c>
    </row>
    <row r="2961" spans="1:7" ht="15" x14ac:dyDescent="0.25">
      <c r="A2961" s="60" t="s">
        <v>5344</v>
      </c>
    </row>
    <row r="2962" spans="1:7" x14ac:dyDescent="0.2">
      <c r="A2962" s="36" t="s">
        <v>4601</v>
      </c>
      <c r="B2962" s="31" t="s">
        <v>4600</v>
      </c>
      <c r="C2962" s="37">
        <v>5</v>
      </c>
      <c r="D2962" s="31" t="s">
        <v>157</v>
      </c>
      <c r="E2962" s="37" t="s">
        <v>147</v>
      </c>
      <c r="F2962" s="37" t="s">
        <v>963</v>
      </c>
    </row>
    <row r="2963" spans="1:7" x14ac:dyDescent="0.2">
      <c r="A2963" s="36" t="s">
        <v>4602</v>
      </c>
      <c r="C2963" s="37">
        <v>1</v>
      </c>
      <c r="D2963" s="31" t="s">
        <v>149</v>
      </c>
      <c r="E2963" s="37" t="s">
        <v>147</v>
      </c>
      <c r="F2963" s="37" t="s">
        <v>148</v>
      </c>
    </row>
    <row r="2964" spans="1:7" x14ac:dyDescent="0.2">
      <c r="A2964" s="36" t="s">
        <v>4604</v>
      </c>
      <c r="B2964" s="31" t="s">
        <v>4603</v>
      </c>
      <c r="C2964" s="37">
        <v>1</v>
      </c>
      <c r="D2964" s="31" t="s">
        <v>149</v>
      </c>
      <c r="E2964" s="37" t="s">
        <v>147</v>
      </c>
      <c r="F2964" s="37" t="s">
        <v>278</v>
      </c>
    </row>
    <row r="2965" spans="1:7" ht="15" x14ac:dyDescent="0.25">
      <c r="A2965" s="60" t="s">
        <v>5345</v>
      </c>
    </row>
    <row r="2966" spans="1:7" x14ac:dyDescent="0.2">
      <c r="A2966" s="36" t="s">
        <v>4606</v>
      </c>
      <c r="B2966" s="31" t="s">
        <v>4605</v>
      </c>
      <c r="C2966" s="37">
        <v>10</v>
      </c>
      <c r="D2966" s="31" t="s">
        <v>262</v>
      </c>
      <c r="E2966" s="37" t="s">
        <v>147</v>
      </c>
      <c r="F2966" s="37" t="s">
        <v>222</v>
      </c>
    </row>
    <row r="2967" spans="1:7" x14ac:dyDescent="0.2">
      <c r="A2967" s="36" t="s">
        <v>4608</v>
      </c>
      <c r="B2967" s="31" t="s">
        <v>4607</v>
      </c>
      <c r="C2967" s="37">
        <v>10</v>
      </c>
      <c r="D2967" s="31" t="s">
        <v>262</v>
      </c>
      <c r="E2967" s="37" t="s">
        <v>147</v>
      </c>
      <c r="F2967" s="37" t="s">
        <v>195</v>
      </c>
      <c r="G2967" s="31" t="s">
        <v>182</v>
      </c>
    </row>
    <row r="2968" spans="1:7" x14ac:dyDescent="0.2">
      <c r="A2968" s="36" t="s">
        <v>4610</v>
      </c>
      <c r="B2968" s="31" t="s">
        <v>4609</v>
      </c>
      <c r="C2968" s="37">
        <v>9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4612</v>
      </c>
      <c r="B2969" s="31" t="s">
        <v>4611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4614</v>
      </c>
      <c r="B2970" s="31" t="s">
        <v>4613</v>
      </c>
      <c r="C2970" s="37">
        <v>8</v>
      </c>
      <c r="D2970" s="31" t="s">
        <v>262</v>
      </c>
      <c r="E2970" s="37" t="s">
        <v>147</v>
      </c>
      <c r="F2970" s="37" t="s">
        <v>222</v>
      </c>
    </row>
    <row r="2971" spans="1:7" x14ac:dyDescent="0.2">
      <c r="A2971" s="36" t="s">
        <v>4616</v>
      </c>
      <c r="B2971" s="31" t="s">
        <v>4615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144</v>
      </c>
    </row>
    <row r="2972" spans="1:7" x14ac:dyDescent="0.2">
      <c r="A2972" s="36" t="s">
        <v>4618</v>
      </c>
      <c r="B2972" s="31" t="s">
        <v>4617</v>
      </c>
      <c r="C2972" s="37">
        <v>10</v>
      </c>
      <c r="D2972" s="31" t="s">
        <v>262</v>
      </c>
      <c r="E2972" s="37" t="s">
        <v>147</v>
      </c>
      <c r="F2972" s="37" t="s">
        <v>222</v>
      </c>
      <c r="G2972" s="31" t="s">
        <v>182</v>
      </c>
    </row>
    <row r="2973" spans="1:7" ht="15" x14ac:dyDescent="0.25">
      <c r="A2973" s="60" t="s">
        <v>5346</v>
      </c>
    </row>
    <row r="2974" spans="1:7" x14ac:dyDescent="0.2">
      <c r="A2974" s="36" t="s">
        <v>4620</v>
      </c>
      <c r="B2974" s="31" t="s">
        <v>4619</v>
      </c>
      <c r="C2974" s="37">
        <v>5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4622</v>
      </c>
      <c r="B2975" s="31" t="s">
        <v>4621</v>
      </c>
      <c r="C2975" s="37">
        <v>7</v>
      </c>
      <c r="D2975" s="31" t="s">
        <v>149</v>
      </c>
      <c r="E2975" s="37" t="s">
        <v>147</v>
      </c>
      <c r="F2975" s="37" t="s">
        <v>160</v>
      </c>
    </row>
    <row r="2976" spans="1:7" x14ac:dyDescent="0.2">
      <c r="A2976" s="36" t="s">
        <v>4624</v>
      </c>
      <c r="B2976" s="31" t="s">
        <v>4623</v>
      </c>
      <c r="C2976" s="37">
        <v>6</v>
      </c>
      <c r="D2976" s="31" t="s">
        <v>149</v>
      </c>
      <c r="E2976" s="37" t="s">
        <v>147</v>
      </c>
      <c r="F2976" s="37" t="s">
        <v>202</v>
      </c>
    </row>
    <row r="2977" spans="1:7" ht="15" x14ac:dyDescent="0.25">
      <c r="A2977" s="60" t="s">
        <v>5347</v>
      </c>
    </row>
    <row r="2978" spans="1:7" x14ac:dyDescent="0.2">
      <c r="A2978" s="36" t="s">
        <v>4626</v>
      </c>
      <c r="B2978" s="31" t="s">
        <v>4625</v>
      </c>
      <c r="C2978" s="37">
        <v>0</v>
      </c>
      <c r="D2978" s="31" t="s">
        <v>149</v>
      </c>
      <c r="E2978" s="37" t="s">
        <v>152</v>
      </c>
      <c r="F2978" s="37" t="s">
        <v>170</v>
      </c>
    </row>
    <row r="2979" spans="1:7" ht="15" x14ac:dyDescent="0.25">
      <c r="A2979" s="60" t="s">
        <v>5348</v>
      </c>
    </row>
    <row r="2980" spans="1:7" x14ac:dyDescent="0.2">
      <c r="A2980" s="36" t="s">
        <v>4628</v>
      </c>
      <c r="B2980" s="31" t="s">
        <v>4627</v>
      </c>
      <c r="C2980" s="37">
        <v>5</v>
      </c>
      <c r="D2980" s="31" t="s">
        <v>157</v>
      </c>
      <c r="E2980" s="37" t="s">
        <v>147</v>
      </c>
      <c r="F2980" s="37" t="s">
        <v>156</v>
      </c>
    </row>
    <row r="2981" spans="1:7" x14ac:dyDescent="0.2">
      <c r="A2981" s="38" t="s">
        <v>4629</v>
      </c>
      <c r="C2981" s="37">
        <v>5</v>
      </c>
      <c r="D2981" s="31" t="s">
        <v>157</v>
      </c>
      <c r="E2981" s="37" t="s">
        <v>147</v>
      </c>
      <c r="F2981" s="37" t="s">
        <v>626</v>
      </c>
    </row>
    <row r="2982" spans="1:7" x14ac:dyDescent="0.2">
      <c r="A2982" s="36" t="s">
        <v>4631</v>
      </c>
      <c r="B2982" s="31" t="s">
        <v>4630</v>
      </c>
      <c r="C2982" s="37">
        <v>9</v>
      </c>
      <c r="D2982" s="31" t="s">
        <v>368</v>
      </c>
      <c r="E2982" s="37" t="s">
        <v>147</v>
      </c>
      <c r="F2982" s="37" t="s">
        <v>222</v>
      </c>
    </row>
    <row r="2983" spans="1:7" x14ac:dyDescent="0.2">
      <c r="A2983" s="36" t="s">
        <v>4633</v>
      </c>
      <c r="B2983" s="31" t="s">
        <v>4632</v>
      </c>
      <c r="C2983" s="37">
        <v>6</v>
      </c>
      <c r="D2983" s="31" t="s">
        <v>157</v>
      </c>
      <c r="E2983" s="37" t="s">
        <v>147</v>
      </c>
      <c r="F2983" s="37" t="s">
        <v>163</v>
      </c>
    </row>
    <row r="2984" spans="1:7" x14ac:dyDescent="0.2">
      <c r="A2984" s="36" t="s">
        <v>4635</v>
      </c>
      <c r="B2984" s="31" t="s">
        <v>4634</v>
      </c>
      <c r="C2984" s="37">
        <v>8</v>
      </c>
      <c r="D2984" s="31" t="s">
        <v>368</v>
      </c>
      <c r="E2984" s="37" t="s">
        <v>147</v>
      </c>
      <c r="F2984" s="37" t="s">
        <v>222</v>
      </c>
    </row>
    <row r="2985" spans="1:7" ht="15" x14ac:dyDescent="0.25">
      <c r="A2985" s="60" t="s">
        <v>5349</v>
      </c>
    </row>
    <row r="2986" spans="1:7" x14ac:dyDescent="0.2">
      <c r="A2986" s="36" t="s">
        <v>4637</v>
      </c>
      <c r="B2986" s="31" t="s">
        <v>4636</v>
      </c>
      <c r="C2986" s="37">
        <v>10</v>
      </c>
      <c r="D2986" s="31" t="s">
        <v>157</v>
      </c>
      <c r="E2986" s="37" t="s">
        <v>147</v>
      </c>
      <c r="F2986" s="37" t="s">
        <v>491</v>
      </c>
      <c r="G2986" s="31" t="s">
        <v>144</v>
      </c>
    </row>
    <row r="2987" spans="1:7" x14ac:dyDescent="0.2">
      <c r="A2987" s="36" t="s">
        <v>4639</v>
      </c>
      <c r="B2987" s="31" t="s">
        <v>4638</v>
      </c>
      <c r="C2987" s="37">
        <v>9</v>
      </c>
      <c r="D2987" s="31" t="s">
        <v>368</v>
      </c>
      <c r="E2987" s="37" t="s">
        <v>147</v>
      </c>
      <c r="F2987" s="37" t="s">
        <v>173</v>
      </c>
    </row>
    <row r="2988" spans="1:7" x14ac:dyDescent="0.2">
      <c r="A2988" s="36" t="s">
        <v>4640</v>
      </c>
      <c r="C2988" s="37">
        <v>10</v>
      </c>
      <c r="D2988" s="31" t="s">
        <v>149</v>
      </c>
      <c r="E2988" s="37" t="s">
        <v>147</v>
      </c>
      <c r="F2988" s="37" t="s">
        <v>148</v>
      </c>
    </row>
    <row r="2989" spans="1:7" x14ac:dyDescent="0.2">
      <c r="A2989" s="36" t="s">
        <v>4642</v>
      </c>
      <c r="B2989" s="31" t="s">
        <v>4641</v>
      </c>
      <c r="C2989" s="37">
        <v>10</v>
      </c>
      <c r="D2989" s="31" t="s">
        <v>149</v>
      </c>
      <c r="E2989" s="37" t="s">
        <v>147</v>
      </c>
      <c r="F2989" s="37" t="s">
        <v>818</v>
      </c>
      <c r="G2989" s="31" t="s">
        <v>182</v>
      </c>
    </row>
    <row r="2990" spans="1:7" x14ac:dyDescent="0.2">
      <c r="A2990" s="36" t="s">
        <v>4644</v>
      </c>
      <c r="B2990" s="31" t="s">
        <v>4643</v>
      </c>
      <c r="C2990" s="37">
        <v>0</v>
      </c>
      <c r="D2990" s="31" t="s">
        <v>149</v>
      </c>
      <c r="E2990" s="37" t="s">
        <v>152</v>
      </c>
      <c r="F2990" s="37" t="s">
        <v>160</v>
      </c>
    </row>
    <row r="2991" spans="1:7" ht="15" x14ac:dyDescent="0.25">
      <c r="A2991" s="60" t="s">
        <v>5350</v>
      </c>
    </row>
    <row r="2992" spans="1:7" x14ac:dyDescent="0.2">
      <c r="A2992" s="36" t="s">
        <v>4646</v>
      </c>
      <c r="B2992" s="31" t="s">
        <v>4645</v>
      </c>
      <c r="C2992" s="37">
        <v>6</v>
      </c>
      <c r="D2992" s="31" t="s">
        <v>262</v>
      </c>
      <c r="E2992" s="37" t="s">
        <v>147</v>
      </c>
      <c r="F2992" s="37" t="s">
        <v>222</v>
      </c>
    </row>
    <row r="2993" spans="1:7" ht="15" x14ac:dyDescent="0.25">
      <c r="A2993" s="60" t="s">
        <v>5351</v>
      </c>
    </row>
    <row r="2994" spans="1:7" x14ac:dyDescent="0.2">
      <c r="A2994" s="36" t="s">
        <v>4648</v>
      </c>
      <c r="B2994" s="31" t="s">
        <v>4647</v>
      </c>
      <c r="C2994" s="37">
        <v>0</v>
      </c>
      <c r="D2994" s="31" t="s">
        <v>149</v>
      </c>
      <c r="E2994" s="37" t="s">
        <v>152</v>
      </c>
      <c r="F2994" s="37" t="s">
        <v>156</v>
      </c>
    </row>
    <row r="2995" spans="1:7" ht="15" x14ac:dyDescent="0.25">
      <c r="A2995" s="60" t="s">
        <v>5352</v>
      </c>
    </row>
    <row r="2996" spans="1:7" x14ac:dyDescent="0.2">
      <c r="A2996" s="36" t="s">
        <v>4650</v>
      </c>
      <c r="B2996" s="31" t="s">
        <v>4649</v>
      </c>
      <c r="C2996" s="37">
        <v>0</v>
      </c>
      <c r="D2996" s="31" t="s">
        <v>149</v>
      </c>
      <c r="E2996" s="37" t="s">
        <v>152</v>
      </c>
      <c r="F2996" s="37" t="s">
        <v>170</v>
      </c>
    </row>
    <row r="2997" spans="1:7" x14ac:dyDescent="0.2">
      <c r="A2997" s="36" t="s">
        <v>4652</v>
      </c>
      <c r="B2997" s="31" t="s">
        <v>4651</v>
      </c>
      <c r="C2997" s="37">
        <v>0</v>
      </c>
      <c r="D2997" s="31" t="s">
        <v>149</v>
      </c>
      <c r="E2997" s="37" t="s">
        <v>147</v>
      </c>
      <c r="F2997" s="37" t="s">
        <v>156</v>
      </c>
    </row>
    <row r="2998" spans="1:7" x14ac:dyDescent="0.2">
      <c r="A2998" s="36" t="s">
        <v>4654</v>
      </c>
      <c r="B2998" s="31" t="s">
        <v>4653</v>
      </c>
      <c r="C2998" s="37">
        <v>6</v>
      </c>
      <c r="D2998" s="31" t="s">
        <v>149</v>
      </c>
      <c r="E2998" s="37" t="s">
        <v>147</v>
      </c>
      <c r="F2998" s="37" t="s">
        <v>355</v>
      </c>
    </row>
    <row r="2999" spans="1:7" x14ac:dyDescent="0.2">
      <c r="A2999" s="36" t="s">
        <v>4656</v>
      </c>
      <c r="B2999" s="31" t="s">
        <v>4655</v>
      </c>
      <c r="C2999" s="37">
        <v>7</v>
      </c>
      <c r="D2999" s="31" t="s">
        <v>149</v>
      </c>
      <c r="E2999" s="37" t="s">
        <v>147</v>
      </c>
      <c r="F2999" s="37" t="s">
        <v>160</v>
      </c>
      <c r="G2999" s="31" t="s">
        <v>203</v>
      </c>
    </row>
    <row r="3000" spans="1:7" ht="15" x14ac:dyDescent="0.25">
      <c r="A3000" s="60" t="s">
        <v>5353</v>
      </c>
    </row>
    <row r="3001" spans="1:7" x14ac:dyDescent="0.2">
      <c r="A3001" s="36" t="s">
        <v>4658</v>
      </c>
      <c r="B3001" s="31" t="s">
        <v>4657</v>
      </c>
      <c r="C3001" s="37">
        <v>3</v>
      </c>
      <c r="D3001" s="31" t="s">
        <v>149</v>
      </c>
      <c r="E3001" s="37" t="s">
        <v>147</v>
      </c>
      <c r="F3001" s="37" t="s">
        <v>160</v>
      </c>
    </row>
    <row r="3002" spans="1:7" x14ac:dyDescent="0.2">
      <c r="A3002" s="36" t="s">
        <v>4660</v>
      </c>
      <c r="B3002" s="31" t="s">
        <v>4659</v>
      </c>
      <c r="C3002" s="37">
        <v>6</v>
      </c>
      <c r="D3002" s="31" t="s">
        <v>149</v>
      </c>
      <c r="E3002" s="37" t="s">
        <v>147</v>
      </c>
      <c r="F3002" s="37" t="s">
        <v>963</v>
      </c>
    </row>
    <row r="3003" spans="1:7" x14ac:dyDescent="0.2">
      <c r="A3003" s="36" t="s">
        <v>4662</v>
      </c>
      <c r="B3003" s="31" t="s">
        <v>4661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4664</v>
      </c>
      <c r="B3004" s="31" t="s">
        <v>4663</v>
      </c>
      <c r="C3004" s="37"/>
      <c r="D3004" s="31" t="s">
        <v>149</v>
      </c>
      <c r="E3004" s="37" t="s">
        <v>147</v>
      </c>
      <c r="F3004" s="37" t="s">
        <v>160</v>
      </c>
      <c r="G3004" s="31" t="s">
        <v>149</v>
      </c>
    </row>
    <row r="3005" spans="1:7" x14ac:dyDescent="0.2">
      <c r="A3005" s="36" t="s">
        <v>4666</v>
      </c>
      <c r="B3005" s="31" t="s">
        <v>4665</v>
      </c>
      <c r="C3005" s="37">
        <v>0</v>
      </c>
      <c r="D3005" s="31" t="s">
        <v>149</v>
      </c>
      <c r="E3005" s="37" t="s">
        <v>152</v>
      </c>
      <c r="F3005" s="37" t="s">
        <v>170</v>
      </c>
      <c r="G3005" s="31" t="s">
        <v>149</v>
      </c>
    </row>
    <row r="3006" spans="1:7" x14ac:dyDescent="0.2">
      <c r="A3006" s="36" t="s">
        <v>4668</v>
      </c>
      <c r="B3006" s="31" t="s">
        <v>4667</v>
      </c>
      <c r="C3006" s="37">
        <v>5</v>
      </c>
      <c r="D3006" s="31" t="s">
        <v>149</v>
      </c>
      <c r="E3006" s="37" t="s">
        <v>147</v>
      </c>
      <c r="F3006" s="37" t="s">
        <v>148</v>
      </c>
    </row>
    <row r="3007" spans="1:7" ht="15" x14ac:dyDescent="0.25">
      <c r="A3007" s="60" t="s">
        <v>5354</v>
      </c>
    </row>
    <row r="3008" spans="1:7" x14ac:dyDescent="0.2">
      <c r="A3008" s="36" t="s">
        <v>4670</v>
      </c>
      <c r="B3008" s="31" t="s">
        <v>4669</v>
      </c>
      <c r="C3008" s="37">
        <v>6</v>
      </c>
      <c r="D3008" s="31" t="s">
        <v>149</v>
      </c>
      <c r="E3008" s="37" t="s">
        <v>147</v>
      </c>
      <c r="F3008" s="37" t="s">
        <v>222</v>
      </c>
    </row>
    <row r="3009" spans="1:6" x14ac:dyDescent="0.2">
      <c r="A3009" s="36" t="s">
        <v>4672</v>
      </c>
      <c r="B3009" s="31" t="s">
        <v>4671</v>
      </c>
      <c r="C3009" s="37">
        <v>0</v>
      </c>
      <c r="D3009" s="31" t="s">
        <v>149</v>
      </c>
      <c r="E3009" s="37" t="s">
        <v>152</v>
      </c>
      <c r="F3009" s="37" t="s">
        <v>156</v>
      </c>
    </row>
    <row r="3010" spans="1:6" x14ac:dyDescent="0.2">
      <c r="A3010" s="36" t="s">
        <v>4674</v>
      </c>
      <c r="B3010" s="31" t="s">
        <v>4673</v>
      </c>
      <c r="C3010" s="37">
        <v>5</v>
      </c>
      <c r="D3010" s="31" t="s">
        <v>149</v>
      </c>
      <c r="E3010" s="37" t="s">
        <v>147</v>
      </c>
      <c r="F3010" s="37" t="s">
        <v>222</v>
      </c>
    </row>
    <row r="3011" spans="1:6" x14ac:dyDescent="0.2">
      <c r="A3011" s="36" t="s">
        <v>4676</v>
      </c>
      <c r="B3011" s="31" t="s">
        <v>4675</v>
      </c>
      <c r="C3011" s="37">
        <v>0</v>
      </c>
      <c r="D3011" s="31" t="s">
        <v>149</v>
      </c>
      <c r="E3011" s="37" t="s">
        <v>152</v>
      </c>
      <c r="F3011" s="37" t="s">
        <v>160</v>
      </c>
    </row>
    <row r="3012" spans="1:6" x14ac:dyDescent="0.2">
      <c r="A3012" s="36" t="s">
        <v>4678</v>
      </c>
      <c r="B3012" s="31" t="s">
        <v>4677</v>
      </c>
      <c r="C3012" s="37">
        <v>0</v>
      </c>
      <c r="D3012" s="31" t="s">
        <v>149</v>
      </c>
      <c r="E3012" s="37" t="s">
        <v>152</v>
      </c>
      <c r="F3012" s="37" t="s">
        <v>170</v>
      </c>
    </row>
    <row r="3013" spans="1:6" x14ac:dyDescent="0.2">
      <c r="A3013" s="36" t="s">
        <v>4680</v>
      </c>
      <c r="B3013" s="31" t="s">
        <v>4679</v>
      </c>
      <c r="C3013" s="37">
        <v>0</v>
      </c>
      <c r="D3013" s="31" t="s">
        <v>149</v>
      </c>
      <c r="E3013" s="37" t="s">
        <v>147</v>
      </c>
      <c r="F3013" s="37" t="s">
        <v>355</v>
      </c>
    </row>
    <row r="3014" spans="1:6" x14ac:dyDescent="0.2">
      <c r="A3014" s="36" t="s">
        <v>4681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4682</v>
      </c>
      <c r="B3015" s="31" t="s">
        <v>4679</v>
      </c>
      <c r="C3015" s="37"/>
      <c r="D3015" s="31" t="s">
        <v>149</v>
      </c>
      <c r="E3015" s="37"/>
      <c r="F3015" s="37"/>
    </row>
    <row r="3016" spans="1:6" x14ac:dyDescent="0.2">
      <c r="A3016" s="36" t="s">
        <v>4684</v>
      </c>
      <c r="B3016" s="31" t="s">
        <v>4683</v>
      </c>
      <c r="C3016" s="37">
        <v>0</v>
      </c>
      <c r="D3016" s="31" t="s">
        <v>149</v>
      </c>
      <c r="E3016" s="37" t="s">
        <v>152</v>
      </c>
      <c r="F3016" s="37" t="s">
        <v>160</v>
      </c>
    </row>
    <row r="3017" spans="1:6" x14ac:dyDescent="0.2">
      <c r="A3017" s="36" t="s">
        <v>4686</v>
      </c>
      <c r="B3017" s="31" t="s">
        <v>4685</v>
      </c>
      <c r="C3017" s="37">
        <v>6</v>
      </c>
      <c r="D3017" s="31" t="s">
        <v>149</v>
      </c>
      <c r="E3017" s="37" t="s">
        <v>147</v>
      </c>
      <c r="F3017" s="37" t="s">
        <v>222</v>
      </c>
    </row>
    <row r="3018" spans="1:6" x14ac:dyDescent="0.2">
      <c r="A3018" s="36" t="s">
        <v>4688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148</v>
      </c>
    </row>
    <row r="3019" spans="1:6" x14ac:dyDescent="0.2">
      <c r="A3019" s="36" t="s">
        <v>4689</v>
      </c>
      <c r="B3019" s="31" t="s">
        <v>4687</v>
      </c>
      <c r="C3019" s="37">
        <v>0</v>
      </c>
      <c r="D3019" s="31" t="s">
        <v>149</v>
      </c>
      <c r="E3019" s="37" t="s">
        <v>147</v>
      </c>
      <c r="F3019" s="37" t="s">
        <v>253</v>
      </c>
    </row>
    <row r="3020" spans="1:6" x14ac:dyDescent="0.2">
      <c r="A3020" s="36" t="s">
        <v>4690</v>
      </c>
      <c r="B3020" s="31" t="s">
        <v>4687</v>
      </c>
      <c r="C3020" s="39">
        <v>0</v>
      </c>
      <c r="D3020" s="31" t="s">
        <v>149</v>
      </c>
      <c r="E3020" s="37" t="s">
        <v>152</v>
      </c>
      <c r="F3020" s="37" t="s">
        <v>253</v>
      </c>
    </row>
    <row r="3021" spans="1:6" ht="15" x14ac:dyDescent="0.25">
      <c r="A3021" s="60" t="s">
        <v>5355</v>
      </c>
    </row>
    <row r="3022" spans="1:6" x14ac:dyDescent="0.2">
      <c r="A3022" s="36" t="s">
        <v>4692</v>
      </c>
      <c r="B3022" s="31" t="s">
        <v>4691</v>
      </c>
      <c r="C3022" s="37">
        <v>0</v>
      </c>
      <c r="D3022" s="31" t="s">
        <v>149</v>
      </c>
      <c r="E3022" s="37" t="s">
        <v>152</v>
      </c>
      <c r="F3022" s="37" t="s">
        <v>160</v>
      </c>
    </row>
    <row r="3023" spans="1:6" ht="15" x14ac:dyDescent="0.25">
      <c r="A3023" s="60" t="s">
        <v>5356</v>
      </c>
    </row>
    <row r="3024" spans="1:6" x14ac:dyDescent="0.2">
      <c r="A3024" s="36" t="s">
        <v>4694</v>
      </c>
      <c r="B3024" s="31" t="s">
        <v>4693</v>
      </c>
      <c r="C3024" s="37">
        <v>6</v>
      </c>
      <c r="D3024" s="31" t="s">
        <v>149</v>
      </c>
      <c r="E3024" s="37" t="s">
        <v>147</v>
      </c>
      <c r="F3024" s="37" t="s">
        <v>208</v>
      </c>
    </row>
    <row r="3025" spans="1:6" x14ac:dyDescent="0.2">
      <c r="A3025" s="36" t="s">
        <v>4696</v>
      </c>
      <c r="B3025" s="31" t="s">
        <v>4695</v>
      </c>
      <c r="C3025" s="37">
        <v>7</v>
      </c>
      <c r="D3025" s="31" t="s">
        <v>157</v>
      </c>
      <c r="E3025" s="37" t="s">
        <v>147</v>
      </c>
      <c r="F3025" s="37" t="s">
        <v>148</v>
      </c>
    </row>
    <row r="3026" spans="1:6" x14ac:dyDescent="0.2">
      <c r="A3026" s="36" t="s">
        <v>4698</v>
      </c>
      <c r="B3026" s="31" t="s">
        <v>4697</v>
      </c>
      <c r="C3026" s="37">
        <v>4</v>
      </c>
      <c r="D3026" s="31" t="s">
        <v>157</v>
      </c>
      <c r="E3026" s="37" t="s">
        <v>147</v>
      </c>
      <c r="F3026" s="37" t="s">
        <v>963</v>
      </c>
    </row>
    <row r="3027" spans="1:6" x14ac:dyDescent="0.2">
      <c r="A3027" s="36" t="s">
        <v>4699</v>
      </c>
      <c r="C3027" s="37"/>
      <c r="D3027" s="31" t="s">
        <v>157</v>
      </c>
      <c r="E3027" s="37"/>
      <c r="F3027" s="37"/>
    </row>
    <row r="3028" spans="1:6" x14ac:dyDescent="0.2">
      <c r="A3028" s="36" t="s">
        <v>4700</v>
      </c>
      <c r="C3028" s="37">
        <v>5</v>
      </c>
      <c r="D3028" s="31" t="s">
        <v>157</v>
      </c>
      <c r="E3028" s="37" t="s">
        <v>147</v>
      </c>
      <c r="F3028" s="37" t="s">
        <v>253</v>
      </c>
    </row>
    <row r="3029" spans="1:6" x14ac:dyDescent="0.2">
      <c r="A3029" s="36" t="s">
        <v>4701</v>
      </c>
      <c r="C3029" s="37">
        <v>0</v>
      </c>
      <c r="D3029" s="31" t="s">
        <v>157</v>
      </c>
      <c r="E3029" s="116" t="s">
        <v>152</v>
      </c>
      <c r="F3029" s="37"/>
    </row>
    <row r="3030" spans="1:6" x14ac:dyDescent="0.2">
      <c r="A3030" s="36" t="s">
        <v>4703</v>
      </c>
      <c r="B3030" s="31" t="s">
        <v>4702</v>
      </c>
      <c r="C3030" s="37">
        <v>7</v>
      </c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4704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x14ac:dyDescent="0.2">
      <c r="A3032" s="36" t="s">
        <v>4705</v>
      </c>
      <c r="B3032" s="31" t="s">
        <v>4702</v>
      </c>
      <c r="C3032" s="37"/>
      <c r="D3032" s="31" t="s">
        <v>157</v>
      </c>
      <c r="E3032" s="37" t="s">
        <v>147</v>
      </c>
      <c r="F3032" s="37" t="s">
        <v>160</v>
      </c>
    </row>
    <row r="3033" spans="1:6" ht="15" x14ac:dyDescent="0.25">
      <c r="A3033" s="60" t="s">
        <v>5357</v>
      </c>
    </row>
    <row r="3034" spans="1:6" x14ac:dyDescent="0.2">
      <c r="A3034" s="36" t="s">
        <v>4707</v>
      </c>
      <c r="B3034" s="31" t="s">
        <v>4706</v>
      </c>
      <c r="C3034" s="37">
        <v>4</v>
      </c>
      <c r="D3034" s="31" t="s">
        <v>149</v>
      </c>
      <c r="E3034" s="37" t="s">
        <v>147</v>
      </c>
      <c r="F3034" s="37" t="s">
        <v>156</v>
      </c>
    </row>
    <row r="3035" spans="1:6" x14ac:dyDescent="0.2">
      <c r="A3035" s="36" t="s">
        <v>4708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4709</v>
      </c>
      <c r="B3036" s="31" t="s">
        <v>4706</v>
      </c>
      <c r="C3036" s="37"/>
      <c r="D3036" s="31" t="s">
        <v>149</v>
      </c>
      <c r="E3036" s="37"/>
      <c r="F3036" s="37"/>
    </row>
    <row r="3037" spans="1:6" x14ac:dyDescent="0.2">
      <c r="A3037" s="36" t="s">
        <v>4711</v>
      </c>
      <c r="B3037" s="31" t="s">
        <v>4710</v>
      </c>
      <c r="D3037" s="31" t="s">
        <v>149</v>
      </c>
      <c r="E3037" s="37"/>
      <c r="F3037" s="37"/>
    </row>
    <row r="3038" spans="1:6" x14ac:dyDescent="0.2">
      <c r="A3038" s="36" t="s">
        <v>4713</v>
      </c>
      <c r="B3038" s="31" t="s">
        <v>4712</v>
      </c>
      <c r="C3038" s="37">
        <v>0</v>
      </c>
      <c r="D3038" s="31" t="s">
        <v>149</v>
      </c>
      <c r="E3038" s="37" t="s">
        <v>152</v>
      </c>
      <c r="F3038" s="37" t="s">
        <v>160</v>
      </c>
    </row>
    <row r="3039" spans="1:6" x14ac:dyDescent="0.2">
      <c r="A3039" s="36" t="s">
        <v>4715</v>
      </c>
      <c r="B3039" s="31" t="s">
        <v>4714</v>
      </c>
      <c r="C3039" s="31">
        <v>0</v>
      </c>
      <c r="D3039" s="31" t="s">
        <v>149</v>
      </c>
      <c r="E3039" s="37" t="s">
        <v>152</v>
      </c>
      <c r="F3039" s="37" t="s">
        <v>153</v>
      </c>
    </row>
    <row r="3040" spans="1:6" ht="15" x14ac:dyDescent="0.25">
      <c r="A3040" s="60" t="s">
        <v>5358</v>
      </c>
    </row>
    <row r="3041" spans="1:7" x14ac:dyDescent="0.2">
      <c r="A3041" s="36" t="s">
        <v>4717</v>
      </c>
      <c r="B3041" s="31" t="s">
        <v>4716</v>
      </c>
      <c r="C3041" s="37">
        <v>0</v>
      </c>
      <c r="D3041" s="31" t="s">
        <v>149</v>
      </c>
      <c r="E3041" s="37" t="s">
        <v>152</v>
      </c>
      <c r="F3041" s="37" t="s">
        <v>160</v>
      </c>
    </row>
    <row r="3042" spans="1:7" x14ac:dyDescent="0.2">
      <c r="A3042" s="36" t="s">
        <v>4719</v>
      </c>
      <c r="B3042" s="31" t="s">
        <v>4718</v>
      </c>
      <c r="C3042" s="37">
        <v>4</v>
      </c>
      <c r="D3042" s="31" t="s">
        <v>149</v>
      </c>
      <c r="E3042" s="37" t="s">
        <v>147</v>
      </c>
      <c r="F3042" s="37" t="s">
        <v>148</v>
      </c>
    </row>
    <row r="3043" spans="1:7" x14ac:dyDescent="0.2">
      <c r="A3043" s="36" t="s">
        <v>4721</v>
      </c>
      <c r="B3043" s="31" t="s">
        <v>4720</v>
      </c>
      <c r="C3043" s="37">
        <v>6</v>
      </c>
      <c r="D3043" s="31" t="s">
        <v>149</v>
      </c>
      <c r="E3043" s="37" t="s">
        <v>147</v>
      </c>
      <c r="F3043" s="37" t="s">
        <v>163</v>
      </c>
    </row>
    <row r="3044" spans="1:7" x14ac:dyDescent="0.2">
      <c r="A3044" s="36" t="s">
        <v>4722</v>
      </c>
      <c r="C3044" s="37">
        <v>7</v>
      </c>
      <c r="D3044" s="31" t="s">
        <v>149</v>
      </c>
      <c r="E3044" s="37" t="s">
        <v>147</v>
      </c>
      <c r="F3044" s="37" t="s">
        <v>156</v>
      </c>
    </row>
    <row r="3045" spans="1:7" x14ac:dyDescent="0.2">
      <c r="A3045" s="36" t="s">
        <v>4724</v>
      </c>
      <c r="B3045" s="31" t="s">
        <v>4723</v>
      </c>
      <c r="C3045" s="37"/>
      <c r="D3045" s="31" t="s">
        <v>149</v>
      </c>
      <c r="E3045" s="37" t="s">
        <v>147</v>
      </c>
      <c r="F3045" s="37" t="s">
        <v>160</v>
      </c>
    </row>
    <row r="3046" spans="1:7" x14ac:dyDescent="0.2">
      <c r="A3046" s="36" t="s">
        <v>4726</v>
      </c>
      <c r="B3046" s="31" t="s">
        <v>4725</v>
      </c>
      <c r="C3046" s="37">
        <v>5</v>
      </c>
      <c r="D3046" s="31" t="s">
        <v>149</v>
      </c>
      <c r="E3046" s="37" t="s">
        <v>147</v>
      </c>
      <c r="F3046" s="37" t="s">
        <v>163</v>
      </c>
    </row>
    <row r="3047" spans="1:7" x14ac:dyDescent="0.2">
      <c r="A3047" s="36" t="s">
        <v>4728</v>
      </c>
      <c r="B3047" s="31" t="s">
        <v>4727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4729</v>
      </c>
      <c r="C3048" s="37">
        <v>6</v>
      </c>
      <c r="D3048" s="31" t="s">
        <v>149</v>
      </c>
      <c r="E3048" s="37" t="s">
        <v>147</v>
      </c>
      <c r="F3048" s="37" t="s">
        <v>222</v>
      </c>
    </row>
    <row r="3049" spans="1:7" x14ac:dyDescent="0.2">
      <c r="A3049" s="36" t="s">
        <v>4731</v>
      </c>
      <c r="B3049" s="31" t="s">
        <v>4730</v>
      </c>
      <c r="C3049" s="37">
        <v>7</v>
      </c>
      <c r="D3049" s="31" t="s">
        <v>149</v>
      </c>
      <c r="E3049" s="37" t="s">
        <v>147</v>
      </c>
      <c r="F3049" s="37" t="s">
        <v>195</v>
      </c>
      <c r="G3049" s="31" t="s">
        <v>182</v>
      </c>
    </row>
    <row r="3050" spans="1:7" x14ac:dyDescent="0.2">
      <c r="A3050" s="36" t="s">
        <v>4732</v>
      </c>
      <c r="C3050" s="37">
        <v>7</v>
      </c>
      <c r="D3050" s="31" t="s">
        <v>149</v>
      </c>
      <c r="E3050" s="37" t="s">
        <v>147</v>
      </c>
      <c r="F3050" s="37" t="s">
        <v>222</v>
      </c>
    </row>
    <row r="3051" spans="1:7" x14ac:dyDescent="0.2">
      <c r="A3051" s="36" t="s">
        <v>4734</v>
      </c>
      <c r="B3051" s="31" t="s">
        <v>4733</v>
      </c>
      <c r="C3051" s="37">
        <v>7</v>
      </c>
      <c r="D3051" s="31" t="s">
        <v>149</v>
      </c>
      <c r="E3051" s="37" t="s">
        <v>147</v>
      </c>
      <c r="F3051" s="37" t="s">
        <v>195</v>
      </c>
    </row>
    <row r="3052" spans="1:7" x14ac:dyDescent="0.2">
      <c r="A3052" s="36" t="s">
        <v>4736</v>
      </c>
      <c r="B3052" s="31" t="s">
        <v>4735</v>
      </c>
      <c r="C3052" s="37">
        <v>8</v>
      </c>
      <c r="D3052" s="31" t="s">
        <v>149</v>
      </c>
      <c r="E3052" s="37" t="s">
        <v>147</v>
      </c>
      <c r="F3052" s="37" t="s">
        <v>355</v>
      </c>
    </row>
    <row r="3053" spans="1:7" x14ac:dyDescent="0.2">
      <c r="A3053" s="36" t="s">
        <v>4738</v>
      </c>
      <c r="B3053" s="31" t="s">
        <v>4737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4740</v>
      </c>
      <c r="B3054" s="31" t="s">
        <v>4739</v>
      </c>
      <c r="C3054" s="37"/>
      <c r="D3054" s="31" t="s">
        <v>149</v>
      </c>
      <c r="E3054" s="37"/>
      <c r="F3054" s="37"/>
      <c r="G3054" s="31" t="s">
        <v>182</v>
      </c>
    </row>
    <row r="3055" spans="1:7" x14ac:dyDescent="0.2">
      <c r="A3055" s="36" t="s">
        <v>4741</v>
      </c>
      <c r="C3055" s="37"/>
      <c r="D3055" s="31" t="s">
        <v>149</v>
      </c>
      <c r="E3055" s="37"/>
      <c r="F3055" s="37"/>
    </row>
    <row r="3056" spans="1:7" x14ac:dyDescent="0.2">
      <c r="A3056" s="36" t="s">
        <v>4743</v>
      </c>
      <c r="B3056" s="31" t="s">
        <v>4742</v>
      </c>
      <c r="C3056" s="37">
        <v>8</v>
      </c>
      <c r="D3056" s="31" t="s">
        <v>149</v>
      </c>
      <c r="E3056" s="37" t="s">
        <v>147</v>
      </c>
      <c r="F3056" s="37" t="s">
        <v>153</v>
      </c>
    </row>
    <row r="3057" spans="1:7" x14ac:dyDescent="0.2">
      <c r="A3057" s="36" t="s">
        <v>4745</v>
      </c>
      <c r="B3057" s="31" t="s">
        <v>4744</v>
      </c>
      <c r="C3057" s="37"/>
      <c r="D3057" s="31" t="s">
        <v>149</v>
      </c>
      <c r="E3057" s="37"/>
      <c r="F3057" s="37"/>
      <c r="G3057" s="31" t="s">
        <v>223</v>
      </c>
    </row>
    <row r="3058" spans="1:7" x14ac:dyDescent="0.2">
      <c r="A3058" s="36" t="s">
        <v>4747</v>
      </c>
      <c r="B3058" s="31" t="s">
        <v>4746</v>
      </c>
      <c r="C3058" s="37">
        <v>7</v>
      </c>
      <c r="D3058" s="31" t="s">
        <v>149</v>
      </c>
      <c r="E3058" s="37" t="s">
        <v>147</v>
      </c>
      <c r="F3058" s="37" t="s">
        <v>170</v>
      </c>
    </row>
    <row r="3059" spans="1:7" x14ac:dyDescent="0.2">
      <c r="A3059" s="36" t="s">
        <v>4748</v>
      </c>
      <c r="C3059" s="37"/>
      <c r="D3059" s="31" t="s">
        <v>149</v>
      </c>
      <c r="E3059" s="37"/>
      <c r="F3059" s="37"/>
    </row>
    <row r="3060" spans="1:7" x14ac:dyDescent="0.2">
      <c r="A3060" s="36" t="s">
        <v>4750</v>
      </c>
      <c r="B3060" s="31" t="s">
        <v>4749</v>
      </c>
      <c r="C3060" s="37">
        <v>4</v>
      </c>
      <c r="D3060" s="31" t="s">
        <v>149</v>
      </c>
      <c r="E3060" s="37" t="s">
        <v>147</v>
      </c>
      <c r="F3060" s="37" t="s">
        <v>153</v>
      </c>
    </row>
    <row r="3061" spans="1:7" x14ac:dyDescent="0.2">
      <c r="A3061" s="36" t="s">
        <v>4752</v>
      </c>
      <c r="B3061" s="31" t="s">
        <v>4751</v>
      </c>
      <c r="C3061" s="37">
        <v>7</v>
      </c>
      <c r="D3061" s="31" t="s">
        <v>149</v>
      </c>
      <c r="E3061" s="37" t="s">
        <v>147</v>
      </c>
      <c r="F3061" s="37" t="s">
        <v>148</v>
      </c>
    </row>
    <row r="3062" spans="1:7" x14ac:dyDescent="0.2">
      <c r="A3062" s="36" t="s">
        <v>4754</v>
      </c>
      <c r="B3062" s="31" t="s">
        <v>4753</v>
      </c>
      <c r="C3062" s="37">
        <v>6</v>
      </c>
      <c r="D3062" s="31" t="s">
        <v>149</v>
      </c>
      <c r="E3062" s="37" t="s">
        <v>147</v>
      </c>
      <c r="F3062" s="37" t="s">
        <v>500</v>
      </c>
      <c r="G3062" s="31" t="s">
        <v>223</v>
      </c>
    </row>
    <row r="3063" spans="1:7" x14ac:dyDescent="0.2">
      <c r="A3063" s="36" t="s">
        <v>4756</v>
      </c>
      <c r="B3063" s="31" t="s">
        <v>4755</v>
      </c>
      <c r="C3063" s="37">
        <v>8</v>
      </c>
      <c r="D3063" s="31" t="s">
        <v>149</v>
      </c>
      <c r="E3063" s="37" t="s">
        <v>147</v>
      </c>
      <c r="F3063" s="37" t="s">
        <v>160</v>
      </c>
    </row>
    <row r="3064" spans="1:7" x14ac:dyDescent="0.2">
      <c r="A3064" s="36" t="s">
        <v>4758</v>
      </c>
      <c r="B3064" s="31" t="s">
        <v>4757</v>
      </c>
      <c r="C3064" s="37">
        <v>4</v>
      </c>
      <c r="D3064" s="31" t="s">
        <v>149</v>
      </c>
      <c r="E3064" s="37" t="s">
        <v>147</v>
      </c>
      <c r="F3064" s="37" t="s">
        <v>202</v>
      </c>
    </row>
    <row r="3065" spans="1:7" ht="15" x14ac:dyDescent="0.25">
      <c r="A3065" s="60" t="s">
        <v>5359</v>
      </c>
    </row>
    <row r="3066" spans="1:7" x14ac:dyDescent="0.2">
      <c r="A3066" s="36" t="s">
        <v>4760</v>
      </c>
      <c r="B3066" s="31" t="s">
        <v>4759</v>
      </c>
      <c r="C3066" s="37">
        <v>0</v>
      </c>
      <c r="D3066" s="31" t="s">
        <v>149</v>
      </c>
      <c r="E3066" s="37" t="s">
        <v>152</v>
      </c>
      <c r="F3066" s="37" t="s">
        <v>160</v>
      </c>
    </row>
    <row r="3067" spans="1:7" x14ac:dyDescent="0.2">
      <c r="A3067" s="36" t="s">
        <v>4761</v>
      </c>
      <c r="C3067" s="37">
        <v>5</v>
      </c>
      <c r="D3067" s="31" t="s">
        <v>1244</v>
      </c>
      <c r="E3067" s="37" t="s">
        <v>147</v>
      </c>
      <c r="F3067" s="37" t="s">
        <v>156</v>
      </c>
    </row>
    <row r="3068" spans="1:7" x14ac:dyDescent="0.2">
      <c r="A3068" s="36" t="s">
        <v>4763</v>
      </c>
      <c r="B3068" s="31" t="s">
        <v>4762</v>
      </c>
      <c r="C3068" s="37">
        <v>7</v>
      </c>
      <c r="D3068" s="31" t="s">
        <v>1244</v>
      </c>
      <c r="E3068" s="37" t="s">
        <v>147</v>
      </c>
      <c r="F3068" s="37" t="s">
        <v>178</v>
      </c>
      <c r="G3068" s="31" t="s">
        <v>182</v>
      </c>
    </row>
    <row r="3069" spans="1:7" x14ac:dyDescent="0.2">
      <c r="A3069" s="36" t="s">
        <v>4765</v>
      </c>
      <c r="B3069" s="31" t="s">
        <v>4764</v>
      </c>
      <c r="C3069" s="37">
        <v>2</v>
      </c>
      <c r="D3069" s="31" t="s">
        <v>1244</v>
      </c>
      <c r="E3069" s="37" t="s">
        <v>147</v>
      </c>
      <c r="F3069" s="37" t="s">
        <v>163</v>
      </c>
    </row>
    <row r="3070" spans="1:7" ht="15" x14ac:dyDescent="0.25">
      <c r="A3070" s="60" t="s">
        <v>5360</v>
      </c>
    </row>
    <row r="3071" spans="1:7" x14ac:dyDescent="0.2">
      <c r="A3071" s="36" t="s">
        <v>4767</v>
      </c>
      <c r="B3071" s="31" t="s">
        <v>4766</v>
      </c>
      <c r="C3071" s="37"/>
      <c r="D3071" s="31" t="s">
        <v>189</v>
      </c>
      <c r="E3071" s="37"/>
      <c r="F3071" s="37"/>
    </row>
    <row r="3072" spans="1:7" x14ac:dyDescent="0.2">
      <c r="A3072" s="36" t="s">
        <v>4769</v>
      </c>
      <c r="B3072" s="31" t="s">
        <v>4768</v>
      </c>
      <c r="C3072" s="37">
        <v>3</v>
      </c>
      <c r="D3072" s="31" t="s">
        <v>189</v>
      </c>
      <c r="E3072" s="37" t="s">
        <v>147</v>
      </c>
      <c r="F3072" s="37" t="s">
        <v>4003</v>
      </c>
    </row>
    <row r="3073" spans="1:7" x14ac:dyDescent="0.2">
      <c r="A3073" s="36" t="s">
        <v>4771</v>
      </c>
      <c r="B3073" s="31" t="s">
        <v>4770</v>
      </c>
      <c r="D3073" s="31" t="s">
        <v>189</v>
      </c>
    </row>
    <row r="3074" spans="1:7" ht="15" x14ac:dyDescent="0.25">
      <c r="A3074" s="60" t="s">
        <v>5361</v>
      </c>
    </row>
    <row r="3075" spans="1:7" x14ac:dyDescent="0.2">
      <c r="A3075" s="36" t="s">
        <v>4772</v>
      </c>
      <c r="C3075" s="37"/>
      <c r="D3075" s="31" t="s">
        <v>149</v>
      </c>
      <c r="E3075" s="37"/>
      <c r="F3075" s="37"/>
    </row>
    <row r="3076" spans="1:7" x14ac:dyDescent="0.2">
      <c r="A3076" s="36" t="s">
        <v>4774</v>
      </c>
      <c r="B3076" s="31" t="s">
        <v>4773</v>
      </c>
      <c r="C3076" s="37"/>
      <c r="D3076" s="31" t="s">
        <v>149</v>
      </c>
      <c r="E3076" s="37"/>
      <c r="F3076" s="37"/>
      <c r="G3076" s="31" t="s">
        <v>203</v>
      </c>
    </row>
    <row r="3077" spans="1:7" ht="15" x14ac:dyDescent="0.25">
      <c r="A3077" s="60" t="s">
        <v>5362</v>
      </c>
    </row>
    <row r="3078" spans="1:7" x14ac:dyDescent="0.2">
      <c r="A3078" s="36" t="s">
        <v>4776</v>
      </c>
      <c r="B3078" s="31" t="s">
        <v>4775</v>
      </c>
      <c r="C3078" s="37">
        <v>5</v>
      </c>
      <c r="D3078" s="31" t="s">
        <v>768</v>
      </c>
      <c r="E3078" s="37" t="s">
        <v>147</v>
      </c>
      <c r="F3078" s="37" t="s">
        <v>195</v>
      </c>
    </row>
    <row r="3079" spans="1:7" x14ac:dyDescent="0.2">
      <c r="A3079" s="36" t="s">
        <v>4778</v>
      </c>
      <c r="B3079" s="31" t="s">
        <v>4777</v>
      </c>
      <c r="C3079" s="37">
        <v>5</v>
      </c>
      <c r="D3079" s="31" t="s">
        <v>768</v>
      </c>
      <c r="E3079" s="37" t="s">
        <v>147</v>
      </c>
      <c r="F3079" s="37" t="s">
        <v>222</v>
      </c>
    </row>
    <row r="3080" spans="1:7" ht="15" x14ac:dyDescent="0.25">
      <c r="A3080" s="60" t="s">
        <v>5363</v>
      </c>
    </row>
    <row r="3081" spans="1:7" x14ac:dyDescent="0.2">
      <c r="A3081" s="36" t="s">
        <v>4780</v>
      </c>
      <c r="B3081" s="31" t="s">
        <v>4779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4782</v>
      </c>
      <c r="B3082" s="31" t="s">
        <v>4781</v>
      </c>
      <c r="C3082" s="37"/>
      <c r="D3082" s="31" t="s">
        <v>149</v>
      </c>
      <c r="E3082" s="37"/>
      <c r="F3082" s="37"/>
      <c r="G3082" s="31" t="s">
        <v>182</v>
      </c>
    </row>
    <row r="3083" spans="1:7" x14ac:dyDescent="0.2">
      <c r="A3083" s="36" t="s">
        <v>4784</v>
      </c>
      <c r="B3083" s="31" t="s">
        <v>4783</v>
      </c>
      <c r="C3083" s="37">
        <v>9</v>
      </c>
      <c r="D3083" s="31" t="s">
        <v>149</v>
      </c>
      <c r="E3083" s="37" t="s">
        <v>147</v>
      </c>
      <c r="F3083" s="37" t="s">
        <v>160</v>
      </c>
    </row>
    <row r="3084" spans="1:7" x14ac:dyDescent="0.2">
      <c r="A3084" s="36" t="s">
        <v>4785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4787</v>
      </c>
      <c r="B3085" s="31" t="s">
        <v>4786</v>
      </c>
      <c r="C3085" s="37">
        <v>10</v>
      </c>
      <c r="D3085" s="31" t="s">
        <v>149</v>
      </c>
      <c r="E3085" s="37" t="s">
        <v>147</v>
      </c>
      <c r="F3085" s="37" t="s">
        <v>160</v>
      </c>
      <c r="G3085" s="31" t="s">
        <v>223</v>
      </c>
    </row>
    <row r="3086" spans="1:7" x14ac:dyDescent="0.2">
      <c r="A3086" s="36" t="s">
        <v>4788</v>
      </c>
      <c r="C3086" s="37">
        <v>10</v>
      </c>
      <c r="D3086" s="31" t="s">
        <v>149</v>
      </c>
      <c r="E3086" s="37" t="s">
        <v>147</v>
      </c>
      <c r="F3086" s="37" t="s">
        <v>160</v>
      </c>
    </row>
    <row r="3087" spans="1:7" x14ac:dyDescent="0.2">
      <c r="A3087" s="36" t="s">
        <v>4790</v>
      </c>
      <c r="B3087" s="31" t="s">
        <v>4789</v>
      </c>
      <c r="C3087" s="37">
        <v>10</v>
      </c>
      <c r="D3087" s="31" t="s">
        <v>149</v>
      </c>
      <c r="E3087" s="37" t="s">
        <v>147</v>
      </c>
      <c r="F3087" s="37" t="s">
        <v>160</v>
      </c>
      <c r="G3087" s="31" t="s">
        <v>203</v>
      </c>
    </row>
    <row r="3088" spans="1:7" x14ac:dyDescent="0.2">
      <c r="A3088" s="36" t="s">
        <v>4791</v>
      </c>
      <c r="C3088" s="37"/>
      <c r="D3088" s="40" t="s">
        <v>149</v>
      </c>
      <c r="E3088" s="37"/>
      <c r="F3088" s="37"/>
    </row>
    <row r="3089" spans="1:7" x14ac:dyDescent="0.2">
      <c r="A3089" s="36" t="s">
        <v>4793</v>
      </c>
      <c r="B3089" s="31" t="s">
        <v>4792</v>
      </c>
      <c r="C3089" s="37"/>
      <c r="D3089" s="31" t="s">
        <v>149</v>
      </c>
      <c r="E3089" s="37"/>
      <c r="F3089" s="37"/>
      <c r="G3089" s="31" t="s">
        <v>182</v>
      </c>
    </row>
    <row r="3090" spans="1:7" ht="15" x14ac:dyDescent="0.25">
      <c r="A3090" s="60" t="s">
        <v>5364</v>
      </c>
    </row>
    <row r="3091" spans="1:7" x14ac:dyDescent="0.2">
      <c r="A3091" s="36" t="s">
        <v>4795</v>
      </c>
      <c r="B3091" s="31" t="s">
        <v>4794</v>
      </c>
      <c r="C3091" s="37"/>
      <c r="D3091" s="31" t="s">
        <v>149</v>
      </c>
      <c r="E3091" s="37" t="s">
        <v>147</v>
      </c>
      <c r="F3091" s="37" t="s">
        <v>160</v>
      </c>
    </row>
    <row r="3092" spans="1:7" x14ac:dyDescent="0.2">
      <c r="A3092" s="36" t="s">
        <v>4797</v>
      </c>
      <c r="B3092" s="31" t="s">
        <v>4796</v>
      </c>
      <c r="C3092" s="37"/>
      <c r="D3092" s="31" t="s">
        <v>149</v>
      </c>
      <c r="E3092" s="37"/>
      <c r="F3092" s="37"/>
    </row>
    <row r="3093" spans="1:7" x14ac:dyDescent="0.2">
      <c r="A3093" s="36" t="s">
        <v>4799</v>
      </c>
      <c r="B3093" s="31" t="s">
        <v>4798</v>
      </c>
      <c r="C3093" s="37"/>
      <c r="D3093" s="31" t="s">
        <v>149</v>
      </c>
      <c r="E3093" s="37"/>
      <c r="F3093" s="37"/>
      <c r="G3093" s="31" t="s">
        <v>149</v>
      </c>
    </row>
    <row r="3094" spans="1:7" x14ac:dyDescent="0.2">
      <c r="A3094" s="36" t="s">
        <v>4801</v>
      </c>
      <c r="B3094" s="31" t="s">
        <v>4800</v>
      </c>
      <c r="C3094" s="37"/>
      <c r="D3094" s="31" t="s">
        <v>189</v>
      </c>
      <c r="E3094" s="37"/>
      <c r="F3094" s="37"/>
    </row>
    <row r="3095" spans="1:7" x14ac:dyDescent="0.2">
      <c r="A3095" s="36" t="s">
        <v>4802</v>
      </c>
      <c r="C3095" s="37"/>
      <c r="D3095" s="40" t="s">
        <v>149</v>
      </c>
      <c r="E3095" s="37"/>
      <c r="F3095" s="37"/>
    </row>
    <row r="3096" spans="1:7" x14ac:dyDescent="0.2">
      <c r="A3096" s="36" t="s">
        <v>4804</v>
      </c>
      <c r="B3096" s="31" t="s">
        <v>4803</v>
      </c>
      <c r="C3096" s="37"/>
      <c r="D3096" s="31" t="s">
        <v>149</v>
      </c>
      <c r="E3096" s="37"/>
      <c r="F3096" s="37"/>
      <c r="G3096" s="31" t="s">
        <v>203</v>
      </c>
    </row>
    <row r="3097" spans="1:7" ht="15" x14ac:dyDescent="0.25">
      <c r="A3097" s="60" t="s">
        <v>5365</v>
      </c>
    </row>
    <row r="3098" spans="1:7" ht="15" x14ac:dyDescent="0.25">
      <c r="A3098" s="60" t="s">
        <v>5366</v>
      </c>
    </row>
    <row r="3099" spans="1:7" x14ac:dyDescent="0.2">
      <c r="A3099" s="36" t="s">
        <v>4806</v>
      </c>
      <c r="B3099" s="31" t="s">
        <v>4805</v>
      </c>
      <c r="C3099" s="37">
        <v>0</v>
      </c>
      <c r="D3099" s="31" t="s">
        <v>149</v>
      </c>
      <c r="E3099" s="37" t="s">
        <v>147</v>
      </c>
      <c r="F3099" s="37" t="s">
        <v>208</v>
      </c>
    </row>
    <row r="3100" spans="1:7" x14ac:dyDescent="0.2">
      <c r="A3100" s="36" t="s">
        <v>4808</v>
      </c>
      <c r="B3100" s="31" t="s">
        <v>4807</v>
      </c>
      <c r="C3100" s="37">
        <v>10</v>
      </c>
      <c r="D3100" s="31" t="s">
        <v>149</v>
      </c>
      <c r="E3100" s="37" t="s">
        <v>147</v>
      </c>
      <c r="F3100" s="37" t="s">
        <v>222</v>
      </c>
      <c r="G3100" s="31" t="s">
        <v>203</v>
      </c>
    </row>
    <row r="3101" spans="1:7" ht="15" x14ac:dyDescent="0.25">
      <c r="A3101" s="60" t="s">
        <v>5367</v>
      </c>
    </row>
    <row r="3102" spans="1:7" x14ac:dyDescent="0.2">
      <c r="A3102" s="36" t="s">
        <v>4810</v>
      </c>
      <c r="B3102" s="31" t="s">
        <v>4809</v>
      </c>
      <c r="C3102" s="37">
        <v>10</v>
      </c>
      <c r="D3102" s="31" t="s">
        <v>149</v>
      </c>
      <c r="E3102" s="37" t="s">
        <v>147</v>
      </c>
      <c r="F3102" s="37" t="s">
        <v>222</v>
      </c>
      <c r="G3102" s="31" t="s">
        <v>144</v>
      </c>
    </row>
    <row r="3103" spans="1:7" x14ac:dyDescent="0.2">
      <c r="A3103" s="36" t="s">
        <v>4812</v>
      </c>
      <c r="B3103" s="31" t="s">
        <v>4811</v>
      </c>
      <c r="C3103" s="37">
        <v>7</v>
      </c>
      <c r="D3103" s="31" t="s">
        <v>262</v>
      </c>
      <c r="E3103" s="37" t="s">
        <v>147</v>
      </c>
      <c r="F3103" s="37" t="s">
        <v>222</v>
      </c>
    </row>
    <row r="3104" spans="1:7" ht="15" x14ac:dyDescent="0.25">
      <c r="A3104" s="60" t="s">
        <v>5368</v>
      </c>
    </row>
    <row r="3105" spans="1:7" x14ac:dyDescent="0.2">
      <c r="A3105" s="36" t="s">
        <v>4814</v>
      </c>
      <c r="B3105" s="31" t="s">
        <v>4813</v>
      </c>
      <c r="C3105" s="37">
        <v>3</v>
      </c>
      <c r="D3105" s="31" t="s">
        <v>157</v>
      </c>
      <c r="E3105" s="37" t="s">
        <v>147</v>
      </c>
      <c r="F3105" s="37" t="s">
        <v>156</v>
      </c>
    </row>
    <row r="3106" spans="1:7" ht="15" x14ac:dyDescent="0.25">
      <c r="A3106" s="60" t="s">
        <v>5369</v>
      </c>
    </row>
    <row r="3107" spans="1:7" x14ac:dyDescent="0.2">
      <c r="A3107" s="36" t="s">
        <v>4816</v>
      </c>
      <c r="B3107" s="31" t="s">
        <v>4815</v>
      </c>
      <c r="C3107" s="37">
        <v>9</v>
      </c>
      <c r="D3107" s="31" t="s">
        <v>149</v>
      </c>
      <c r="E3107" s="37" t="s">
        <v>147</v>
      </c>
      <c r="F3107" s="37" t="s">
        <v>378</v>
      </c>
    </row>
    <row r="3108" spans="1:7" ht="15" x14ac:dyDescent="0.25">
      <c r="A3108" s="60" t="s">
        <v>5370</v>
      </c>
    </row>
    <row r="3109" spans="1:7" x14ac:dyDescent="0.2">
      <c r="A3109" s="36" t="s">
        <v>4817</v>
      </c>
      <c r="C3109" s="37">
        <v>8</v>
      </c>
      <c r="D3109" s="40" t="s">
        <v>189</v>
      </c>
      <c r="E3109" s="37" t="s">
        <v>147</v>
      </c>
      <c r="F3109" s="37" t="s">
        <v>222</v>
      </c>
      <c r="G3109" s="31" t="s">
        <v>223</v>
      </c>
    </row>
    <row r="3110" spans="1:7" x14ac:dyDescent="0.2">
      <c r="A3110" s="36" t="s">
        <v>4819</v>
      </c>
      <c r="B3110" s="31" t="s">
        <v>4818</v>
      </c>
      <c r="C3110" s="37">
        <v>8</v>
      </c>
      <c r="D3110" s="31" t="s">
        <v>189</v>
      </c>
      <c r="E3110" s="37" t="s">
        <v>147</v>
      </c>
      <c r="F3110" s="37" t="s">
        <v>195</v>
      </c>
      <c r="G3110" s="31" t="s">
        <v>223</v>
      </c>
    </row>
    <row r="3111" spans="1:7" x14ac:dyDescent="0.2">
      <c r="A3111" s="36" t="s">
        <v>4820</v>
      </c>
      <c r="C3111" s="37">
        <v>8</v>
      </c>
      <c r="D3111" s="31" t="s">
        <v>189</v>
      </c>
      <c r="E3111" s="37" t="s">
        <v>147</v>
      </c>
      <c r="F3111" s="37" t="s">
        <v>195</v>
      </c>
    </row>
    <row r="3112" spans="1:7" x14ac:dyDescent="0.2">
      <c r="A3112" s="36" t="s">
        <v>4822</v>
      </c>
      <c r="B3112" s="31" t="s">
        <v>4821</v>
      </c>
      <c r="C3112" s="37"/>
      <c r="D3112" s="31" t="s">
        <v>189</v>
      </c>
      <c r="E3112" s="37" t="s">
        <v>147</v>
      </c>
      <c r="F3112" s="37" t="s">
        <v>160</v>
      </c>
    </row>
    <row r="3113" spans="1:7" x14ac:dyDescent="0.2">
      <c r="A3113" s="36" t="s">
        <v>4823</v>
      </c>
      <c r="B3113" s="31" t="s">
        <v>4821</v>
      </c>
      <c r="D3113" s="31" t="s">
        <v>189</v>
      </c>
      <c r="E3113" s="31" t="s">
        <v>147</v>
      </c>
      <c r="F3113" s="31" t="s">
        <v>160</v>
      </c>
    </row>
    <row r="3114" spans="1:7" ht="15" x14ac:dyDescent="0.25">
      <c r="A3114" s="60" t="s">
        <v>5371</v>
      </c>
    </row>
    <row r="3115" spans="1:7" x14ac:dyDescent="0.2">
      <c r="A3115" s="36" t="s">
        <v>4825</v>
      </c>
      <c r="B3115" s="31" t="s">
        <v>4824</v>
      </c>
      <c r="C3115" s="37">
        <v>8</v>
      </c>
      <c r="D3115" s="31" t="s">
        <v>149</v>
      </c>
      <c r="E3115" s="37" t="s">
        <v>147</v>
      </c>
      <c r="F3115" s="37" t="s">
        <v>156</v>
      </c>
    </row>
    <row r="3116" spans="1:7" x14ac:dyDescent="0.2">
      <c r="A3116" s="36" t="s">
        <v>4827</v>
      </c>
      <c r="B3116" s="31" t="s">
        <v>4826</v>
      </c>
      <c r="C3116" s="37">
        <v>6</v>
      </c>
      <c r="D3116" s="31" t="s">
        <v>149</v>
      </c>
      <c r="E3116" s="37" t="s">
        <v>147</v>
      </c>
      <c r="F3116" s="37" t="s">
        <v>963</v>
      </c>
    </row>
    <row r="3117" spans="1:7" ht="15" x14ac:dyDescent="0.25">
      <c r="A3117" s="60" t="s">
        <v>5372</v>
      </c>
    </row>
  </sheetData>
  <sortState xmlns:xlrd2="http://schemas.microsoft.com/office/spreadsheetml/2017/richdata2" ref="A2:G3207">
    <sortCondition ref="A2:A320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6" t="s">
        <v>5449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5444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3" t="s">
        <v>3654</v>
      </c>
      <c r="B12" s="44" t="str">
        <f>IF(LEN(VLOOKUP(A12,'Species List'!$A:$G,2,FALSE))=0,"",VLOOKUP(A12,'Species List'!$A:$G,2,FALSE))</f>
        <v>black cherry</v>
      </c>
      <c r="C12" s="44">
        <f>IF(LEN(VLOOKUP(A12,'Species List'!$A:$G,3,FALSE))=0,"",VLOOKUP(A12,'Species List'!$A:$G,3,FALSE))</f>
        <v>4</v>
      </c>
      <c r="D12" s="99">
        <f t="shared" ref="D12:D13" si="0">VALUE(C12)</f>
        <v>4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91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3" si="1">VALUE(L12)</f>
        <v>3</v>
      </c>
      <c r="N12" s="108">
        <f t="shared" ref="N12:N77" si="2">L12/$L$153</f>
        <v>6.1224489795918366E-2</v>
      </c>
      <c r="O12" s="108">
        <f t="shared" ref="O12:O13" si="3">D12*N12</f>
        <v>0.24489795918367346</v>
      </c>
    </row>
    <row r="13" spans="1:15" x14ac:dyDescent="0.2">
      <c r="A13" s="124" t="s">
        <v>5443</v>
      </c>
      <c r="B13" s="44" t="str">
        <f>IF(LEN(VLOOKUP(A13,'Species List'!$A:$G,2,FALSE))=0,"",VLOOKUP(A13,'Species List'!$A:$G,2,FALSE))</f>
        <v>Autumn Olive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91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6.1224489795918366E-2</v>
      </c>
      <c r="O13" s="108">
        <f t="shared" si="3"/>
        <v>0</v>
      </c>
    </row>
    <row r="14" spans="1:15" x14ac:dyDescent="0.2">
      <c r="A14" s="123" t="s">
        <v>1460</v>
      </c>
      <c r="B14" s="44" t="str">
        <f>IF(LEN(VLOOKUP(A14,'Species List'!$A:$G,2,FALSE))=0,"",VLOOKUP(A14,'Species List'!$A:$G,2,FALSE))</f>
        <v>gray dogwood</v>
      </c>
      <c r="C14" s="44">
        <f>IF(LEN(VLOOKUP(A14,'Species List'!$A:$G,3,FALSE))=0,"",VLOOKUP(A14,'Species List'!$A:$G,3,FALSE))</f>
        <v>2</v>
      </c>
      <c r="D14" s="99">
        <f>VALUE(C14)</f>
        <v>2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[FACW-]</v>
      </c>
      <c r="H14" s="44">
        <f>VLOOKUP(A14,'Species List'!$A:$G,7,FALSE)</f>
        <v>0</v>
      </c>
      <c r="J14" s="91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>VALUE(L14)</f>
        <v>15</v>
      </c>
      <c r="N14" s="85">
        <f t="shared" si="2"/>
        <v>0.30612244897959184</v>
      </c>
      <c r="O14" s="85">
        <f>D14*N14</f>
        <v>0.61224489795918369</v>
      </c>
    </row>
    <row r="15" spans="1:15" x14ac:dyDescent="0.2">
      <c r="A15" s="123" t="s">
        <v>2144</v>
      </c>
      <c r="B15" s="44" t="str">
        <f>IF(LEN(VLOOKUP(A15,'Species List'!$A:$G,2,FALSE))=0,"",VLOOKUP(A15,'Species List'!$A:$G,2,FALSE))</f>
        <v>green ash</v>
      </c>
      <c r="C15" s="44">
        <f>IF(LEN(VLOOKUP(A15,'Species List'!$A:$G,3,FALSE))=0,"",VLOOKUP(A15,'Species List'!$A:$G,3,FALSE))</f>
        <v>2</v>
      </c>
      <c r="D15" s="99">
        <f t="shared" ref="D15:D78" si="4">VALUE(C15)</f>
        <v>2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</v>
      </c>
      <c r="H15" s="44">
        <f>VLOOKUP(A15,'Species List'!$A:$G,7,FALSE)</f>
        <v>0</v>
      </c>
      <c r="J15" s="91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6.1224489795918366E-2</v>
      </c>
      <c r="O15" s="98">
        <f t="shared" ref="O15:O78" si="6">D15*N15</f>
        <v>0.12244897959183673</v>
      </c>
    </row>
    <row r="16" spans="1:15" x14ac:dyDescent="0.2">
      <c r="A16" s="123" t="s">
        <v>3755</v>
      </c>
      <c r="B16" s="44" t="str">
        <f>IF(LEN(VLOOKUP(A16,'Species List'!$A:$G,2,FALSE))=0,"",VLOOKUP(A16,'Species List'!$A:$G,2,FALSE))</f>
        <v>common buckthorn</v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91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6.1224489795918366E-2</v>
      </c>
      <c r="O16" s="98">
        <f t="shared" si="6"/>
        <v>0</v>
      </c>
    </row>
    <row r="17" spans="1:15" x14ac:dyDescent="0.2">
      <c r="A17" s="123" t="s">
        <v>3762</v>
      </c>
      <c r="B17" s="44" t="str">
        <f>IF(LEN(VLOOKUP(A17,'Species List'!$A:$G,2,FALSE))=0,"",VLOOKUP(A17,'Species List'!$A:$G,2,FALSE))</f>
        <v>smooth sumac</v>
      </c>
      <c r="C17" s="44">
        <f>IF(LEN(VLOOKUP(A17,'Species List'!$A:$G,3,FALSE))=0,"",VLOOKUP(A17,'Species List'!$A:$G,3,FALSE))</f>
        <v>2</v>
      </c>
      <c r="D17" s="99">
        <f t="shared" si="4"/>
        <v>2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91" t="s">
        <v>5409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5"/>
        <v>0.5</v>
      </c>
      <c r="N17" s="85">
        <f t="shared" si="2"/>
        <v>1.020408163265306E-2</v>
      </c>
      <c r="O17" s="98">
        <f t="shared" si="6"/>
        <v>2.0408163265306121E-2</v>
      </c>
    </row>
    <row r="18" spans="1:15" x14ac:dyDescent="0.2">
      <c r="A18" s="123" t="s">
        <v>4814</v>
      </c>
      <c r="B18" s="44" t="str">
        <f>IF(LEN(VLOOKUP(A18,'Species List'!$A:$G,2,FALSE))=0,"",VLOOKUP(A18,'Species List'!$A:$G,2,FALSE))</f>
        <v>prickly ash</v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91" t="s">
        <v>5409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100">
        <f t="shared" si="5"/>
        <v>0.5</v>
      </c>
      <c r="N18" s="85">
        <f t="shared" si="2"/>
        <v>1.020408163265306E-2</v>
      </c>
      <c r="O18" s="98">
        <f t="shared" si="6"/>
        <v>3.0612244897959183E-2</v>
      </c>
    </row>
    <row r="19" spans="1:15" x14ac:dyDescent="0.2">
      <c r="A19" s="123" t="s">
        <v>3836</v>
      </c>
      <c r="B19" s="44" t="str">
        <f>IF(LEN(VLOOKUP(A19,'Species List'!$A:$G,2,FALSE))=0,"",VLOOKUP(A19,'Species List'!$A:$G,2,FALSE))</f>
        <v>Allegheny blackberry</v>
      </c>
      <c r="C19" s="44">
        <f>IF(LEN(VLOOKUP(A19,'Species List'!$A:$G,3,FALSE))=0,"",VLOOKUP(A19,'Species List'!$A:$G,3,FALSE))</f>
        <v>2</v>
      </c>
      <c r="D19" s="99">
        <f t="shared" si="4"/>
        <v>2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[FACU+]</v>
      </c>
      <c r="H19" s="44">
        <f>VLOOKUP(A19,'Species List'!$A:$G,7,FALSE)</f>
        <v>0</v>
      </c>
      <c r="J19" s="91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100">
        <f t="shared" si="5"/>
        <v>15</v>
      </c>
      <c r="N19" s="85">
        <f t="shared" si="2"/>
        <v>0.30612244897959184</v>
      </c>
      <c r="O19" s="98">
        <f t="shared" si="6"/>
        <v>0.61224489795918369</v>
      </c>
    </row>
    <row r="20" spans="1:15" x14ac:dyDescent="0.2">
      <c r="A20" s="123" t="s">
        <v>4765</v>
      </c>
      <c r="B20" s="44" t="str">
        <f>IF(LEN(VLOOKUP(A20,'Species List'!$A:$G,2,FALSE))=0,"",VLOOKUP(A20,'Species List'!$A:$G,2,FALSE))</f>
        <v>wild grape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C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FACW-</v>
      </c>
      <c r="H20" s="44">
        <f>VLOOKUP(A20,'Species List'!$A:$G,7,FALSE)</f>
        <v>0</v>
      </c>
      <c r="J20" s="91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6.1224489795918366E-2</v>
      </c>
      <c r="O20" s="98">
        <f t="shared" si="6"/>
        <v>0.12244897959183673</v>
      </c>
    </row>
    <row r="21" spans="1:15" x14ac:dyDescent="0.2">
      <c r="A21" s="123" t="s">
        <v>5422</v>
      </c>
      <c r="B21" s="44" t="str">
        <f>IF(LEN(VLOOKUP(A21,'Species List'!$A:$G,2,FALSE))=0,"",VLOOKUP(A21,'Species List'!$A:$G,2,FALSE))</f>
        <v>woodbine</v>
      </c>
      <c r="C21" s="44">
        <f>IF(LEN(VLOOKUP(A21,'Species List'!$A:$G,3,FALSE))=0,"",VLOOKUP(A21,'Species List'!$A:$G,3,FALSE))</f>
        <v>2</v>
      </c>
      <c r="D21" s="99">
        <f t="shared" si="4"/>
        <v>2</v>
      </c>
      <c r="E21" s="44" t="str">
        <f>IF(LEN(VLOOKUP(A21,'Species List'!$A:$G,4,FALSE))=0,"",VLOOKUP(A21,'Species List'!$A:$G,4,FALSE))</f>
        <v>C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91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85">
        <f t="shared" si="2"/>
        <v>6.1224489795918366E-2</v>
      </c>
      <c r="O21" s="98">
        <f t="shared" si="6"/>
        <v>0.12244897959183673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49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List'!$A$2:$A$3117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topLeftCell="A4"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5446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3" t="s">
        <v>551</v>
      </c>
      <c r="B12" s="44" t="str">
        <f>IF(LEN(VLOOKUP(A12,'Species List'!$A:$G,2,FALSE))=0,"",VLOOKUP(A12,'Species List'!$A:$G,2,FALSE))</f>
        <v>common milkweed</v>
      </c>
      <c r="C12" s="44">
        <f>IF(LEN(VLOOKUP(A12,'Species List'!$A:$G,3,FALSE))=0,"",VLOOKUP(A12,'Species List'!$A:$G,3,FALSE))</f>
        <v>1</v>
      </c>
      <c r="D12" s="99">
        <f t="shared" ref="D12:D13" si="0"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5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8">
        <f t="shared" ref="N12:N13" si="2">L12/$L$153</f>
        <v>3.4090909090909088E-2</v>
      </c>
      <c r="O12" s="108">
        <f t="shared" ref="O12:O13" si="3">D12*N12</f>
        <v>3.4090909090909088E-2</v>
      </c>
    </row>
    <row r="13" spans="1:15" x14ac:dyDescent="0.2">
      <c r="A13" s="123" t="s">
        <v>2679</v>
      </c>
      <c r="B13" s="44" t="str">
        <f>IF(LEN(VLOOKUP(A13,'Species List'!$A:$G,2,FALSE))=0,"",VLOOKUP(A13,'Species List'!$A:$G,2,FALSE))</f>
        <v>butter-and-eggs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5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0.17045454545454544</v>
      </c>
      <c r="O13" s="108">
        <f t="shared" si="3"/>
        <v>0</v>
      </c>
    </row>
    <row r="14" spans="1:15" x14ac:dyDescent="0.2">
      <c r="A14" s="123" t="s">
        <v>2769</v>
      </c>
      <c r="B14" s="44" t="str">
        <f>IF(LEN(VLOOKUP(A14,'Species List'!$A:$G,2,FALSE))=0,"",VLOOKUP(A14,'Species List'!$A:$G,2,FALSE))</f>
        <v>bird's-foot trefoil</v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FAC-</v>
      </c>
      <c r="H14" s="44">
        <f>VLOOKUP(A14,'Species List'!$A:$G,7,FALSE)</f>
        <v>0</v>
      </c>
      <c r="J14" s="125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0.17045454545454544</v>
      </c>
      <c r="O14" s="85">
        <f>D14*N14</f>
        <v>0</v>
      </c>
    </row>
    <row r="15" spans="1:15" x14ac:dyDescent="0.2">
      <c r="A15" s="123" t="s">
        <v>1658</v>
      </c>
      <c r="B15" s="44" t="str">
        <f>IF(LEN(VLOOKUP(A15,'Species List'!$A:$G,2,FALSE))=0,"",VLOOKUP(A15,'Species List'!$A:$G,2,FALSE))</f>
        <v>pointed-leaved tick trefoil</v>
      </c>
      <c r="C15" s="44">
        <f>IF(LEN(VLOOKUP(A15,'Species List'!$A:$G,3,FALSE))=0,"",VLOOKUP(A15,'Species List'!$A:$G,3,FALSE))</f>
        <v>6</v>
      </c>
      <c r="D15" s="99">
        <f t="shared" ref="D15:D78" si="4">VALUE(C15)</f>
        <v>6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25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3.4090909090909088E-2</v>
      </c>
      <c r="O15" s="98">
        <f t="shared" ref="O15:O78" si="7">D15*N15</f>
        <v>0.20454545454545453</v>
      </c>
    </row>
    <row r="16" spans="1:15" x14ac:dyDescent="0.2">
      <c r="A16" s="123" t="s">
        <v>2946</v>
      </c>
      <c r="B16" s="44" t="str">
        <f>IF(LEN(VLOOKUP(A16,'Species List'!$A:$G,2,FALSE))=0,"",VLOOKUP(A16,'Species List'!$A:$G,2,FALSE))</f>
        <v>wild bergamot</v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5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3.4090909090909088E-2</v>
      </c>
      <c r="O16" s="98">
        <f t="shared" si="7"/>
        <v>0.10227272727272727</v>
      </c>
    </row>
    <row r="17" spans="1:15" x14ac:dyDescent="0.2">
      <c r="A17" s="123" t="s">
        <v>4210</v>
      </c>
      <c r="B17" s="44" t="str">
        <f>IF(LEN(VLOOKUP(A17,'Species List'!$A:$G,2,FALSE))=0,"",VLOOKUP(A17,'Species List'!$A:$G,2,FALSE))</f>
        <v>late goldenrod</v>
      </c>
      <c r="C17" s="44">
        <f>IF(LEN(VLOOKUP(A17,'Species List'!$A:$G,3,FALSE))=0,"",VLOOKUP(A17,'Species List'!$A:$G,3,FALSE))</f>
        <v>1</v>
      </c>
      <c r="D17" s="99">
        <f t="shared" si="4"/>
        <v>1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25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100">
        <f t="shared" si="5"/>
        <v>15</v>
      </c>
      <c r="N17" s="98">
        <f t="shared" si="6"/>
        <v>0.17045454545454544</v>
      </c>
      <c r="O17" s="98">
        <f t="shared" si="7"/>
        <v>0.17045454545454544</v>
      </c>
    </row>
    <row r="18" spans="1:15" x14ac:dyDescent="0.2">
      <c r="A18" s="123" t="s">
        <v>2048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4</v>
      </c>
      <c r="D18" s="99">
        <f t="shared" si="4"/>
        <v>4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5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3.4090909090909088E-2</v>
      </c>
      <c r="O18" s="98">
        <f t="shared" si="7"/>
        <v>0.13636363636363635</v>
      </c>
    </row>
    <row r="19" spans="1:15" x14ac:dyDescent="0.2">
      <c r="A19" s="123" t="s">
        <v>5447</v>
      </c>
      <c r="B19" s="44" t="e">
        <f>IF(LEN(VLOOKUP(A19,'Species List'!$A:$G,2,FALSE))=0,"",VLOOKUP(A19,'Species List'!$A:$G,2,FALSE))</f>
        <v>#N/A</v>
      </c>
      <c r="C19" s="44">
        <v>0</v>
      </c>
      <c r="D19" s="99">
        <f t="shared" si="4"/>
        <v>0</v>
      </c>
      <c r="E19" s="44" t="s">
        <v>149</v>
      </c>
      <c r="F19" s="44" t="s">
        <v>152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5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100">
        <f t="shared" si="5"/>
        <v>15</v>
      </c>
      <c r="N19" s="98">
        <f t="shared" si="6"/>
        <v>0.17045454545454544</v>
      </c>
      <c r="O19" s="98">
        <f t="shared" si="7"/>
        <v>0</v>
      </c>
    </row>
    <row r="20" spans="1:15" x14ac:dyDescent="0.2">
      <c r="A20" s="123" t="s">
        <v>4431</v>
      </c>
      <c r="B20" s="44" t="str">
        <f>IF(LEN(VLOOKUP(A20,'Species List'!$A:$G,2,FALSE))=0,"",VLOOKUP(A20,'Species List'!$A:$G,2,FALSE))</f>
        <v>skyblue aster</v>
      </c>
      <c r="C20" s="44">
        <f>IF(LEN(VLOOKUP(A20,'Species List'!$A:$G,3,FALSE))=0,"",VLOOKUP(A20,'Species List'!$A:$G,3,FALSE))</f>
        <v>5</v>
      </c>
      <c r="D20" s="99">
        <f t="shared" si="4"/>
        <v>5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5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3.4090909090909088E-2</v>
      </c>
      <c r="O20" s="98">
        <f t="shared" si="7"/>
        <v>0.17045454545454544</v>
      </c>
    </row>
    <row r="21" spans="1:15" x14ac:dyDescent="0.2">
      <c r="A21" s="123" t="s">
        <v>4448</v>
      </c>
      <c r="B21" s="44" t="str">
        <f>IF(LEN(VLOOKUP(A21,'Species List'!$A:$G,2,FALSE))=0,"",VLOOKUP(A21,'Species List'!$A:$G,2,FALSE))</f>
        <v>tail-leaved aster</v>
      </c>
      <c r="C21" s="44">
        <f>IF(LEN(VLOOKUP(A21,'Species List'!$A:$G,3,FALSE))=0,"",VLOOKUP(A21,'Species List'!$A:$G,3,FALSE))</f>
        <v>3</v>
      </c>
      <c r="D21" s="99">
        <f t="shared" si="4"/>
        <v>3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25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3.4090909090909088E-2</v>
      </c>
      <c r="O21" s="98">
        <f t="shared" si="7"/>
        <v>0.10227272727272727</v>
      </c>
    </row>
    <row r="22" spans="1:15" x14ac:dyDescent="0.2">
      <c r="A22" s="123" t="s">
        <v>4507</v>
      </c>
      <c r="B22" s="44" t="str">
        <f>IF(LEN(VLOOKUP(A22,'Species List'!$A:$G,2,FALSE))=0,"",VLOOKUP(A22,'Species List'!$A:$G,2,FALSE))</f>
        <v>Japanese Hedge Parsley</v>
      </c>
      <c r="C22" s="44">
        <f>IF(LEN(VLOOKUP(A22,'Species List'!$A:$G,3,FALSE))=0,"",VLOOKUP(A22,'Species List'!$A:$G,3,FALSE))</f>
        <v>0</v>
      </c>
      <c r="D22" s="99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25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3.4090909090909088E-2</v>
      </c>
      <c r="O22" s="98">
        <f t="shared" si="7"/>
        <v>0</v>
      </c>
    </row>
    <row r="23" spans="1:15" x14ac:dyDescent="0.2">
      <c r="A23" s="123" t="s">
        <v>234</v>
      </c>
      <c r="B23" s="44" t="str">
        <f>IF(LEN(VLOOKUP(A23,'Species List'!$A:$G,2,FALSE))=0,"",VLOOKUP(A23,'Species List'!$A:$G,2,FALSE))</f>
        <v>white snakeroot</v>
      </c>
      <c r="C23" s="44">
        <f>IF(LEN(VLOOKUP(A23,'Species List'!$A:$G,3,FALSE))=0,"",VLOOKUP(A23,'Species List'!$A:$G,3,FALSE))</f>
        <v>1</v>
      </c>
      <c r="D23" s="99">
        <f t="shared" si="4"/>
        <v>1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5" t="s">
        <v>5409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100">
        <f t="shared" si="5"/>
        <v>0.5</v>
      </c>
      <c r="N23" s="98">
        <f t="shared" si="6"/>
        <v>5.681818181818182E-3</v>
      </c>
      <c r="O23" s="98">
        <f t="shared" si="7"/>
        <v>5.681818181818182E-3</v>
      </c>
    </row>
    <row r="24" spans="1:15" x14ac:dyDescent="0.2">
      <c r="A24" s="123" t="s">
        <v>4422</v>
      </c>
      <c r="B24" s="44" t="str">
        <f>IF(LEN(VLOOKUP(A24,'Species List'!$A:$G,2,FALSE))=0,"",VLOOKUP(A24,'Species List'!$A:$G,2,FALSE))</f>
        <v>side-flowering aster</v>
      </c>
      <c r="C24" s="44">
        <f>IF(LEN(VLOOKUP(A24,'Species List'!$A:$G,3,FALSE))=0,"",VLOOKUP(A24,'Species List'!$A:$G,3,FALSE))</f>
        <v>4</v>
      </c>
      <c r="D24" s="99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[FACW-]</v>
      </c>
      <c r="H24" s="44">
        <f>VLOOKUP(A24,'Species List'!$A:$G,7,FALSE)</f>
        <v>0</v>
      </c>
      <c r="J24" s="125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3.4090909090909088E-2</v>
      </c>
      <c r="O24" s="98">
        <f t="shared" si="7"/>
        <v>0.13636363636363635</v>
      </c>
    </row>
    <row r="25" spans="1:15" x14ac:dyDescent="0.2">
      <c r="A25" s="123" t="s">
        <v>4219</v>
      </c>
      <c r="B25" s="44" t="str">
        <f>IF(LEN(VLOOKUP(A25,'Species List'!$A:$G,2,FALSE))=0,"",VLOOKUP(A25,'Species List'!$A:$G,2,FALSE))</f>
        <v>giant goldenrod</v>
      </c>
      <c r="C25" s="44">
        <f>IF(LEN(VLOOKUP(A25,'Species List'!$A:$G,3,FALSE))=0,"",VLOOKUP(A25,'Species List'!$A:$G,3,FALSE))</f>
        <v>3</v>
      </c>
      <c r="D25" s="99">
        <f t="shared" si="4"/>
        <v>3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</v>
      </c>
      <c r="H25" s="44">
        <f>VLOOKUP(A25,'Species List'!$A:$G,7,FALSE)</f>
        <v>0</v>
      </c>
      <c r="J25" s="125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3.4090909090909088E-2</v>
      </c>
      <c r="O25" s="98">
        <f t="shared" si="7"/>
        <v>0.10227272727272727</v>
      </c>
    </row>
    <row r="26" spans="1:15" x14ac:dyDescent="0.2">
      <c r="A26" s="123" t="s">
        <v>1372</v>
      </c>
      <c r="B26" s="44" t="str">
        <f>IF(LEN(VLOOKUP(A26,'Species List'!$A:$G,2,FALSE))=0,"",VLOOKUP(A26,'Species List'!$A:$G,2,FALSE))</f>
        <v>Canada thistle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25" t="s">
        <v>5409</v>
      </c>
      <c r="K26" s="47" t="str">
        <f>VLOOKUP(J26,'Species List'!$H$1:$J$9,2,FALSE)</f>
        <v>&gt;0-1%</v>
      </c>
      <c r="L26" s="47">
        <f>VLOOKUP(K26,'Species List'!$I$1:$N$8,2,FALSE)</f>
        <v>0.5</v>
      </c>
      <c r="M26" s="100">
        <f t="shared" si="5"/>
        <v>0.5</v>
      </c>
      <c r="N26" s="98">
        <f t="shared" si="6"/>
        <v>5.681818181818182E-3</v>
      </c>
      <c r="O26" s="98">
        <f t="shared" si="7"/>
        <v>0</v>
      </c>
    </row>
    <row r="27" spans="1:15" x14ac:dyDescent="0.2">
      <c r="A27" s="36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106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98" t="e">
        <f t="shared" si="6"/>
        <v>#N/A</v>
      </c>
      <c r="O27" s="98" t="e">
        <f t="shared" si="7"/>
        <v>#N/A</v>
      </c>
    </row>
    <row r="28" spans="1:15" x14ac:dyDescent="0.2">
      <c r="A28" s="105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106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98" t="e">
        <f t="shared" si="6"/>
        <v>#N/A</v>
      </c>
      <c r="O28" s="98" t="e">
        <f t="shared" si="7"/>
        <v>#N/A</v>
      </c>
    </row>
    <row r="29" spans="1:15" x14ac:dyDescent="0.2">
      <c r="A29" s="105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06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98" t="e">
        <f t="shared" si="6"/>
        <v>#N/A</v>
      </c>
      <c r="O29" s="98" t="e">
        <f t="shared" si="7"/>
        <v>#N/A</v>
      </c>
    </row>
    <row r="30" spans="1:15" x14ac:dyDescent="0.2">
      <c r="A30" s="105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06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98" t="e">
        <f t="shared" si="6"/>
        <v>#N/A</v>
      </c>
      <c r="O30" s="98" t="e">
        <f t="shared" si="7"/>
        <v>#N/A</v>
      </c>
    </row>
    <row r="31" spans="1:15" x14ac:dyDescent="0.2">
      <c r="A31" s="105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06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98" t="e">
        <f t="shared" si="6"/>
        <v>#N/A</v>
      </c>
      <c r="O31" s="98" t="e">
        <f t="shared" si="7"/>
        <v>#N/A</v>
      </c>
    </row>
    <row r="32" spans="1:15" x14ac:dyDescent="0.2">
      <c r="A32" s="105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06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98" t="e">
        <f t="shared" si="6"/>
        <v>#N/A</v>
      </c>
      <c r="O32" s="98" t="e">
        <f t="shared" si="7"/>
        <v>#N/A</v>
      </c>
    </row>
    <row r="33" spans="1:15" x14ac:dyDescent="0.2">
      <c r="A33" s="105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06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98" t="e">
        <f t="shared" si="6"/>
        <v>#N/A</v>
      </c>
      <c r="O33" s="98" t="e">
        <f t="shared" si="7"/>
        <v>#N/A</v>
      </c>
    </row>
    <row r="34" spans="1:15" x14ac:dyDescent="0.2">
      <c r="A34" s="10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6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6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88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8"/>
      <c r="C7" s="148"/>
      <c r="D7" s="148"/>
      <c r="E7" s="148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5448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3" t="s">
        <v>373</v>
      </c>
      <c r="B12" s="44" t="str">
        <f>IF(LEN(VLOOKUP(A12,'Species List'!$A:$G,2,FALSE))=0,"",VLOOKUP(A12,'Species List'!$A:$G,2,FALSE))</f>
        <v>big bluestem</v>
      </c>
      <c r="C12" s="44">
        <f>IF(LEN(VLOOKUP(A12,'Species List'!$A:$G,3,FALSE))=0,"",VLOOKUP(A12,'Species List'!$A:$G,3,FALSE))</f>
        <v>4</v>
      </c>
      <c r="D12" s="99">
        <f t="shared" ref="D12:D20" si="0">VALUE(C12)</f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FAC-</v>
      </c>
      <c r="H12" s="44">
        <f>VLOOKUP(A12,'Species List'!$A:$G,7,FALSE)</f>
        <v>0</v>
      </c>
      <c r="J12" s="125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78" si="1">VALUE(L12)</f>
        <v>15</v>
      </c>
      <c r="N12" s="108">
        <f t="shared" ref="N12:N77" si="2">L12/$L$153</f>
        <v>0.27777777777777779</v>
      </c>
      <c r="O12" s="108">
        <f t="shared" ref="O12:O78" si="3">D12*N12</f>
        <v>1.1111111111111112</v>
      </c>
    </row>
    <row r="13" spans="1:15" x14ac:dyDescent="0.2">
      <c r="A13" s="123" t="s">
        <v>3443</v>
      </c>
      <c r="B13" s="44" t="str">
        <f>IF(LEN(VLOOKUP(A13,'Species List'!$A:$G,2,FALSE))=0,"",VLOOKUP(A13,'Species List'!$A:$G,2,FALSE))</f>
        <v>Kentucky bluegrass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25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0.27777777777777779</v>
      </c>
      <c r="O13" s="108">
        <f t="shared" si="3"/>
        <v>0</v>
      </c>
    </row>
    <row r="14" spans="1:15" x14ac:dyDescent="0.2">
      <c r="A14" s="123" t="s">
        <v>783</v>
      </c>
      <c r="B14" s="44" t="str">
        <f>IF(LEN(VLOOKUP(A14,'Species List'!$A:$G,2,FALSE))=0,"",VLOOKUP(A14,'Species List'!$A:$G,2,FALSE))</f>
        <v>smooth brome</v>
      </c>
      <c r="C14" s="44">
        <f>IF(LEN(VLOOKUP(A14,'Species List'!$A:$G,3,FALSE))=0,"",VLOOKUP(A14,'Species List'!$A:$G,3,FALSE))</f>
        <v>0</v>
      </c>
      <c r="D14" s="99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5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107">
        <f t="shared" si="2"/>
        <v>0.27777777777777779</v>
      </c>
      <c r="O14" s="107">
        <f t="shared" si="3"/>
        <v>0</v>
      </c>
    </row>
    <row r="15" spans="1:15" x14ac:dyDescent="0.2">
      <c r="A15" s="123" t="s">
        <v>4116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0</v>
      </c>
      <c r="D15" s="99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25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5.5555555555555552E-2</v>
      </c>
      <c r="O15" s="98">
        <f t="shared" si="3"/>
        <v>0</v>
      </c>
    </row>
    <row r="16" spans="1:15" x14ac:dyDescent="0.2">
      <c r="A16" s="123" t="s">
        <v>5440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3</v>
      </c>
      <c r="D16" s="99">
        <f t="shared" si="0"/>
        <v>3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5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5.5555555555555552E-2</v>
      </c>
      <c r="O16" s="98">
        <f t="shared" si="3"/>
        <v>0.16666666666666666</v>
      </c>
    </row>
    <row r="17" spans="1:15" x14ac:dyDescent="0.2">
      <c r="A17" s="123" t="s">
        <v>3303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0</v>
      </c>
      <c r="D17" s="99">
        <f t="shared" si="0"/>
        <v>0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25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1"/>
        <v>3</v>
      </c>
      <c r="N17" s="98">
        <f t="shared" si="2"/>
        <v>5.5555555555555552E-2</v>
      </c>
      <c r="O17" s="98">
        <f t="shared" si="3"/>
        <v>0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54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2" t="s">
        <v>4837</v>
      </c>
      <c r="B1" s="152"/>
      <c r="C1" s="152"/>
      <c r="D1" s="152"/>
      <c r="E1" s="152"/>
      <c r="F1" s="152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8</v>
      </c>
      <c r="C4" s="102">
        <f>COUNTIF(Forbs!$F$12:$F$150,"Native")</f>
        <v>10</v>
      </c>
      <c r="D4" s="102">
        <f>COUNTIF(Grasses!$F$12:$F$151,"Native")</f>
        <v>2</v>
      </c>
      <c r="E4" s="102">
        <f>AVERAGE(B4:D4)</f>
        <v>6.666666666666667</v>
      </c>
      <c r="F4" s="102">
        <f>SUM(B4:D4)</f>
        <v>20</v>
      </c>
    </row>
    <row r="5" spans="1:6" ht="18" x14ac:dyDescent="0.25">
      <c r="A5" s="53" t="s">
        <v>4842</v>
      </c>
      <c r="B5" s="102">
        <f>COUNTIF(Woody!$F12:$F201,"Introduced")</f>
        <v>2</v>
      </c>
      <c r="C5" s="102">
        <f>COUNTIF(Forbs!$F12:$F201,"Introduced")</f>
        <v>5</v>
      </c>
      <c r="D5" s="102">
        <f>COUNTIF(Grasses!$F12:$F201,"Introduced")</f>
        <v>4</v>
      </c>
      <c r="E5" s="102">
        <f t="shared" ref="E5:E6" si="0">AVERAGE(B5:D5)</f>
        <v>3.6666666666666665</v>
      </c>
      <c r="F5" s="102">
        <f>SUM(B5:D5)</f>
        <v>11</v>
      </c>
    </row>
    <row r="6" spans="1:6" s="81" customFormat="1" ht="21" x14ac:dyDescent="0.35">
      <c r="A6" s="53" t="s">
        <v>5411</v>
      </c>
      <c r="B6" s="102">
        <f>SUM(B4:B5)</f>
        <v>10</v>
      </c>
      <c r="C6" s="102">
        <f>SUM(C4:C5)</f>
        <v>15</v>
      </c>
      <c r="D6" s="102">
        <f>SUM(D4:D5)</f>
        <v>6</v>
      </c>
      <c r="E6" s="102">
        <f t="shared" si="0"/>
        <v>10.333333333333334</v>
      </c>
      <c r="F6" s="102">
        <f>SUM(B6:D6)</f>
        <v>31</v>
      </c>
    </row>
    <row r="7" spans="1:6" ht="18" x14ac:dyDescent="0.25">
      <c r="A7" s="53" t="s">
        <v>4843</v>
      </c>
      <c r="B7" s="102">
        <f>AVERAGEIF(Woody!D12:D152,"&gt;0")</f>
        <v>2.375</v>
      </c>
      <c r="C7" s="102">
        <f>AVERAGEIF(Forbs!D12:D152,"&gt;0")</f>
        <v>3.1</v>
      </c>
      <c r="D7" s="102">
        <f>AVERAGEIF(Grasses!D12:D152,"&gt;0")</f>
        <v>3.5</v>
      </c>
      <c r="E7" s="102">
        <f>AVERAGE(B7:D7)</f>
        <v>2.9916666666666667</v>
      </c>
      <c r="F7" s="102">
        <f>(SUMIF(Woody!D12:D152,"&gt;0")+SUMIF(Forbs!D12:D152,"&gt;0")+SUMIF(Grasses!D12:D152,"&gt;0"))/(COUNTIF(Woody!D12:D152,"&gt;0")+COUNTIF(Forbs!D12:D152,"&gt;0")+COUNTIF(Grasses!D12:D152,"&gt;0"))</f>
        <v>2.85</v>
      </c>
    </row>
    <row r="8" spans="1:6" s="31" customFormat="1" ht="21" x14ac:dyDescent="0.35">
      <c r="A8" s="53" t="s">
        <v>5412</v>
      </c>
      <c r="B8" s="102">
        <f>AVERAGEIF(Woody!D12:D152,"&gt;=0")</f>
        <v>1.9</v>
      </c>
      <c r="C8" s="102">
        <f>AVERAGEIF(Forbs!D12:D152,"&gt;=0")</f>
        <v>2.0666666666666669</v>
      </c>
      <c r="D8" s="102">
        <f>AVERAGEIF(Grasses!D12:D152,"&gt;=0")</f>
        <v>1.1666666666666667</v>
      </c>
      <c r="E8" s="102">
        <f>AVERAGE(B8:D8)</f>
        <v>1.7111111111111112</v>
      </c>
      <c r="F8" s="102">
        <f>(SUMIF(Woody!D12:D152,"&gt;=0")+SUMIF(Forbs!D12:D152,"&gt;=0")+SUMIF(Grasses!D12:D152,"&gt;=0"))/(COUNTIF(Woody!D12:D152,"&gt;=0")+COUNTIF(Forbs!D12:D152,"&gt;=0")+COUNTIF(Grasses!D12:D152,"&gt;=0"))</f>
        <v>1.8387096774193548</v>
      </c>
    </row>
    <row r="9" spans="1:6" ht="18" x14ac:dyDescent="0.25">
      <c r="A9" s="53" t="s">
        <v>4836</v>
      </c>
      <c r="B9" s="102">
        <f>SQRT(B4)*B7</f>
        <v>6.7175144212722016</v>
      </c>
      <c r="C9" s="102">
        <f>SQRT(C4)*C7</f>
        <v>9.803060746521977</v>
      </c>
      <c r="D9" s="102">
        <f>SQRT(D4)*D7</f>
        <v>4.9497474683058327</v>
      </c>
      <c r="E9" s="102">
        <f>SQRT(E4)*E7</f>
        <v>7.7244501182692371</v>
      </c>
      <c r="F9" s="102">
        <f>SQRT(F4)*F7</f>
        <v>12.745587471748802</v>
      </c>
    </row>
    <row r="10" spans="1:6" s="82" customFormat="1" ht="21" x14ac:dyDescent="0.35">
      <c r="A10" s="53" t="s">
        <v>5413</v>
      </c>
      <c r="B10" s="102">
        <f>SQRT(B6)*B8</f>
        <v>6.008327554319921</v>
      </c>
      <c r="C10" s="102">
        <f>SQRT(C6)*C8</f>
        <v>8.0041655821619955</v>
      </c>
      <c r="D10" s="102">
        <f>SQRT(D6)*D8</f>
        <v>2.857738033247041</v>
      </c>
      <c r="E10" s="102">
        <f>SQRT(E6)*E8</f>
        <v>5.5004526562700562</v>
      </c>
      <c r="F10" s="102">
        <f>SQRT(F6)*F8</f>
        <v>10.237502215526169</v>
      </c>
    </row>
    <row r="11" spans="1:6" ht="18" x14ac:dyDescent="0.25">
      <c r="A11" s="53" t="s">
        <v>4844</v>
      </c>
      <c r="B11" s="102">
        <f>SUMIF(Woody!$M$12:$M$152,"&gt;=0")</f>
        <v>49</v>
      </c>
      <c r="C11" s="102">
        <f>SUMIF(Forbs!$M$12:$M$153,"&gt;=0")</f>
        <v>88</v>
      </c>
      <c r="D11" s="102">
        <f>SUMIF(Grasses!$M$12:$M$152,"&gt;=0")</f>
        <v>54</v>
      </c>
      <c r="E11" s="102">
        <f>AVERAGE(B11:D11)</f>
        <v>63.666666666666664</v>
      </c>
      <c r="F11" s="102">
        <f>SUM(B11:D11)</f>
        <v>191</v>
      </c>
    </row>
    <row r="12" spans="1:6" ht="18" x14ac:dyDescent="0.25">
      <c r="A12" s="53" t="s">
        <v>5377</v>
      </c>
      <c r="B12" s="102">
        <f>SUMIF(Woody!$F$12:$F$152,"Introduced",Woody!$L$12:$L$152)</f>
        <v>6</v>
      </c>
      <c r="C12" s="102">
        <f>SUMIF(Forbs!$F$12:$F$153,"Introduced",Forbs!$L$12:$L$153)</f>
        <v>48.5</v>
      </c>
      <c r="D12" s="102">
        <f>SUMIF(Grasses!$F$12:$F$152,"Introduced",Grasses!$L$12:$L$152)</f>
        <v>36</v>
      </c>
      <c r="E12" s="102">
        <f>AVERAGE(B12:D12)</f>
        <v>30.166666666666668</v>
      </c>
      <c r="F12" s="102">
        <f>SUM(B12:D12)</f>
        <v>90.5</v>
      </c>
    </row>
    <row r="13" spans="1:6" ht="18.75" thickBot="1" x14ac:dyDescent="0.3">
      <c r="A13" s="54" t="s">
        <v>4845</v>
      </c>
      <c r="B13" s="103">
        <f>B12/B11</f>
        <v>0.12244897959183673</v>
      </c>
      <c r="C13" s="103">
        <f>C12/C11</f>
        <v>0.55113636363636365</v>
      </c>
      <c r="D13" s="103">
        <f>D12/D11</f>
        <v>0.66666666666666663</v>
      </c>
      <c r="E13" s="103">
        <f>E12/E11</f>
        <v>0.47382198952879584</v>
      </c>
      <c r="F13" s="103">
        <f>F12/F11</f>
        <v>0.47382198952879578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1.8877551020408161</v>
      </c>
      <c r="C15" s="101">
        <f>SUMIF(Forbs!$O$12:$O$152,"&gt;=0")</f>
        <v>1.1647727272727273</v>
      </c>
      <c r="D15" s="101">
        <f>SUMIF(Grasses!$O$12:$O$152,"&gt;=0")</f>
        <v>1.2777777777777779</v>
      </c>
      <c r="E15" s="101">
        <f>AVERAGE(B15:D15)</f>
        <v>1.4434352023637738</v>
      </c>
      <c r="F15" s="102">
        <f>SUM(B15:D15)</f>
        <v>4.3303056070913213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2023-01-27T17:35:40Z</dcterms:modified>
</cp:coreProperties>
</file>