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9536B6FA-FDC3-4C5F-AF73-3B4FA2225AD0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C150" i="6"/>
  <c r="D150" i="6" s="1"/>
  <c r="B150" i="6"/>
  <c r="L149" i="6"/>
  <c r="M149" i="6" s="1"/>
  <c r="K149" i="6"/>
  <c r="H149" i="6"/>
  <c r="G149" i="6"/>
  <c r="F149" i="6"/>
  <c r="E149" i="6"/>
  <c r="D149" i="6"/>
  <c r="C149" i="6"/>
  <c r="B149" i="6"/>
  <c r="M148" i="6"/>
  <c r="L148" i="6"/>
  <c r="K148" i="6"/>
  <c r="H148" i="6"/>
  <c r="G148" i="6"/>
  <c r="F148" i="6"/>
  <c r="E148" i="6"/>
  <c r="C148" i="6"/>
  <c r="D148" i="6" s="1"/>
  <c r="B148" i="6"/>
  <c r="L147" i="6"/>
  <c r="M147" i="6" s="1"/>
  <c r="K147" i="6"/>
  <c r="H147" i="6"/>
  <c r="G147" i="6"/>
  <c r="F147" i="6"/>
  <c r="E147" i="6"/>
  <c r="D147" i="6"/>
  <c r="C147" i="6"/>
  <c r="B147" i="6"/>
  <c r="M146" i="6"/>
  <c r="L146" i="6"/>
  <c r="K146" i="6"/>
  <c r="H146" i="6"/>
  <c r="G146" i="6"/>
  <c r="F146" i="6"/>
  <c r="E146" i="6"/>
  <c r="C146" i="6"/>
  <c r="D146" i="6" s="1"/>
  <c r="B146" i="6"/>
  <c r="L145" i="6"/>
  <c r="M145" i="6" s="1"/>
  <c r="K145" i="6"/>
  <c r="H145" i="6"/>
  <c r="G145" i="6"/>
  <c r="F145" i="6"/>
  <c r="E145" i="6"/>
  <c r="D145" i="6"/>
  <c r="C145" i="6"/>
  <c r="B145" i="6"/>
  <c r="M144" i="6"/>
  <c r="L144" i="6"/>
  <c r="K144" i="6"/>
  <c r="H144" i="6"/>
  <c r="G144" i="6"/>
  <c r="F144" i="6"/>
  <c r="E144" i="6"/>
  <c r="C144" i="6"/>
  <c r="D144" i="6" s="1"/>
  <c r="B144" i="6"/>
  <c r="L143" i="6"/>
  <c r="M143" i="6" s="1"/>
  <c r="K143" i="6"/>
  <c r="H143" i="6"/>
  <c r="G143" i="6"/>
  <c r="F143" i="6"/>
  <c r="E143" i="6"/>
  <c r="D143" i="6"/>
  <c r="C143" i="6"/>
  <c r="B143" i="6"/>
  <c r="M142" i="6"/>
  <c r="L142" i="6"/>
  <c r="K142" i="6"/>
  <c r="H142" i="6"/>
  <c r="G142" i="6"/>
  <c r="F142" i="6"/>
  <c r="E142" i="6"/>
  <c r="C142" i="6"/>
  <c r="D142" i="6" s="1"/>
  <c r="B142" i="6"/>
  <c r="L141" i="6"/>
  <c r="M141" i="6" s="1"/>
  <c r="K141" i="6"/>
  <c r="H141" i="6"/>
  <c r="G141" i="6"/>
  <c r="F141" i="6"/>
  <c r="E141" i="6"/>
  <c r="D141" i="6"/>
  <c r="C141" i="6"/>
  <c r="B141" i="6"/>
  <c r="M140" i="6"/>
  <c r="L140" i="6"/>
  <c r="K140" i="6"/>
  <c r="H140" i="6"/>
  <c r="G140" i="6"/>
  <c r="F140" i="6"/>
  <c r="E140" i="6"/>
  <c r="C140" i="6"/>
  <c r="D140" i="6" s="1"/>
  <c r="B140" i="6"/>
  <c r="L139" i="6"/>
  <c r="M139" i="6" s="1"/>
  <c r="K139" i="6"/>
  <c r="H139" i="6"/>
  <c r="G139" i="6"/>
  <c r="F139" i="6"/>
  <c r="E139" i="6"/>
  <c r="D139" i="6"/>
  <c r="C139" i="6"/>
  <c r="B139" i="6"/>
  <c r="M138" i="6"/>
  <c r="L138" i="6"/>
  <c r="K138" i="6"/>
  <c r="H138" i="6"/>
  <c r="G138" i="6"/>
  <c r="F138" i="6"/>
  <c r="E138" i="6"/>
  <c r="C138" i="6"/>
  <c r="D138" i="6" s="1"/>
  <c r="B138" i="6"/>
  <c r="L137" i="6"/>
  <c r="M137" i="6" s="1"/>
  <c r="K137" i="6"/>
  <c r="H137" i="6"/>
  <c r="G137" i="6"/>
  <c r="F137" i="6"/>
  <c r="E137" i="6"/>
  <c r="D137" i="6"/>
  <c r="C137" i="6"/>
  <c r="B137" i="6"/>
  <c r="M136" i="6"/>
  <c r="L136" i="6"/>
  <c r="K136" i="6"/>
  <c r="H136" i="6"/>
  <c r="G136" i="6"/>
  <c r="F136" i="6"/>
  <c r="E136" i="6"/>
  <c r="C136" i="6"/>
  <c r="D136" i="6" s="1"/>
  <c r="B136" i="6"/>
  <c r="L135" i="6"/>
  <c r="M135" i="6" s="1"/>
  <c r="K135" i="6"/>
  <c r="H135" i="6"/>
  <c r="G135" i="6"/>
  <c r="F135" i="6"/>
  <c r="E135" i="6"/>
  <c r="C135" i="6"/>
  <c r="D135" i="6" s="1"/>
  <c r="B135" i="6"/>
  <c r="M134" i="6"/>
  <c r="L134" i="6"/>
  <c r="K134" i="6"/>
  <c r="H134" i="6"/>
  <c r="G134" i="6"/>
  <c r="F134" i="6"/>
  <c r="E134" i="6"/>
  <c r="C134" i="6"/>
  <c r="D134" i="6" s="1"/>
  <c r="B134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M130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M128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M122" i="6"/>
  <c r="L122" i="6"/>
  <c r="K122" i="6"/>
  <c r="H122" i="6"/>
  <c r="G122" i="6"/>
  <c r="F122" i="6"/>
  <c r="E122" i="6"/>
  <c r="C122" i="6"/>
  <c r="D122" i="6" s="1"/>
  <c r="B122" i="6"/>
  <c r="M121" i="6"/>
  <c r="L121" i="6"/>
  <c r="K121" i="6"/>
  <c r="H121" i="6"/>
  <c r="G121" i="6"/>
  <c r="F121" i="6"/>
  <c r="E121" i="6"/>
  <c r="C121" i="6"/>
  <c r="D121" i="6" s="1"/>
  <c r="B121" i="6"/>
  <c r="M120" i="6"/>
  <c r="L120" i="6"/>
  <c r="K120" i="6"/>
  <c r="H120" i="6"/>
  <c r="G120" i="6"/>
  <c r="F120" i="6"/>
  <c r="E120" i="6"/>
  <c r="C120" i="6"/>
  <c r="D120" i="6" s="1"/>
  <c r="B120" i="6"/>
  <c r="M119" i="6"/>
  <c r="L119" i="6"/>
  <c r="K119" i="6"/>
  <c r="H119" i="6"/>
  <c r="G119" i="6"/>
  <c r="F119" i="6"/>
  <c r="E119" i="6"/>
  <c r="C119" i="6"/>
  <c r="D119" i="6" s="1"/>
  <c r="B119" i="6"/>
  <c r="K118" i="6"/>
  <c r="L118" i="6" s="1"/>
  <c r="M118" i="6" s="1"/>
  <c r="H118" i="6"/>
  <c r="G118" i="6"/>
  <c r="F118" i="6"/>
  <c r="E118" i="6"/>
  <c r="D118" i="6"/>
  <c r="C118" i="6"/>
  <c r="B118" i="6"/>
  <c r="M117" i="6"/>
  <c r="L117" i="6"/>
  <c r="K117" i="6"/>
  <c r="H117" i="6"/>
  <c r="G117" i="6"/>
  <c r="F117" i="6"/>
  <c r="E117" i="6"/>
  <c r="C117" i="6"/>
  <c r="D117" i="6" s="1"/>
  <c r="B117" i="6"/>
  <c r="K116" i="6"/>
  <c r="L116" i="6" s="1"/>
  <c r="H116" i="6"/>
  <c r="G116" i="6"/>
  <c r="F116" i="6"/>
  <c r="E116" i="6"/>
  <c r="D116" i="6"/>
  <c r="C116" i="6"/>
  <c r="B116" i="6"/>
  <c r="M115" i="6"/>
  <c r="L115" i="6"/>
  <c r="K115" i="6"/>
  <c r="H115" i="6"/>
  <c r="G115" i="6"/>
  <c r="F115" i="6"/>
  <c r="E115" i="6"/>
  <c r="C115" i="6"/>
  <c r="D115" i="6" s="1"/>
  <c r="B115" i="6"/>
  <c r="K114" i="6"/>
  <c r="L114" i="6" s="1"/>
  <c r="M114" i="6" s="1"/>
  <c r="H114" i="6"/>
  <c r="G114" i="6"/>
  <c r="F114" i="6"/>
  <c r="E114" i="6"/>
  <c r="D114" i="6"/>
  <c r="C114" i="6"/>
  <c r="B114" i="6"/>
  <c r="L113" i="6"/>
  <c r="K113" i="6"/>
  <c r="H113" i="6"/>
  <c r="G113" i="6"/>
  <c r="F113" i="6"/>
  <c r="E113" i="6"/>
  <c r="D113" i="6"/>
  <c r="C113" i="6"/>
  <c r="B113" i="6"/>
  <c r="K112" i="6"/>
  <c r="L112" i="6" s="1"/>
  <c r="M112" i="6" s="1"/>
  <c r="H112" i="6"/>
  <c r="G112" i="6"/>
  <c r="F112" i="6"/>
  <c r="E112" i="6"/>
  <c r="D112" i="6"/>
  <c r="C112" i="6"/>
  <c r="B112" i="6"/>
  <c r="L111" i="6"/>
  <c r="K111" i="6"/>
  <c r="H111" i="6"/>
  <c r="G111" i="6"/>
  <c r="F111" i="6"/>
  <c r="E111" i="6"/>
  <c r="D111" i="6"/>
  <c r="C111" i="6"/>
  <c r="B111" i="6"/>
  <c r="K110" i="6"/>
  <c r="L110" i="6" s="1"/>
  <c r="M110" i="6" s="1"/>
  <c r="H110" i="6"/>
  <c r="G110" i="6"/>
  <c r="F110" i="6"/>
  <c r="E110" i="6"/>
  <c r="D110" i="6"/>
  <c r="C110" i="6"/>
  <c r="B110" i="6"/>
  <c r="L109" i="6"/>
  <c r="M109" i="6" s="1"/>
  <c r="K109" i="6"/>
  <c r="H109" i="6"/>
  <c r="G109" i="6"/>
  <c r="F109" i="6"/>
  <c r="E109" i="6"/>
  <c r="D109" i="6"/>
  <c r="C109" i="6"/>
  <c r="B109" i="6"/>
  <c r="K108" i="6"/>
  <c r="L108" i="6" s="1"/>
  <c r="M108" i="6" s="1"/>
  <c r="H108" i="6"/>
  <c r="G108" i="6"/>
  <c r="F108" i="6"/>
  <c r="E108" i="6"/>
  <c r="D108" i="6"/>
  <c r="C108" i="6"/>
  <c r="B108" i="6"/>
  <c r="L107" i="6"/>
  <c r="M107" i="6" s="1"/>
  <c r="K107" i="6"/>
  <c r="H107" i="6"/>
  <c r="G107" i="6"/>
  <c r="F107" i="6"/>
  <c r="E107" i="6"/>
  <c r="D107" i="6"/>
  <c r="C107" i="6"/>
  <c r="B107" i="6"/>
  <c r="K106" i="6"/>
  <c r="L106" i="6" s="1"/>
  <c r="M106" i="6" s="1"/>
  <c r="H106" i="6"/>
  <c r="G106" i="6"/>
  <c r="F106" i="6"/>
  <c r="E106" i="6"/>
  <c r="D106" i="6"/>
  <c r="C106" i="6"/>
  <c r="B106" i="6"/>
  <c r="L105" i="6"/>
  <c r="M105" i="6" s="1"/>
  <c r="K105" i="6"/>
  <c r="H105" i="6"/>
  <c r="G105" i="6"/>
  <c r="F105" i="6"/>
  <c r="E105" i="6"/>
  <c r="D105" i="6"/>
  <c r="C105" i="6"/>
  <c r="B105" i="6"/>
  <c r="K104" i="6"/>
  <c r="L104" i="6" s="1"/>
  <c r="M104" i="6" s="1"/>
  <c r="H104" i="6"/>
  <c r="G104" i="6"/>
  <c r="F104" i="6"/>
  <c r="E104" i="6"/>
  <c r="D104" i="6"/>
  <c r="C104" i="6"/>
  <c r="B104" i="6"/>
  <c r="M103" i="6"/>
  <c r="L103" i="6"/>
  <c r="K103" i="6"/>
  <c r="H103" i="6"/>
  <c r="G103" i="6"/>
  <c r="F103" i="6"/>
  <c r="E103" i="6"/>
  <c r="C103" i="6"/>
  <c r="D103" i="6" s="1"/>
  <c r="B103" i="6"/>
  <c r="K102" i="6"/>
  <c r="L102" i="6" s="1"/>
  <c r="M102" i="6" s="1"/>
  <c r="H102" i="6"/>
  <c r="G102" i="6"/>
  <c r="F102" i="6"/>
  <c r="E102" i="6"/>
  <c r="C102" i="6"/>
  <c r="D102" i="6" s="1"/>
  <c r="B102" i="6"/>
  <c r="L101" i="6"/>
  <c r="M101" i="6" s="1"/>
  <c r="K101" i="6"/>
  <c r="H101" i="6"/>
  <c r="G101" i="6"/>
  <c r="F101" i="6"/>
  <c r="E101" i="6"/>
  <c r="D101" i="6"/>
  <c r="C101" i="6"/>
  <c r="B101" i="6"/>
  <c r="K100" i="6"/>
  <c r="L100" i="6" s="1"/>
  <c r="M100" i="6" s="1"/>
  <c r="H100" i="6"/>
  <c r="G100" i="6"/>
  <c r="F100" i="6"/>
  <c r="E100" i="6"/>
  <c r="C100" i="6"/>
  <c r="D100" i="6" s="1"/>
  <c r="B100" i="6"/>
  <c r="M99" i="6"/>
  <c r="L99" i="6"/>
  <c r="K99" i="6"/>
  <c r="H99" i="6"/>
  <c r="G99" i="6"/>
  <c r="F99" i="6"/>
  <c r="E99" i="6"/>
  <c r="C99" i="6"/>
  <c r="D99" i="6" s="1"/>
  <c r="B99" i="6"/>
  <c r="K98" i="6"/>
  <c r="L98" i="6" s="1"/>
  <c r="H98" i="6"/>
  <c r="G98" i="6"/>
  <c r="F98" i="6"/>
  <c r="E98" i="6"/>
  <c r="D98" i="6"/>
  <c r="C98" i="6"/>
  <c r="B98" i="6"/>
  <c r="M97" i="6"/>
  <c r="L97" i="6"/>
  <c r="K97" i="6"/>
  <c r="H97" i="6"/>
  <c r="G97" i="6"/>
  <c r="F97" i="6"/>
  <c r="E97" i="6"/>
  <c r="C97" i="6"/>
  <c r="D97" i="6" s="1"/>
  <c r="B97" i="6"/>
  <c r="M96" i="6"/>
  <c r="K96" i="6"/>
  <c r="L96" i="6" s="1"/>
  <c r="H96" i="6"/>
  <c r="G96" i="6"/>
  <c r="F96" i="6"/>
  <c r="E96" i="6"/>
  <c r="C96" i="6"/>
  <c r="D96" i="6" s="1"/>
  <c r="B96" i="6"/>
  <c r="M95" i="6"/>
  <c r="L95" i="6"/>
  <c r="K95" i="6"/>
  <c r="H95" i="6"/>
  <c r="G95" i="6"/>
  <c r="F95" i="6"/>
  <c r="E95" i="6"/>
  <c r="C95" i="6"/>
  <c r="D95" i="6" s="1"/>
  <c r="B95" i="6"/>
  <c r="K94" i="6"/>
  <c r="L94" i="6" s="1"/>
  <c r="M94" i="6" s="1"/>
  <c r="H94" i="6"/>
  <c r="G94" i="6"/>
  <c r="F94" i="6"/>
  <c r="E94" i="6"/>
  <c r="C94" i="6"/>
  <c r="D94" i="6" s="1"/>
  <c r="B94" i="6"/>
  <c r="M93" i="6"/>
  <c r="L93" i="6"/>
  <c r="K93" i="6"/>
  <c r="H93" i="6"/>
  <c r="G93" i="6"/>
  <c r="F93" i="6"/>
  <c r="E93" i="6"/>
  <c r="D93" i="6"/>
  <c r="C93" i="6"/>
  <c r="B93" i="6"/>
  <c r="K92" i="6"/>
  <c r="L92" i="6" s="1"/>
  <c r="M92" i="6" s="1"/>
  <c r="H92" i="6"/>
  <c r="G92" i="6"/>
  <c r="F92" i="6"/>
  <c r="E92" i="6"/>
  <c r="C92" i="6"/>
  <c r="D92" i="6" s="1"/>
  <c r="B92" i="6"/>
  <c r="M91" i="6"/>
  <c r="L91" i="6"/>
  <c r="K91" i="6"/>
  <c r="H91" i="6"/>
  <c r="G91" i="6"/>
  <c r="F91" i="6"/>
  <c r="E91" i="6"/>
  <c r="C91" i="6"/>
  <c r="D91" i="6" s="1"/>
  <c r="B91" i="6"/>
  <c r="K90" i="6"/>
  <c r="L90" i="6" s="1"/>
  <c r="H90" i="6"/>
  <c r="G90" i="6"/>
  <c r="F90" i="6"/>
  <c r="E90" i="6"/>
  <c r="D90" i="6"/>
  <c r="C90" i="6"/>
  <c r="B90" i="6"/>
  <c r="M89" i="6"/>
  <c r="L89" i="6"/>
  <c r="K89" i="6"/>
  <c r="H89" i="6"/>
  <c r="G89" i="6"/>
  <c r="F89" i="6"/>
  <c r="E89" i="6"/>
  <c r="C89" i="6"/>
  <c r="D89" i="6" s="1"/>
  <c r="B89" i="6"/>
  <c r="M88" i="6"/>
  <c r="K88" i="6"/>
  <c r="L88" i="6" s="1"/>
  <c r="H88" i="6"/>
  <c r="G88" i="6"/>
  <c r="F88" i="6"/>
  <c r="E88" i="6"/>
  <c r="C88" i="6"/>
  <c r="D88" i="6" s="1"/>
  <c r="B88" i="6"/>
  <c r="M87" i="6"/>
  <c r="L87" i="6"/>
  <c r="K87" i="6"/>
  <c r="H87" i="6"/>
  <c r="G87" i="6"/>
  <c r="F87" i="6"/>
  <c r="E87" i="6"/>
  <c r="C87" i="6"/>
  <c r="D87" i="6" s="1"/>
  <c r="B87" i="6"/>
  <c r="K86" i="6"/>
  <c r="L86" i="6" s="1"/>
  <c r="M86" i="6" s="1"/>
  <c r="H86" i="6"/>
  <c r="G86" i="6"/>
  <c r="F86" i="6"/>
  <c r="E86" i="6"/>
  <c r="C86" i="6"/>
  <c r="D86" i="6" s="1"/>
  <c r="B86" i="6"/>
  <c r="M85" i="6"/>
  <c r="L85" i="6"/>
  <c r="K85" i="6"/>
  <c r="H85" i="6"/>
  <c r="G85" i="6"/>
  <c r="F85" i="6"/>
  <c r="E85" i="6"/>
  <c r="C85" i="6"/>
  <c r="D85" i="6" s="1"/>
  <c r="B85" i="6"/>
  <c r="K84" i="6"/>
  <c r="L84" i="6" s="1"/>
  <c r="M84" i="6" s="1"/>
  <c r="H84" i="6"/>
  <c r="G84" i="6"/>
  <c r="F84" i="6"/>
  <c r="E84" i="6"/>
  <c r="C84" i="6"/>
  <c r="D84" i="6" s="1"/>
  <c r="B84" i="6"/>
  <c r="M83" i="6"/>
  <c r="L83" i="6"/>
  <c r="K83" i="6"/>
  <c r="H83" i="6"/>
  <c r="G83" i="6"/>
  <c r="F83" i="6"/>
  <c r="E83" i="6"/>
  <c r="C83" i="6"/>
  <c r="D83" i="6" s="1"/>
  <c r="B83" i="6"/>
  <c r="K82" i="6"/>
  <c r="L82" i="6" s="1"/>
  <c r="H82" i="6"/>
  <c r="G82" i="6"/>
  <c r="F82" i="6"/>
  <c r="E82" i="6"/>
  <c r="D82" i="6"/>
  <c r="C82" i="6"/>
  <c r="B82" i="6"/>
  <c r="M81" i="6"/>
  <c r="L81" i="6"/>
  <c r="K81" i="6"/>
  <c r="H81" i="6"/>
  <c r="G81" i="6"/>
  <c r="F81" i="6"/>
  <c r="E81" i="6"/>
  <c r="C81" i="6"/>
  <c r="D81" i="6" s="1"/>
  <c r="B81" i="6"/>
  <c r="K80" i="6"/>
  <c r="L80" i="6" s="1"/>
  <c r="M80" i="6" s="1"/>
  <c r="H80" i="6"/>
  <c r="G80" i="6"/>
  <c r="F80" i="6"/>
  <c r="E80" i="6"/>
  <c r="C80" i="6"/>
  <c r="D80" i="6" s="1"/>
  <c r="B80" i="6"/>
  <c r="M79" i="6"/>
  <c r="L79" i="6"/>
  <c r="K79" i="6"/>
  <c r="H79" i="6"/>
  <c r="G79" i="6"/>
  <c r="F79" i="6"/>
  <c r="E79" i="6"/>
  <c r="C79" i="6"/>
  <c r="D79" i="6" s="1"/>
  <c r="B79" i="6"/>
  <c r="K78" i="6"/>
  <c r="L78" i="6" s="1"/>
  <c r="M78" i="6" s="1"/>
  <c r="H78" i="6"/>
  <c r="G78" i="6"/>
  <c r="F78" i="6"/>
  <c r="E78" i="6"/>
  <c r="C78" i="6"/>
  <c r="D78" i="6" s="1"/>
  <c r="B78" i="6"/>
  <c r="M77" i="6"/>
  <c r="L77" i="6"/>
  <c r="K77" i="6"/>
  <c r="H77" i="6"/>
  <c r="G77" i="6"/>
  <c r="F77" i="6"/>
  <c r="E77" i="6"/>
  <c r="C77" i="6"/>
  <c r="D77" i="6" s="1"/>
  <c r="B77" i="6"/>
  <c r="K76" i="6"/>
  <c r="L76" i="6" s="1"/>
  <c r="M76" i="6" s="1"/>
  <c r="H76" i="6"/>
  <c r="G76" i="6"/>
  <c r="F76" i="6"/>
  <c r="E76" i="6"/>
  <c r="C76" i="6"/>
  <c r="D76" i="6" s="1"/>
  <c r="B76" i="6"/>
  <c r="M75" i="6"/>
  <c r="L75" i="6"/>
  <c r="K75" i="6"/>
  <c r="H75" i="6"/>
  <c r="G75" i="6"/>
  <c r="F75" i="6"/>
  <c r="E75" i="6"/>
  <c r="C75" i="6"/>
  <c r="D75" i="6" s="1"/>
  <c r="B75" i="6"/>
  <c r="K74" i="6"/>
  <c r="L74" i="6" s="1"/>
  <c r="H74" i="6"/>
  <c r="G74" i="6"/>
  <c r="F74" i="6"/>
  <c r="E74" i="6"/>
  <c r="C74" i="6"/>
  <c r="D74" i="6" s="1"/>
  <c r="B74" i="6"/>
  <c r="M73" i="6"/>
  <c r="L73" i="6"/>
  <c r="K73" i="6"/>
  <c r="H73" i="6"/>
  <c r="G73" i="6"/>
  <c r="F73" i="6"/>
  <c r="E73" i="6"/>
  <c r="C73" i="6"/>
  <c r="D73" i="6" s="1"/>
  <c r="B73" i="6"/>
  <c r="K72" i="6"/>
  <c r="L72" i="6" s="1"/>
  <c r="M72" i="6" s="1"/>
  <c r="H72" i="6"/>
  <c r="G72" i="6"/>
  <c r="F72" i="6"/>
  <c r="E72" i="6"/>
  <c r="C72" i="6"/>
  <c r="D72" i="6" s="1"/>
  <c r="B72" i="6"/>
  <c r="M71" i="6"/>
  <c r="L71" i="6"/>
  <c r="K71" i="6"/>
  <c r="H71" i="6"/>
  <c r="G71" i="6"/>
  <c r="F71" i="6"/>
  <c r="E71" i="6"/>
  <c r="C71" i="6"/>
  <c r="D71" i="6" s="1"/>
  <c r="B71" i="6"/>
  <c r="K70" i="6"/>
  <c r="L70" i="6" s="1"/>
  <c r="M70" i="6" s="1"/>
  <c r="H70" i="6"/>
  <c r="G70" i="6"/>
  <c r="F70" i="6"/>
  <c r="E70" i="6"/>
  <c r="C70" i="6"/>
  <c r="D70" i="6" s="1"/>
  <c r="B70" i="6"/>
  <c r="M69" i="6"/>
  <c r="L69" i="6"/>
  <c r="K69" i="6"/>
  <c r="H69" i="6"/>
  <c r="G69" i="6"/>
  <c r="F69" i="6"/>
  <c r="E69" i="6"/>
  <c r="C69" i="6"/>
  <c r="D69" i="6" s="1"/>
  <c r="B69" i="6"/>
  <c r="K68" i="6"/>
  <c r="L68" i="6" s="1"/>
  <c r="M68" i="6" s="1"/>
  <c r="H68" i="6"/>
  <c r="G68" i="6"/>
  <c r="F68" i="6"/>
  <c r="E68" i="6"/>
  <c r="C68" i="6"/>
  <c r="D68" i="6" s="1"/>
  <c r="B68" i="6"/>
  <c r="M67" i="6"/>
  <c r="L67" i="6"/>
  <c r="K67" i="6"/>
  <c r="H67" i="6"/>
  <c r="G67" i="6"/>
  <c r="F67" i="6"/>
  <c r="E67" i="6"/>
  <c r="C67" i="6"/>
  <c r="D67" i="6" s="1"/>
  <c r="B67" i="6"/>
  <c r="K66" i="6"/>
  <c r="L66" i="6" s="1"/>
  <c r="H66" i="6"/>
  <c r="G66" i="6"/>
  <c r="F66" i="6"/>
  <c r="E66" i="6"/>
  <c r="C66" i="6"/>
  <c r="D66" i="6" s="1"/>
  <c r="B66" i="6"/>
  <c r="M65" i="6"/>
  <c r="L65" i="6"/>
  <c r="K65" i="6"/>
  <c r="H65" i="6"/>
  <c r="G65" i="6"/>
  <c r="F65" i="6"/>
  <c r="E65" i="6"/>
  <c r="C65" i="6"/>
  <c r="D65" i="6" s="1"/>
  <c r="B65" i="6"/>
  <c r="K64" i="6"/>
  <c r="L64" i="6" s="1"/>
  <c r="M64" i="6" s="1"/>
  <c r="H64" i="6"/>
  <c r="G64" i="6"/>
  <c r="F64" i="6"/>
  <c r="E64" i="6"/>
  <c r="C64" i="6"/>
  <c r="D64" i="6" s="1"/>
  <c r="B64" i="6"/>
  <c r="M63" i="6"/>
  <c r="L63" i="6"/>
  <c r="K63" i="6"/>
  <c r="H63" i="6"/>
  <c r="G63" i="6"/>
  <c r="F63" i="6"/>
  <c r="E63" i="6"/>
  <c r="C63" i="6"/>
  <c r="D63" i="6" s="1"/>
  <c r="B63" i="6"/>
  <c r="K62" i="6"/>
  <c r="L62" i="6" s="1"/>
  <c r="M62" i="6" s="1"/>
  <c r="H62" i="6"/>
  <c r="G62" i="6"/>
  <c r="F62" i="6"/>
  <c r="E62" i="6"/>
  <c r="C62" i="6"/>
  <c r="D62" i="6" s="1"/>
  <c r="B62" i="6"/>
  <c r="M61" i="6"/>
  <c r="L61" i="6"/>
  <c r="K61" i="6"/>
  <c r="H61" i="6"/>
  <c r="G61" i="6"/>
  <c r="F61" i="6"/>
  <c r="E61" i="6"/>
  <c r="C61" i="6"/>
  <c r="D61" i="6" s="1"/>
  <c r="B61" i="6"/>
  <c r="K60" i="6"/>
  <c r="L60" i="6" s="1"/>
  <c r="M60" i="6" s="1"/>
  <c r="H60" i="6"/>
  <c r="G60" i="6"/>
  <c r="F60" i="6"/>
  <c r="E60" i="6"/>
  <c r="C60" i="6"/>
  <c r="D60" i="6" s="1"/>
  <c r="B60" i="6"/>
  <c r="M59" i="6"/>
  <c r="L59" i="6"/>
  <c r="K59" i="6"/>
  <c r="H59" i="6"/>
  <c r="G59" i="6"/>
  <c r="F59" i="6"/>
  <c r="E59" i="6"/>
  <c r="C59" i="6"/>
  <c r="D59" i="6" s="1"/>
  <c r="B59" i="6"/>
  <c r="K58" i="6"/>
  <c r="L58" i="6" s="1"/>
  <c r="H58" i="6"/>
  <c r="G58" i="6"/>
  <c r="F58" i="6"/>
  <c r="E58" i="6"/>
  <c r="C58" i="6"/>
  <c r="D58" i="6" s="1"/>
  <c r="B58" i="6"/>
  <c r="M57" i="6"/>
  <c r="L57" i="6"/>
  <c r="K57" i="6"/>
  <c r="H57" i="6"/>
  <c r="G57" i="6"/>
  <c r="F57" i="6"/>
  <c r="E57" i="6"/>
  <c r="C57" i="6"/>
  <c r="D57" i="6" s="1"/>
  <c r="B57" i="6"/>
  <c r="K56" i="6"/>
  <c r="L56" i="6" s="1"/>
  <c r="M56" i="6" s="1"/>
  <c r="H56" i="6"/>
  <c r="G56" i="6"/>
  <c r="F56" i="6"/>
  <c r="E56" i="6"/>
  <c r="C56" i="6"/>
  <c r="D56" i="6" s="1"/>
  <c r="B56" i="6"/>
  <c r="M55" i="6"/>
  <c r="L55" i="6"/>
  <c r="K55" i="6"/>
  <c r="H55" i="6"/>
  <c r="G55" i="6"/>
  <c r="F55" i="6"/>
  <c r="E55" i="6"/>
  <c r="C55" i="6"/>
  <c r="D55" i="6" s="1"/>
  <c r="B55" i="6"/>
  <c r="K54" i="6"/>
  <c r="L54" i="6" s="1"/>
  <c r="M54" i="6" s="1"/>
  <c r="H54" i="6"/>
  <c r="G54" i="6"/>
  <c r="F54" i="6"/>
  <c r="E54" i="6"/>
  <c r="C54" i="6"/>
  <c r="D54" i="6" s="1"/>
  <c r="B54" i="6"/>
  <c r="M53" i="6"/>
  <c r="L53" i="6"/>
  <c r="K53" i="6"/>
  <c r="H53" i="6"/>
  <c r="G53" i="6"/>
  <c r="F53" i="6"/>
  <c r="E53" i="6"/>
  <c r="C53" i="6"/>
  <c r="D53" i="6" s="1"/>
  <c r="B53" i="6"/>
  <c r="K52" i="6"/>
  <c r="L52" i="6" s="1"/>
  <c r="M52" i="6" s="1"/>
  <c r="H52" i="6"/>
  <c r="G52" i="6"/>
  <c r="F52" i="6"/>
  <c r="E52" i="6"/>
  <c r="C52" i="6"/>
  <c r="D52" i="6" s="1"/>
  <c r="B52" i="6"/>
  <c r="M51" i="6"/>
  <c r="L51" i="6"/>
  <c r="K51" i="6"/>
  <c r="H51" i="6"/>
  <c r="G51" i="6"/>
  <c r="F51" i="6"/>
  <c r="E51" i="6"/>
  <c r="C51" i="6"/>
  <c r="D51" i="6" s="1"/>
  <c r="B51" i="6"/>
  <c r="K50" i="6"/>
  <c r="L50" i="6" s="1"/>
  <c r="H50" i="6"/>
  <c r="G50" i="6"/>
  <c r="F50" i="6"/>
  <c r="E50" i="6"/>
  <c r="C50" i="6"/>
  <c r="D50" i="6" s="1"/>
  <c r="B50" i="6"/>
  <c r="M49" i="6"/>
  <c r="L49" i="6"/>
  <c r="K49" i="6"/>
  <c r="H49" i="6"/>
  <c r="G49" i="6"/>
  <c r="F49" i="6"/>
  <c r="E49" i="6"/>
  <c r="C49" i="6"/>
  <c r="D49" i="6" s="1"/>
  <c r="B49" i="6"/>
  <c r="K48" i="6"/>
  <c r="L48" i="6" s="1"/>
  <c r="M48" i="6" s="1"/>
  <c r="H48" i="6"/>
  <c r="G48" i="6"/>
  <c r="F48" i="6"/>
  <c r="E48" i="6"/>
  <c r="C48" i="6"/>
  <c r="D48" i="6" s="1"/>
  <c r="B48" i="6"/>
  <c r="M47" i="6"/>
  <c r="L47" i="6"/>
  <c r="K47" i="6"/>
  <c r="H47" i="6"/>
  <c r="G47" i="6"/>
  <c r="F47" i="6"/>
  <c r="E47" i="6"/>
  <c r="C47" i="6"/>
  <c r="D47" i="6" s="1"/>
  <c r="B47" i="6"/>
  <c r="K46" i="6"/>
  <c r="L46" i="6" s="1"/>
  <c r="M46" i="6" s="1"/>
  <c r="H46" i="6"/>
  <c r="G46" i="6"/>
  <c r="F46" i="6"/>
  <c r="E46" i="6"/>
  <c r="C46" i="6"/>
  <c r="D46" i="6" s="1"/>
  <c r="B46" i="6"/>
  <c r="M45" i="6"/>
  <c r="L45" i="6"/>
  <c r="K45" i="6"/>
  <c r="H45" i="6"/>
  <c r="G45" i="6"/>
  <c r="F45" i="6"/>
  <c r="E45" i="6"/>
  <c r="C45" i="6"/>
  <c r="D45" i="6" s="1"/>
  <c r="B45" i="6"/>
  <c r="K44" i="6"/>
  <c r="L44" i="6" s="1"/>
  <c r="M44" i="6" s="1"/>
  <c r="H44" i="6"/>
  <c r="G44" i="6"/>
  <c r="F44" i="6"/>
  <c r="E44" i="6"/>
  <c r="C44" i="6"/>
  <c r="D44" i="6" s="1"/>
  <c r="B44" i="6"/>
  <c r="M43" i="6"/>
  <c r="L43" i="6"/>
  <c r="K43" i="6"/>
  <c r="H43" i="6"/>
  <c r="G43" i="6"/>
  <c r="F43" i="6"/>
  <c r="E43" i="6"/>
  <c r="C43" i="6"/>
  <c r="D43" i="6" s="1"/>
  <c r="B43" i="6"/>
  <c r="K42" i="6"/>
  <c r="L42" i="6" s="1"/>
  <c r="H42" i="6"/>
  <c r="G42" i="6"/>
  <c r="F42" i="6"/>
  <c r="E42" i="6"/>
  <c r="C42" i="6"/>
  <c r="D42" i="6" s="1"/>
  <c r="B42" i="6"/>
  <c r="M41" i="6"/>
  <c r="L41" i="6"/>
  <c r="K41" i="6"/>
  <c r="H41" i="6"/>
  <c r="G41" i="6"/>
  <c r="F41" i="6"/>
  <c r="E41" i="6"/>
  <c r="C41" i="6"/>
  <c r="D41" i="6" s="1"/>
  <c r="B41" i="6"/>
  <c r="K40" i="6"/>
  <c r="L40" i="6" s="1"/>
  <c r="M40" i="6" s="1"/>
  <c r="H40" i="6"/>
  <c r="G40" i="6"/>
  <c r="F40" i="6"/>
  <c r="E40" i="6"/>
  <c r="C40" i="6"/>
  <c r="D40" i="6" s="1"/>
  <c r="B40" i="6"/>
  <c r="M39" i="6"/>
  <c r="L39" i="6"/>
  <c r="K39" i="6"/>
  <c r="H39" i="6"/>
  <c r="G39" i="6"/>
  <c r="F39" i="6"/>
  <c r="E39" i="6"/>
  <c r="C39" i="6"/>
  <c r="D39" i="6" s="1"/>
  <c r="B39" i="6"/>
  <c r="K38" i="6"/>
  <c r="L38" i="6" s="1"/>
  <c r="M38" i="6" s="1"/>
  <c r="H38" i="6"/>
  <c r="G38" i="6"/>
  <c r="F38" i="6"/>
  <c r="E38" i="6"/>
  <c r="C38" i="6"/>
  <c r="D38" i="6" s="1"/>
  <c r="B38" i="6"/>
  <c r="M37" i="6"/>
  <c r="L37" i="6"/>
  <c r="K37" i="6"/>
  <c r="H37" i="6"/>
  <c r="G37" i="6"/>
  <c r="F37" i="6"/>
  <c r="E37" i="6"/>
  <c r="C37" i="6"/>
  <c r="D37" i="6" s="1"/>
  <c r="B37" i="6"/>
  <c r="K36" i="6"/>
  <c r="L36" i="6" s="1"/>
  <c r="M36" i="6" s="1"/>
  <c r="H36" i="6"/>
  <c r="G36" i="6"/>
  <c r="F36" i="6"/>
  <c r="E36" i="6"/>
  <c r="C36" i="6"/>
  <c r="D36" i="6" s="1"/>
  <c r="B36" i="6"/>
  <c r="M35" i="6"/>
  <c r="L35" i="6"/>
  <c r="K35" i="6"/>
  <c r="H35" i="6"/>
  <c r="G35" i="6"/>
  <c r="F35" i="6"/>
  <c r="E35" i="6"/>
  <c r="C35" i="6"/>
  <c r="D35" i="6" s="1"/>
  <c r="B35" i="6"/>
  <c r="K34" i="6"/>
  <c r="L34" i="6" s="1"/>
  <c r="H34" i="6"/>
  <c r="G34" i="6"/>
  <c r="F34" i="6"/>
  <c r="E34" i="6"/>
  <c r="C34" i="6"/>
  <c r="D34" i="6" s="1"/>
  <c r="B34" i="6"/>
  <c r="M33" i="6"/>
  <c r="L33" i="6"/>
  <c r="K33" i="6"/>
  <c r="H33" i="6"/>
  <c r="G33" i="6"/>
  <c r="F33" i="6"/>
  <c r="E33" i="6"/>
  <c r="C33" i="6"/>
  <c r="D33" i="6" s="1"/>
  <c r="B33" i="6"/>
  <c r="K32" i="6"/>
  <c r="L32" i="6" s="1"/>
  <c r="M32" i="6" s="1"/>
  <c r="H32" i="6"/>
  <c r="G32" i="6"/>
  <c r="F32" i="6"/>
  <c r="E32" i="6"/>
  <c r="C32" i="6"/>
  <c r="D32" i="6" s="1"/>
  <c r="B32" i="6"/>
  <c r="M31" i="6"/>
  <c r="L31" i="6"/>
  <c r="K31" i="6"/>
  <c r="H31" i="6"/>
  <c r="G31" i="6"/>
  <c r="F31" i="6"/>
  <c r="E31" i="6"/>
  <c r="C31" i="6"/>
  <c r="D31" i="6" s="1"/>
  <c r="B31" i="6"/>
  <c r="K30" i="6"/>
  <c r="L30" i="6" s="1"/>
  <c r="M30" i="6" s="1"/>
  <c r="H30" i="6"/>
  <c r="G30" i="6"/>
  <c r="F30" i="6"/>
  <c r="E30" i="6"/>
  <c r="C30" i="6"/>
  <c r="D30" i="6" s="1"/>
  <c r="B30" i="6"/>
  <c r="M29" i="6"/>
  <c r="L29" i="6"/>
  <c r="K29" i="6"/>
  <c r="H29" i="6"/>
  <c r="G29" i="6"/>
  <c r="F29" i="6"/>
  <c r="E29" i="6"/>
  <c r="C29" i="6"/>
  <c r="D29" i="6" s="1"/>
  <c r="B29" i="6"/>
  <c r="K28" i="6"/>
  <c r="L28" i="6" s="1"/>
  <c r="M28" i="6" s="1"/>
  <c r="H28" i="6"/>
  <c r="G28" i="6"/>
  <c r="F28" i="6"/>
  <c r="E28" i="6"/>
  <c r="C28" i="6"/>
  <c r="D28" i="6" s="1"/>
  <c r="B28" i="6"/>
  <c r="M27" i="6"/>
  <c r="L27" i="6"/>
  <c r="K27" i="6"/>
  <c r="H27" i="6"/>
  <c r="G27" i="6"/>
  <c r="F27" i="6"/>
  <c r="E27" i="6"/>
  <c r="C27" i="6"/>
  <c r="D27" i="6" s="1"/>
  <c r="B27" i="6"/>
  <c r="K26" i="6"/>
  <c r="L26" i="6" s="1"/>
  <c r="H26" i="6"/>
  <c r="G26" i="6"/>
  <c r="F26" i="6"/>
  <c r="E26" i="6"/>
  <c r="C26" i="6"/>
  <c r="D26" i="6" s="1"/>
  <c r="B26" i="6"/>
  <c r="M25" i="6"/>
  <c r="L25" i="6"/>
  <c r="K25" i="6"/>
  <c r="H25" i="6"/>
  <c r="G25" i="6"/>
  <c r="F25" i="6"/>
  <c r="E25" i="6"/>
  <c r="C25" i="6"/>
  <c r="D25" i="6" s="1"/>
  <c r="B25" i="6"/>
  <c r="K24" i="6"/>
  <c r="L24" i="6" s="1"/>
  <c r="M24" i="6" s="1"/>
  <c r="H24" i="6"/>
  <c r="G24" i="6"/>
  <c r="F24" i="6"/>
  <c r="E24" i="6"/>
  <c r="C24" i="6"/>
  <c r="D24" i="6" s="1"/>
  <c r="B24" i="6"/>
  <c r="M23" i="6"/>
  <c r="L23" i="6"/>
  <c r="K23" i="6"/>
  <c r="H23" i="6"/>
  <c r="G23" i="6"/>
  <c r="F23" i="6"/>
  <c r="E23" i="6"/>
  <c r="C23" i="6"/>
  <c r="D23" i="6" s="1"/>
  <c r="B23" i="6"/>
  <c r="L22" i="6"/>
  <c r="M22" i="6" s="1"/>
  <c r="K22" i="6"/>
  <c r="H22" i="6"/>
  <c r="G22" i="6"/>
  <c r="F22" i="6"/>
  <c r="E22" i="6"/>
  <c r="D22" i="6"/>
  <c r="C22" i="6"/>
  <c r="B22" i="6"/>
  <c r="L21" i="6"/>
  <c r="K21" i="6"/>
  <c r="H21" i="6"/>
  <c r="G21" i="6"/>
  <c r="F21" i="6"/>
  <c r="E21" i="6"/>
  <c r="D21" i="6"/>
  <c r="C21" i="6"/>
  <c r="B21" i="6"/>
  <c r="K20" i="6"/>
  <c r="L20" i="6" s="1"/>
  <c r="H20" i="6"/>
  <c r="G20" i="6"/>
  <c r="F20" i="6"/>
  <c r="E20" i="6"/>
  <c r="C20" i="6"/>
  <c r="D20" i="6" s="1"/>
  <c r="B20" i="6"/>
  <c r="M19" i="6"/>
  <c r="L19" i="6"/>
  <c r="K19" i="6"/>
  <c r="H19" i="6"/>
  <c r="G19" i="6"/>
  <c r="F19" i="6"/>
  <c r="E19" i="6"/>
  <c r="C19" i="6"/>
  <c r="D19" i="6" s="1"/>
  <c r="B19" i="6"/>
  <c r="L18" i="6"/>
  <c r="M18" i="6" s="1"/>
  <c r="K18" i="6"/>
  <c r="H18" i="6"/>
  <c r="G18" i="6"/>
  <c r="F18" i="6"/>
  <c r="E18" i="6"/>
  <c r="D18" i="6"/>
  <c r="C18" i="6"/>
  <c r="B18" i="6"/>
  <c r="L17" i="6"/>
  <c r="M17" i="6" s="1"/>
  <c r="K17" i="6"/>
  <c r="H17" i="6"/>
  <c r="G17" i="6"/>
  <c r="F17" i="6"/>
  <c r="E17" i="6"/>
  <c r="D17" i="6"/>
  <c r="C17" i="6"/>
  <c r="B17" i="6"/>
  <c r="K16" i="6"/>
  <c r="L16" i="6" s="1"/>
  <c r="H16" i="6"/>
  <c r="G16" i="6"/>
  <c r="F16" i="6"/>
  <c r="E16" i="6"/>
  <c r="C16" i="6"/>
  <c r="D16" i="6" s="1"/>
  <c r="B16" i="6"/>
  <c r="M15" i="6"/>
  <c r="L15" i="6"/>
  <c r="K15" i="6"/>
  <c r="H15" i="6"/>
  <c r="G15" i="6"/>
  <c r="F15" i="6"/>
  <c r="E15" i="6"/>
  <c r="C15" i="6"/>
  <c r="D15" i="6" s="1"/>
  <c r="B15" i="6"/>
  <c r="L14" i="6"/>
  <c r="K14" i="6"/>
  <c r="H14" i="6"/>
  <c r="G14" i="6"/>
  <c r="F14" i="6"/>
  <c r="E14" i="6"/>
  <c r="D14" i="6"/>
  <c r="C14" i="6"/>
  <c r="B14" i="6"/>
  <c r="L13" i="6"/>
  <c r="M13" i="6" s="1"/>
  <c r="K13" i="6"/>
  <c r="H13" i="6"/>
  <c r="G13" i="6"/>
  <c r="F13" i="6"/>
  <c r="E13" i="6"/>
  <c r="D13" i="6"/>
  <c r="C13" i="6"/>
  <c r="B13" i="6"/>
  <c r="K12" i="6"/>
  <c r="L12" i="6" s="1"/>
  <c r="G12" i="6"/>
  <c r="D12" i="6"/>
  <c r="B12" i="6"/>
  <c r="L11" i="6"/>
  <c r="M11" i="6" s="1"/>
  <c r="K11" i="6"/>
  <c r="H11" i="6"/>
  <c r="G11" i="6"/>
  <c r="F11" i="6"/>
  <c r="E11" i="6"/>
  <c r="D11" i="6"/>
  <c r="C11" i="6"/>
  <c r="B11" i="6"/>
  <c r="L10" i="6"/>
  <c r="K10" i="6"/>
  <c r="H10" i="6"/>
  <c r="G10" i="6"/>
  <c r="F10" i="6"/>
  <c r="E10" i="6"/>
  <c r="D10" i="6"/>
  <c r="C10" i="6"/>
  <c r="B10" i="6"/>
  <c r="N150" i="10"/>
  <c r="L150" i="10"/>
  <c r="M150" i="10" s="1"/>
  <c r="K150" i="10"/>
  <c r="H150" i="10"/>
  <c r="G150" i="10"/>
  <c r="F150" i="10"/>
  <c r="E150" i="10"/>
  <c r="D150" i="10"/>
  <c r="O150" i="10" s="1"/>
  <c r="C150" i="10"/>
  <c r="B150" i="10"/>
  <c r="K149" i="10"/>
  <c r="L149" i="10" s="1"/>
  <c r="M149" i="10" s="1"/>
  <c r="H149" i="10"/>
  <c r="G149" i="10"/>
  <c r="F149" i="10"/>
  <c r="E149" i="10"/>
  <c r="C149" i="10"/>
  <c r="D149" i="10" s="1"/>
  <c r="B149" i="10"/>
  <c r="K148" i="10"/>
  <c r="L148" i="10" s="1"/>
  <c r="H148" i="10"/>
  <c r="G148" i="10"/>
  <c r="F148" i="10"/>
  <c r="E148" i="10"/>
  <c r="C148" i="10"/>
  <c r="D148" i="10" s="1"/>
  <c r="B148" i="10"/>
  <c r="M147" i="10"/>
  <c r="K147" i="10"/>
  <c r="L147" i="10" s="1"/>
  <c r="H147" i="10"/>
  <c r="G147" i="10"/>
  <c r="F147" i="10"/>
  <c r="E147" i="10"/>
  <c r="D147" i="10"/>
  <c r="C147" i="10"/>
  <c r="B147" i="10"/>
  <c r="L146" i="10"/>
  <c r="M146" i="10" s="1"/>
  <c r="K146" i="10"/>
  <c r="H146" i="10"/>
  <c r="G146" i="10"/>
  <c r="F146" i="10"/>
  <c r="E146" i="10"/>
  <c r="D146" i="10"/>
  <c r="C146" i="10"/>
  <c r="B146" i="10"/>
  <c r="K145" i="10"/>
  <c r="L145" i="10" s="1"/>
  <c r="H145" i="10"/>
  <c r="G145" i="10"/>
  <c r="F145" i="10"/>
  <c r="E145" i="10"/>
  <c r="C145" i="10"/>
  <c r="D145" i="10" s="1"/>
  <c r="B145" i="10"/>
  <c r="M144" i="10"/>
  <c r="K144" i="10"/>
  <c r="L144" i="10" s="1"/>
  <c r="H144" i="10"/>
  <c r="G144" i="10"/>
  <c r="F144" i="10"/>
  <c r="E144" i="10"/>
  <c r="C144" i="10"/>
  <c r="D144" i="10" s="1"/>
  <c r="B144" i="10"/>
  <c r="M143" i="10"/>
  <c r="K143" i="10"/>
  <c r="L143" i="10" s="1"/>
  <c r="H143" i="10"/>
  <c r="G143" i="10"/>
  <c r="F143" i="10"/>
  <c r="E143" i="10"/>
  <c r="D143" i="10"/>
  <c r="C143" i="10"/>
  <c r="B143" i="10"/>
  <c r="L142" i="10"/>
  <c r="M142" i="10" s="1"/>
  <c r="K142" i="10"/>
  <c r="H142" i="10"/>
  <c r="G142" i="10"/>
  <c r="F142" i="10"/>
  <c r="E142" i="10"/>
  <c r="D142" i="10"/>
  <c r="C142" i="10"/>
  <c r="B142" i="10"/>
  <c r="K141" i="10"/>
  <c r="L141" i="10" s="1"/>
  <c r="M141" i="10" s="1"/>
  <c r="H141" i="10"/>
  <c r="G141" i="10"/>
  <c r="F141" i="10"/>
  <c r="E141" i="10"/>
  <c r="C141" i="10"/>
  <c r="D141" i="10" s="1"/>
  <c r="B141" i="10"/>
  <c r="M140" i="10"/>
  <c r="K140" i="10"/>
  <c r="L140" i="10" s="1"/>
  <c r="H140" i="10"/>
  <c r="G140" i="10"/>
  <c r="F140" i="10"/>
  <c r="E140" i="10"/>
  <c r="C140" i="10"/>
  <c r="D140" i="10" s="1"/>
  <c r="B140" i="10"/>
  <c r="M139" i="10"/>
  <c r="K139" i="10"/>
  <c r="L139" i="10" s="1"/>
  <c r="H139" i="10"/>
  <c r="G139" i="10"/>
  <c r="F139" i="10"/>
  <c r="E139" i="10"/>
  <c r="D139" i="10"/>
  <c r="C139" i="10"/>
  <c r="B139" i="10"/>
  <c r="L138" i="10"/>
  <c r="K138" i="10"/>
  <c r="H138" i="10"/>
  <c r="G138" i="10"/>
  <c r="F138" i="10"/>
  <c r="E138" i="10"/>
  <c r="D138" i="10"/>
  <c r="C138" i="10"/>
  <c r="B138" i="10"/>
  <c r="L137" i="10"/>
  <c r="M137" i="10" s="1"/>
  <c r="K137" i="10"/>
  <c r="H137" i="10"/>
  <c r="G137" i="10"/>
  <c r="F137" i="10"/>
  <c r="E137" i="10"/>
  <c r="D137" i="10"/>
  <c r="C137" i="10"/>
  <c r="B137" i="10"/>
  <c r="L136" i="10"/>
  <c r="K136" i="10"/>
  <c r="H136" i="10"/>
  <c r="G136" i="10"/>
  <c r="F136" i="10"/>
  <c r="E136" i="10"/>
  <c r="D136" i="10"/>
  <c r="C136" i="10"/>
  <c r="B136" i="10"/>
  <c r="L135" i="10"/>
  <c r="M135" i="10" s="1"/>
  <c r="K135" i="10"/>
  <c r="H135" i="10"/>
  <c r="G135" i="10"/>
  <c r="F135" i="10"/>
  <c r="E135" i="10"/>
  <c r="D135" i="10"/>
  <c r="C135" i="10"/>
  <c r="B135" i="10"/>
  <c r="L134" i="10"/>
  <c r="K134" i="10"/>
  <c r="H134" i="10"/>
  <c r="G134" i="10"/>
  <c r="F134" i="10"/>
  <c r="E134" i="10"/>
  <c r="D134" i="10"/>
  <c r="C134" i="10"/>
  <c r="B134" i="10"/>
  <c r="L133" i="10"/>
  <c r="M133" i="10" s="1"/>
  <c r="K133" i="10"/>
  <c r="H133" i="10"/>
  <c r="G133" i="10"/>
  <c r="F133" i="10"/>
  <c r="E133" i="10"/>
  <c r="D133" i="10"/>
  <c r="C133" i="10"/>
  <c r="B133" i="10"/>
  <c r="L132" i="10"/>
  <c r="K132" i="10"/>
  <c r="H132" i="10"/>
  <c r="G132" i="10"/>
  <c r="F132" i="10"/>
  <c r="E132" i="10"/>
  <c r="D132" i="10"/>
  <c r="C132" i="10"/>
  <c r="B132" i="10"/>
  <c r="L131" i="10"/>
  <c r="M131" i="10" s="1"/>
  <c r="K131" i="10"/>
  <c r="H131" i="10"/>
  <c r="G131" i="10"/>
  <c r="F131" i="10"/>
  <c r="E131" i="10"/>
  <c r="D131" i="10"/>
  <c r="C131" i="10"/>
  <c r="B131" i="10"/>
  <c r="L130" i="10"/>
  <c r="K130" i="10"/>
  <c r="H130" i="10"/>
  <c r="G130" i="10"/>
  <c r="F130" i="10"/>
  <c r="E130" i="10"/>
  <c r="D130" i="10"/>
  <c r="C130" i="10"/>
  <c r="B130" i="10"/>
  <c r="L129" i="10"/>
  <c r="M129" i="10" s="1"/>
  <c r="K129" i="10"/>
  <c r="H129" i="10"/>
  <c r="G129" i="10"/>
  <c r="F129" i="10"/>
  <c r="E129" i="10"/>
  <c r="D129" i="10"/>
  <c r="C129" i="10"/>
  <c r="B129" i="10"/>
  <c r="L128" i="10"/>
  <c r="K128" i="10"/>
  <c r="H128" i="10"/>
  <c r="G128" i="10"/>
  <c r="F128" i="10"/>
  <c r="E128" i="10"/>
  <c r="D128" i="10"/>
  <c r="C128" i="10"/>
  <c r="B128" i="10"/>
  <c r="L127" i="10"/>
  <c r="M127" i="10" s="1"/>
  <c r="K127" i="10"/>
  <c r="H127" i="10"/>
  <c r="G127" i="10"/>
  <c r="F127" i="10"/>
  <c r="E127" i="10"/>
  <c r="D127" i="10"/>
  <c r="C127" i="10"/>
  <c r="B127" i="10"/>
  <c r="L126" i="10"/>
  <c r="K126" i="10"/>
  <c r="H126" i="10"/>
  <c r="G126" i="10"/>
  <c r="F126" i="10"/>
  <c r="E126" i="10"/>
  <c r="D126" i="10"/>
  <c r="C126" i="10"/>
  <c r="B126" i="10"/>
  <c r="L125" i="10"/>
  <c r="M125" i="10" s="1"/>
  <c r="K125" i="10"/>
  <c r="H125" i="10"/>
  <c r="G125" i="10"/>
  <c r="F125" i="10"/>
  <c r="E125" i="10"/>
  <c r="D125" i="10"/>
  <c r="C125" i="10"/>
  <c r="B125" i="10"/>
  <c r="L124" i="10"/>
  <c r="K124" i="10"/>
  <c r="H124" i="10"/>
  <c r="G124" i="10"/>
  <c r="F124" i="10"/>
  <c r="E124" i="10"/>
  <c r="D124" i="10"/>
  <c r="C124" i="10"/>
  <c r="B124" i="10"/>
  <c r="L123" i="10"/>
  <c r="M123" i="10" s="1"/>
  <c r="K123" i="10"/>
  <c r="H123" i="10"/>
  <c r="G123" i="10"/>
  <c r="F123" i="10"/>
  <c r="E123" i="10"/>
  <c r="D123" i="10"/>
  <c r="C123" i="10"/>
  <c r="B123" i="10"/>
  <c r="L122" i="10"/>
  <c r="K122" i="10"/>
  <c r="H122" i="10"/>
  <c r="G122" i="10"/>
  <c r="F122" i="10"/>
  <c r="E122" i="10"/>
  <c r="D122" i="10"/>
  <c r="C122" i="10"/>
  <c r="B122" i="10"/>
  <c r="L121" i="10"/>
  <c r="M121" i="10" s="1"/>
  <c r="K121" i="10"/>
  <c r="H121" i="10"/>
  <c r="G121" i="10"/>
  <c r="F121" i="10"/>
  <c r="E121" i="10"/>
  <c r="D121" i="10"/>
  <c r="C121" i="10"/>
  <c r="B121" i="10"/>
  <c r="L120" i="10"/>
  <c r="K120" i="10"/>
  <c r="H120" i="10"/>
  <c r="G120" i="10"/>
  <c r="F120" i="10"/>
  <c r="E120" i="10"/>
  <c r="D120" i="10"/>
  <c r="C120" i="10"/>
  <c r="B120" i="10"/>
  <c r="L119" i="10"/>
  <c r="M119" i="10" s="1"/>
  <c r="K119" i="10"/>
  <c r="H119" i="10"/>
  <c r="G119" i="10"/>
  <c r="F119" i="10"/>
  <c r="E119" i="10"/>
  <c r="D119" i="10"/>
  <c r="C119" i="10"/>
  <c r="B119" i="10"/>
  <c r="L118" i="10"/>
  <c r="K118" i="10"/>
  <c r="H118" i="10"/>
  <c r="G118" i="10"/>
  <c r="F118" i="10"/>
  <c r="E118" i="10"/>
  <c r="D118" i="10"/>
  <c r="C118" i="10"/>
  <c r="B118" i="10"/>
  <c r="L117" i="10"/>
  <c r="K117" i="10"/>
  <c r="H117" i="10"/>
  <c r="G117" i="10"/>
  <c r="F117" i="10"/>
  <c r="E117" i="10"/>
  <c r="D117" i="10"/>
  <c r="C117" i="10"/>
  <c r="B117" i="10"/>
  <c r="L116" i="10"/>
  <c r="K116" i="10"/>
  <c r="H116" i="10"/>
  <c r="G116" i="10"/>
  <c r="F116" i="10"/>
  <c r="E116" i="10"/>
  <c r="D116" i="10"/>
  <c r="C116" i="10"/>
  <c r="B116" i="10"/>
  <c r="L115" i="10"/>
  <c r="M115" i="10" s="1"/>
  <c r="K115" i="10"/>
  <c r="H115" i="10"/>
  <c r="G115" i="10"/>
  <c r="F115" i="10"/>
  <c r="E115" i="10"/>
  <c r="D115" i="10"/>
  <c r="C115" i="10"/>
  <c r="B115" i="10"/>
  <c r="L114" i="10"/>
  <c r="K114" i="10"/>
  <c r="H114" i="10"/>
  <c r="G114" i="10"/>
  <c r="F114" i="10"/>
  <c r="E114" i="10"/>
  <c r="C114" i="10"/>
  <c r="D114" i="10" s="1"/>
  <c r="B114" i="10"/>
  <c r="L113" i="10"/>
  <c r="M113" i="10" s="1"/>
  <c r="K113" i="10"/>
  <c r="H113" i="10"/>
  <c r="G113" i="10"/>
  <c r="F113" i="10"/>
  <c r="E113" i="10"/>
  <c r="D113" i="10"/>
  <c r="C113" i="10"/>
  <c r="B113" i="10"/>
  <c r="L112" i="10"/>
  <c r="K112" i="10"/>
  <c r="H112" i="10"/>
  <c r="G112" i="10"/>
  <c r="F112" i="10"/>
  <c r="E112" i="10"/>
  <c r="C112" i="10"/>
  <c r="D112" i="10" s="1"/>
  <c r="B112" i="10"/>
  <c r="L111" i="10"/>
  <c r="M111" i="10" s="1"/>
  <c r="K111" i="10"/>
  <c r="H111" i="10"/>
  <c r="G111" i="10"/>
  <c r="F111" i="10"/>
  <c r="E111" i="10"/>
  <c r="D111" i="10"/>
  <c r="C111" i="10"/>
  <c r="B111" i="10"/>
  <c r="L110" i="10"/>
  <c r="K110" i="10"/>
  <c r="H110" i="10"/>
  <c r="G110" i="10"/>
  <c r="F110" i="10"/>
  <c r="E110" i="10"/>
  <c r="C110" i="10"/>
  <c r="D110" i="10" s="1"/>
  <c r="B110" i="10"/>
  <c r="L109" i="10"/>
  <c r="M109" i="10" s="1"/>
  <c r="K109" i="10"/>
  <c r="H109" i="10"/>
  <c r="G109" i="10"/>
  <c r="F109" i="10"/>
  <c r="E109" i="10"/>
  <c r="D109" i="10"/>
  <c r="C109" i="10"/>
  <c r="B109" i="10"/>
  <c r="L108" i="10"/>
  <c r="K108" i="10"/>
  <c r="H108" i="10"/>
  <c r="G108" i="10"/>
  <c r="F108" i="10"/>
  <c r="E108" i="10"/>
  <c r="C108" i="10"/>
  <c r="D108" i="10" s="1"/>
  <c r="B108" i="10"/>
  <c r="L107" i="10"/>
  <c r="M107" i="10" s="1"/>
  <c r="K107" i="10"/>
  <c r="H107" i="10"/>
  <c r="G107" i="10"/>
  <c r="F107" i="10"/>
  <c r="E107" i="10"/>
  <c r="D107" i="10"/>
  <c r="C107" i="10"/>
  <c r="B107" i="10"/>
  <c r="L106" i="10"/>
  <c r="K106" i="10"/>
  <c r="H106" i="10"/>
  <c r="G106" i="10"/>
  <c r="F106" i="10"/>
  <c r="E106" i="10"/>
  <c r="C106" i="10"/>
  <c r="D106" i="10" s="1"/>
  <c r="B106" i="10"/>
  <c r="L105" i="10"/>
  <c r="M105" i="10" s="1"/>
  <c r="K105" i="10"/>
  <c r="H105" i="10"/>
  <c r="G105" i="10"/>
  <c r="F105" i="10"/>
  <c r="E105" i="10"/>
  <c r="D105" i="10"/>
  <c r="C105" i="10"/>
  <c r="B105" i="10"/>
  <c r="K104" i="10"/>
  <c r="L104" i="10" s="1"/>
  <c r="H104" i="10"/>
  <c r="G104" i="10"/>
  <c r="F104" i="10"/>
  <c r="E104" i="10"/>
  <c r="C104" i="10"/>
  <c r="D104" i="10" s="1"/>
  <c r="B104" i="10"/>
  <c r="L103" i="10"/>
  <c r="M103" i="10" s="1"/>
  <c r="K103" i="10"/>
  <c r="H103" i="10"/>
  <c r="G103" i="10"/>
  <c r="F103" i="10"/>
  <c r="E103" i="10"/>
  <c r="D103" i="10"/>
  <c r="C103" i="10"/>
  <c r="B103" i="10"/>
  <c r="L102" i="10"/>
  <c r="K102" i="10"/>
  <c r="H102" i="10"/>
  <c r="G102" i="10"/>
  <c r="F102" i="10"/>
  <c r="E102" i="10"/>
  <c r="C102" i="10"/>
  <c r="D102" i="10" s="1"/>
  <c r="B102" i="10"/>
  <c r="L101" i="10"/>
  <c r="M101" i="10" s="1"/>
  <c r="K101" i="10"/>
  <c r="H101" i="10"/>
  <c r="G101" i="10"/>
  <c r="F101" i="10"/>
  <c r="E101" i="10"/>
  <c r="D101" i="10"/>
  <c r="C101" i="10"/>
  <c r="B101" i="10"/>
  <c r="L100" i="10"/>
  <c r="K100" i="10"/>
  <c r="H100" i="10"/>
  <c r="G100" i="10"/>
  <c r="F100" i="10"/>
  <c r="E100" i="10"/>
  <c r="C100" i="10"/>
  <c r="D100" i="10" s="1"/>
  <c r="B100" i="10"/>
  <c r="M99" i="10"/>
  <c r="L99" i="10"/>
  <c r="K99" i="10"/>
  <c r="H99" i="10"/>
  <c r="G99" i="10"/>
  <c r="F99" i="10"/>
  <c r="E99" i="10"/>
  <c r="C99" i="10"/>
  <c r="D99" i="10" s="1"/>
  <c r="B99" i="10"/>
  <c r="K98" i="10"/>
  <c r="L98" i="10" s="1"/>
  <c r="H98" i="10"/>
  <c r="G98" i="10"/>
  <c r="F98" i="10"/>
  <c r="E98" i="10"/>
  <c r="C98" i="10"/>
  <c r="D98" i="10" s="1"/>
  <c r="B98" i="10"/>
  <c r="L97" i="10"/>
  <c r="K97" i="10"/>
  <c r="H97" i="10"/>
  <c r="G97" i="10"/>
  <c r="F97" i="10"/>
  <c r="E97" i="10"/>
  <c r="D97" i="10"/>
  <c r="C97" i="10"/>
  <c r="B97" i="10"/>
  <c r="M96" i="10"/>
  <c r="L96" i="10"/>
  <c r="K96" i="10"/>
  <c r="H96" i="10"/>
  <c r="G96" i="10"/>
  <c r="F96" i="10"/>
  <c r="E96" i="10"/>
  <c r="C96" i="10"/>
  <c r="D96" i="10" s="1"/>
  <c r="B96" i="10"/>
  <c r="L95" i="10"/>
  <c r="M95" i="10" s="1"/>
  <c r="K95" i="10"/>
  <c r="H95" i="10"/>
  <c r="G95" i="10"/>
  <c r="F95" i="10"/>
  <c r="E95" i="10"/>
  <c r="D95" i="10"/>
  <c r="C95" i="10"/>
  <c r="B95" i="10"/>
  <c r="K94" i="10"/>
  <c r="L94" i="10" s="1"/>
  <c r="H94" i="10"/>
  <c r="G94" i="10"/>
  <c r="F94" i="10"/>
  <c r="E94" i="10"/>
  <c r="C94" i="10"/>
  <c r="D94" i="10" s="1"/>
  <c r="B94" i="10"/>
  <c r="M93" i="10"/>
  <c r="L93" i="10"/>
  <c r="K93" i="10"/>
  <c r="H93" i="10"/>
  <c r="G93" i="10"/>
  <c r="F93" i="10"/>
  <c r="E93" i="10"/>
  <c r="D93" i="10"/>
  <c r="C93" i="10"/>
  <c r="B93" i="10"/>
  <c r="L92" i="10"/>
  <c r="K92" i="10"/>
  <c r="H92" i="10"/>
  <c r="G92" i="10"/>
  <c r="F92" i="10"/>
  <c r="E92" i="10"/>
  <c r="D92" i="10"/>
  <c r="C92" i="10"/>
  <c r="B92" i="10"/>
  <c r="M91" i="10"/>
  <c r="L91" i="10"/>
  <c r="K91" i="10"/>
  <c r="H91" i="10"/>
  <c r="G91" i="10"/>
  <c r="F91" i="10"/>
  <c r="E91" i="10"/>
  <c r="D91" i="10"/>
  <c r="C91" i="10"/>
  <c r="B91" i="10"/>
  <c r="L90" i="10"/>
  <c r="K90" i="10"/>
  <c r="H90" i="10"/>
  <c r="G90" i="10"/>
  <c r="F90" i="10"/>
  <c r="E90" i="10"/>
  <c r="D90" i="10"/>
  <c r="C90" i="10"/>
  <c r="B90" i="10"/>
  <c r="M89" i="10"/>
  <c r="L89" i="10"/>
  <c r="K89" i="10"/>
  <c r="H89" i="10"/>
  <c r="G89" i="10"/>
  <c r="F89" i="10"/>
  <c r="E89" i="10"/>
  <c r="D89" i="10"/>
  <c r="C89" i="10"/>
  <c r="B89" i="10"/>
  <c r="L88" i="10"/>
  <c r="K88" i="10"/>
  <c r="H88" i="10"/>
  <c r="G88" i="10"/>
  <c r="F88" i="10"/>
  <c r="E88" i="10"/>
  <c r="D88" i="10"/>
  <c r="C88" i="10"/>
  <c r="B88" i="10"/>
  <c r="M87" i="10"/>
  <c r="L87" i="10"/>
  <c r="K87" i="10"/>
  <c r="H87" i="10"/>
  <c r="G87" i="10"/>
  <c r="F87" i="10"/>
  <c r="E87" i="10"/>
  <c r="D87" i="10"/>
  <c r="C87" i="10"/>
  <c r="B87" i="10"/>
  <c r="L86" i="10"/>
  <c r="K86" i="10"/>
  <c r="H86" i="10"/>
  <c r="G86" i="10"/>
  <c r="F86" i="10"/>
  <c r="E86" i="10"/>
  <c r="D86" i="10"/>
  <c r="C86" i="10"/>
  <c r="B86" i="10"/>
  <c r="M85" i="10"/>
  <c r="L85" i="10"/>
  <c r="K85" i="10"/>
  <c r="H85" i="10"/>
  <c r="G85" i="10"/>
  <c r="F85" i="10"/>
  <c r="E85" i="10"/>
  <c r="D85" i="10"/>
  <c r="C85" i="10"/>
  <c r="B85" i="10"/>
  <c r="L84" i="10"/>
  <c r="K84" i="10"/>
  <c r="H84" i="10"/>
  <c r="G84" i="10"/>
  <c r="F84" i="10"/>
  <c r="E84" i="10"/>
  <c r="D84" i="10"/>
  <c r="C84" i="10"/>
  <c r="B84" i="10"/>
  <c r="M83" i="10"/>
  <c r="L83" i="10"/>
  <c r="K83" i="10"/>
  <c r="H83" i="10"/>
  <c r="G83" i="10"/>
  <c r="F83" i="10"/>
  <c r="E83" i="10"/>
  <c r="D83" i="10"/>
  <c r="C83" i="10"/>
  <c r="B83" i="10"/>
  <c r="L82" i="10"/>
  <c r="K82" i="10"/>
  <c r="H82" i="10"/>
  <c r="G82" i="10"/>
  <c r="F82" i="10"/>
  <c r="E82" i="10"/>
  <c r="D82" i="10"/>
  <c r="C82" i="10"/>
  <c r="B82" i="10"/>
  <c r="M81" i="10"/>
  <c r="L81" i="10"/>
  <c r="K81" i="10"/>
  <c r="H81" i="10"/>
  <c r="G81" i="10"/>
  <c r="F81" i="10"/>
  <c r="E81" i="10"/>
  <c r="D81" i="10"/>
  <c r="C81" i="10"/>
  <c r="B81" i="10"/>
  <c r="L80" i="10"/>
  <c r="K80" i="10"/>
  <c r="H80" i="10"/>
  <c r="G80" i="10"/>
  <c r="F80" i="10"/>
  <c r="E80" i="10"/>
  <c r="D80" i="10"/>
  <c r="C80" i="10"/>
  <c r="B80" i="10"/>
  <c r="M79" i="10"/>
  <c r="L79" i="10"/>
  <c r="K79" i="10"/>
  <c r="H79" i="10"/>
  <c r="G79" i="10"/>
  <c r="F79" i="10"/>
  <c r="E79" i="10"/>
  <c r="D79" i="10"/>
  <c r="C79" i="10"/>
  <c r="B79" i="10"/>
  <c r="L78" i="10"/>
  <c r="K78" i="10"/>
  <c r="H78" i="10"/>
  <c r="G78" i="10"/>
  <c r="F78" i="10"/>
  <c r="E78" i="10"/>
  <c r="D78" i="10"/>
  <c r="C78" i="10"/>
  <c r="B78" i="10"/>
  <c r="M77" i="10"/>
  <c r="L77" i="10"/>
  <c r="K77" i="10"/>
  <c r="H77" i="10"/>
  <c r="G77" i="10"/>
  <c r="F77" i="10"/>
  <c r="E77" i="10"/>
  <c r="D77" i="10"/>
  <c r="C77" i="10"/>
  <c r="B77" i="10"/>
  <c r="L76" i="10"/>
  <c r="K76" i="10"/>
  <c r="H76" i="10"/>
  <c r="G76" i="10"/>
  <c r="F76" i="10"/>
  <c r="E76" i="10"/>
  <c r="D76" i="10"/>
  <c r="C76" i="10"/>
  <c r="B76" i="10"/>
  <c r="M75" i="10"/>
  <c r="L75" i="10"/>
  <c r="K75" i="10"/>
  <c r="H75" i="10"/>
  <c r="G75" i="10"/>
  <c r="F75" i="10"/>
  <c r="E75" i="10"/>
  <c r="D75" i="10"/>
  <c r="C75" i="10"/>
  <c r="B75" i="10"/>
  <c r="L74" i="10"/>
  <c r="K74" i="10"/>
  <c r="H74" i="10"/>
  <c r="G74" i="10"/>
  <c r="F74" i="10"/>
  <c r="E74" i="10"/>
  <c r="D74" i="10"/>
  <c r="C74" i="10"/>
  <c r="B74" i="10"/>
  <c r="M73" i="10"/>
  <c r="L73" i="10"/>
  <c r="K73" i="10"/>
  <c r="H73" i="10"/>
  <c r="G73" i="10"/>
  <c r="F73" i="10"/>
  <c r="E73" i="10"/>
  <c r="D73" i="10"/>
  <c r="C73" i="10"/>
  <c r="B73" i="10"/>
  <c r="L72" i="10"/>
  <c r="K72" i="10"/>
  <c r="H72" i="10"/>
  <c r="G72" i="10"/>
  <c r="F72" i="10"/>
  <c r="E72" i="10"/>
  <c r="D72" i="10"/>
  <c r="C72" i="10"/>
  <c r="B72" i="10"/>
  <c r="M71" i="10"/>
  <c r="L71" i="10"/>
  <c r="K71" i="10"/>
  <c r="H71" i="10"/>
  <c r="G71" i="10"/>
  <c r="F71" i="10"/>
  <c r="E71" i="10"/>
  <c r="D71" i="10"/>
  <c r="C71" i="10"/>
  <c r="B71" i="10"/>
  <c r="L70" i="10"/>
  <c r="K70" i="10"/>
  <c r="H70" i="10"/>
  <c r="G70" i="10"/>
  <c r="F70" i="10"/>
  <c r="E70" i="10"/>
  <c r="D70" i="10"/>
  <c r="C70" i="10"/>
  <c r="B70" i="10"/>
  <c r="M69" i="10"/>
  <c r="L69" i="10"/>
  <c r="K69" i="10"/>
  <c r="H69" i="10"/>
  <c r="G69" i="10"/>
  <c r="F69" i="10"/>
  <c r="E69" i="10"/>
  <c r="D69" i="10"/>
  <c r="C69" i="10"/>
  <c r="B69" i="10"/>
  <c r="L68" i="10"/>
  <c r="K68" i="10"/>
  <c r="H68" i="10"/>
  <c r="G68" i="10"/>
  <c r="F68" i="10"/>
  <c r="E68" i="10"/>
  <c r="C68" i="10"/>
  <c r="D68" i="10" s="1"/>
  <c r="B68" i="10"/>
  <c r="M67" i="10"/>
  <c r="L67" i="10"/>
  <c r="K67" i="10"/>
  <c r="H67" i="10"/>
  <c r="G67" i="10"/>
  <c r="F67" i="10"/>
  <c r="E67" i="10"/>
  <c r="D67" i="10"/>
  <c r="C67" i="10"/>
  <c r="B67" i="10"/>
  <c r="L66" i="10"/>
  <c r="K66" i="10"/>
  <c r="H66" i="10"/>
  <c r="G66" i="10"/>
  <c r="F66" i="10"/>
  <c r="E66" i="10"/>
  <c r="C66" i="10"/>
  <c r="D66" i="10" s="1"/>
  <c r="B66" i="10"/>
  <c r="M65" i="10"/>
  <c r="L65" i="10"/>
  <c r="K65" i="10"/>
  <c r="H65" i="10"/>
  <c r="G65" i="10"/>
  <c r="F65" i="10"/>
  <c r="E65" i="10"/>
  <c r="D65" i="10"/>
  <c r="C65" i="10"/>
  <c r="B65" i="10"/>
  <c r="L64" i="10"/>
  <c r="K64" i="10"/>
  <c r="H64" i="10"/>
  <c r="G64" i="10"/>
  <c r="F64" i="10"/>
  <c r="E64" i="10"/>
  <c r="C64" i="10"/>
  <c r="D64" i="10" s="1"/>
  <c r="B64" i="10"/>
  <c r="M63" i="10"/>
  <c r="L63" i="10"/>
  <c r="K63" i="10"/>
  <c r="H63" i="10"/>
  <c r="G63" i="10"/>
  <c r="F63" i="10"/>
  <c r="E63" i="10"/>
  <c r="D63" i="10"/>
  <c r="C63" i="10"/>
  <c r="B63" i="10"/>
  <c r="L62" i="10"/>
  <c r="K62" i="10"/>
  <c r="H62" i="10"/>
  <c r="G62" i="10"/>
  <c r="F62" i="10"/>
  <c r="E62" i="10"/>
  <c r="C62" i="10"/>
  <c r="D62" i="10" s="1"/>
  <c r="B62" i="10"/>
  <c r="M61" i="10"/>
  <c r="L61" i="10"/>
  <c r="K61" i="10"/>
  <c r="H61" i="10"/>
  <c r="G61" i="10"/>
  <c r="F61" i="10"/>
  <c r="E61" i="10"/>
  <c r="D61" i="10"/>
  <c r="C61" i="10"/>
  <c r="B61" i="10"/>
  <c r="L60" i="10"/>
  <c r="K60" i="10"/>
  <c r="H60" i="10"/>
  <c r="G60" i="10"/>
  <c r="F60" i="10"/>
  <c r="E60" i="10"/>
  <c r="C60" i="10"/>
  <c r="D60" i="10" s="1"/>
  <c r="B60" i="10"/>
  <c r="L59" i="10"/>
  <c r="K59" i="10"/>
  <c r="H59" i="10"/>
  <c r="G59" i="10"/>
  <c r="F59" i="10"/>
  <c r="E59" i="10"/>
  <c r="C59" i="10"/>
  <c r="D59" i="10" s="1"/>
  <c r="B59" i="10"/>
  <c r="L58" i="10"/>
  <c r="K58" i="10"/>
  <c r="H58" i="10"/>
  <c r="G58" i="10"/>
  <c r="F58" i="10"/>
  <c r="E58" i="10"/>
  <c r="C58" i="10"/>
  <c r="D58" i="10" s="1"/>
  <c r="B58" i="10"/>
  <c r="M57" i="10"/>
  <c r="L57" i="10"/>
  <c r="K57" i="10"/>
  <c r="H57" i="10"/>
  <c r="G57" i="10"/>
  <c r="F57" i="10"/>
  <c r="E57" i="10"/>
  <c r="C57" i="10"/>
  <c r="D57" i="10" s="1"/>
  <c r="B57" i="10"/>
  <c r="L56" i="10"/>
  <c r="K56" i="10"/>
  <c r="H56" i="10"/>
  <c r="G56" i="10"/>
  <c r="F56" i="10"/>
  <c r="E56" i="10"/>
  <c r="C56" i="10"/>
  <c r="D56" i="10" s="1"/>
  <c r="B56" i="10"/>
  <c r="L55" i="10"/>
  <c r="M55" i="10" s="1"/>
  <c r="K55" i="10"/>
  <c r="H55" i="10"/>
  <c r="G55" i="10"/>
  <c r="F55" i="10"/>
  <c r="E55" i="10"/>
  <c r="D55" i="10"/>
  <c r="C55" i="10"/>
  <c r="B55" i="10"/>
  <c r="L54" i="10"/>
  <c r="K54" i="10"/>
  <c r="H54" i="10"/>
  <c r="G54" i="10"/>
  <c r="F54" i="10"/>
  <c r="E54" i="10"/>
  <c r="C54" i="10"/>
  <c r="D54" i="10" s="1"/>
  <c r="B54" i="10"/>
  <c r="L53" i="10"/>
  <c r="K53" i="10"/>
  <c r="H53" i="10"/>
  <c r="G53" i="10"/>
  <c r="F53" i="10"/>
  <c r="E53" i="10"/>
  <c r="C53" i="10"/>
  <c r="D53" i="10" s="1"/>
  <c r="B53" i="10"/>
  <c r="L52" i="10"/>
  <c r="K52" i="10"/>
  <c r="H52" i="10"/>
  <c r="G52" i="10"/>
  <c r="F52" i="10"/>
  <c r="E52" i="10"/>
  <c r="C52" i="10"/>
  <c r="D52" i="10" s="1"/>
  <c r="B52" i="10"/>
  <c r="M51" i="10"/>
  <c r="L51" i="10"/>
  <c r="K51" i="10"/>
  <c r="H51" i="10"/>
  <c r="G51" i="10"/>
  <c r="F51" i="10"/>
  <c r="E51" i="10"/>
  <c r="D51" i="10"/>
  <c r="C51" i="10"/>
  <c r="B51" i="10"/>
  <c r="L50" i="10"/>
  <c r="K50" i="10"/>
  <c r="H50" i="10"/>
  <c r="G50" i="10"/>
  <c r="F50" i="10"/>
  <c r="E50" i="10"/>
  <c r="C50" i="10"/>
  <c r="D50" i="10" s="1"/>
  <c r="B50" i="10"/>
  <c r="L49" i="10"/>
  <c r="K49" i="10"/>
  <c r="H49" i="10"/>
  <c r="G49" i="10"/>
  <c r="F49" i="10"/>
  <c r="E49" i="10"/>
  <c r="C49" i="10"/>
  <c r="D49" i="10" s="1"/>
  <c r="B49" i="10"/>
  <c r="L48" i="10"/>
  <c r="K48" i="10"/>
  <c r="H48" i="10"/>
  <c r="G48" i="10"/>
  <c r="F48" i="10"/>
  <c r="E48" i="10"/>
  <c r="C48" i="10"/>
  <c r="D48" i="10" s="1"/>
  <c r="B48" i="10"/>
  <c r="M47" i="10"/>
  <c r="L47" i="10"/>
  <c r="K47" i="10"/>
  <c r="H47" i="10"/>
  <c r="G47" i="10"/>
  <c r="F47" i="10"/>
  <c r="E47" i="10"/>
  <c r="C47" i="10"/>
  <c r="D47" i="10" s="1"/>
  <c r="B47" i="10"/>
  <c r="M46" i="10"/>
  <c r="L46" i="10"/>
  <c r="K46" i="10"/>
  <c r="H46" i="10"/>
  <c r="G46" i="10"/>
  <c r="F46" i="10"/>
  <c r="E46" i="10"/>
  <c r="C46" i="10"/>
  <c r="D46" i="10" s="1"/>
  <c r="B46" i="10"/>
  <c r="L45" i="10"/>
  <c r="K45" i="10"/>
  <c r="H45" i="10"/>
  <c r="G45" i="10"/>
  <c r="F45" i="10"/>
  <c r="E45" i="10"/>
  <c r="C45" i="10"/>
  <c r="D45" i="10" s="1"/>
  <c r="B45" i="10"/>
  <c r="L44" i="10"/>
  <c r="K44" i="10"/>
  <c r="H44" i="10"/>
  <c r="G44" i="10"/>
  <c r="F44" i="10"/>
  <c r="E44" i="10"/>
  <c r="C44" i="10"/>
  <c r="D44" i="10" s="1"/>
  <c r="B44" i="10"/>
  <c r="M43" i="10"/>
  <c r="L43" i="10"/>
  <c r="K43" i="10"/>
  <c r="H43" i="10"/>
  <c r="G43" i="10"/>
  <c r="F43" i="10"/>
  <c r="E43" i="10"/>
  <c r="C43" i="10"/>
  <c r="D43" i="10" s="1"/>
  <c r="B43" i="10"/>
  <c r="K42" i="10"/>
  <c r="L42" i="10" s="1"/>
  <c r="H42" i="10"/>
  <c r="G42" i="10"/>
  <c r="F42" i="10"/>
  <c r="E42" i="10"/>
  <c r="C42" i="10"/>
  <c r="D42" i="10" s="1"/>
  <c r="B42" i="10"/>
  <c r="K41" i="10"/>
  <c r="L41" i="10" s="1"/>
  <c r="H41" i="10"/>
  <c r="G41" i="10"/>
  <c r="F41" i="10"/>
  <c r="E41" i="10"/>
  <c r="C41" i="10"/>
  <c r="D41" i="10" s="1"/>
  <c r="B41" i="10"/>
  <c r="M40" i="10"/>
  <c r="L40" i="10"/>
  <c r="K40" i="10"/>
  <c r="H40" i="10"/>
  <c r="G40" i="10"/>
  <c r="F40" i="10"/>
  <c r="E40" i="10"/>
  <c r="C40" i="10"/>
  <c r="D40" i="10" s="1"/>
  <c r="B40" i="10"/>
  <c r="K39" i="10"/>
  <c r="L39" i="10" s="1"/>
  <c r="H39" i="10"/>
  <c r="G39" i="10"/>
  <c r="F39" i="10"/>
  <c r="E39" i="10"/>
  <c r="D39" i="10"/>
  <c r="C39" i="10"/>
  <c r="B39" i="10"/>
  <c r="K38" i="10"/>
  <c r="L38" i="10" s="1"/>
  <c r="H38" i="10"/>
  <c r="G38" i="10"/>
  <c r="F38" i="10"/>
  <c r="E38" i="10"/>
  <c r="C38" i="10"/>
  <c r="D38" i="10" s="1"/>
  <c r="B38" i="10"/>
  <c r="M37" i="10"/>
  <c r="L37" i="10"/>
  <c r="K37" i="10"/>
  <c r="H37" i="10"/>
  <c r="G37" i="10"/>
  <c r="F37" i="10"/>
  <c r="E37" i="10"/>
  <c r="D37" i="10"/>
  <c r="C37" i="10"/>
  <c r="B37" i="10"/>
  <c r="K36" i="10"/>
  <c r="L36" i="10" s="1"/>
  <c r="H36" i="10"/>
  <c r="G36" i="10"/>
  <c r="F36" i="10"/>
  <c r="E36" i="10"/>
  <c r="C36" i="10"/>
  <c r="D36" i="10" s="1"/>
  <c r="B36" i="10"/>
  <c r="L35" i="10"/>
  <c r="K35" i="10"/>
  <c r="H35" i="10"/>
  <c r="G35" i="10"/>
  <c r="F35" i="10"/>
  <c r="E35" i="10"/>
  <c r="C35" i="10"/>
  <c r="D35" i="10" s="1"/>
  <c r="B35" i="10"/>
  <c r="K34" i="10"/>
  <c r="L34" i="10" s="1"/>
  <c r="H34" i="10"/>
  <c r="G34" i="10"/>
  <c r="F34" i="10"/>
  <c r="E34" i="10"/>
  <c r="D34" i="10"/>
  <c r="C34" i="10"/>
  <c r="B34" i="10"/>
  <c r="K33" i="10"/>
  <c r="L33" i="10" s="1"/>
  <c r="H33" i="10"/>
  <c r="G33" i="10"/>
  <c r="F33" i="10"/>
  <c r="E33" i="10"/>
  <c r="C33" i="10"/>
  <c r="D33" i="10" s="1"/>
  <c r="B33" i="10"/>
  <c r="K32" i="10"/>
  <c r="L32" i="10" s="1"/>
  <c r="H32" i="10"/>
  <c r="G32" i="10"/>
  <c r="F32" i="10"/>
  <c r="E32" i="10"/>
  <c r="D32" i="10"/>
  <c r="C32" i="10"/>
  <c r="B32" i="10"/>
  <c r="K31" i="10"/>
  <c r="L31" i="10" s="1"/>
  <c r="H31" i="10"/>
  <c r="G31" i="10"/>
  <c r="F31" i="10"/>
  <c r="E31" i="10"/>
  <c r="C31" i="10"/>
  <c r="D31" i="10" s="1"/>
  <c r="B31" i="10"/>
  <c r="K30" i="10"/>
  <c r="L30" i="10" s="1"/>
  <c r="H30" i="10"/>
  <c r="G30" i="10"/>
  <c r="F30" i="10"/>
  <c r="E30" i="10"/>
  <c r="D30" i="10"/>
  <c r="C30" i="10"/>
  <c r="B30" i="10"/>
  <c r="K29" i="10"/>
  <c r="L29" i="10" s="1"/>
  <c r="H29" i="10"/>
  <c r="G29" i="10"/>
  <c r="F29" i="10"/>
  <c r="E29" i="10"/>
  <c r="C29" i="10"/>
  <c r="D29" i="10" s="1"/>
  <c r="B29" i="10"/>
  <c r="K28" i="10"/>
  <c r="L28" i="10" s="1"/>
  <c r="H28" i="10"/>
  <c r="G28" i="10"/>
  <c r="F28" i="10"/>
  <c r="E28" i="10"/>
  <c r="D28" i="10"/>
  <c r="C28" i="10"/>
  <c r="B28" i="10"/>
  <c r="K27" i="10"/>
  <c r="L27" i="10" s="1"/>
  <c r="H27" i="10"/>
  <c r="G27" i="10"/>
  <c r="F27" i="10"/>
  <c r="E27" i="10"/>
  <c r="C27" i="10"/>
  <c r="D27" i="10" s="1"/>
  <c r="B27" i="10"/>
  <c r="K26" i="10"/>
  <c r="L26" i="10" s="1"/>
  <c r="H26" i="10"/>
  <c r="G26" i="10"/>
  <c r="F26" i="10"/>
  <c r="E26" i="10"/>
  <c r="D26" i="10"/>
  <c r="C26" i="10"/>
  <c r="B26" i="10"/>
  <c r="K25" i="10"/>
  <c r="L25" i="10" s="1"/>
  <c r="H25" i="10"/>
  <c r="G25" i="10"/>
  <c r="F25" i="10"/>
  <c r="E25" i="10"/>
  <c r="C25" i="10"/>
  <c r="D25" i="10" s="1"/>
  <c r="B25" i="10"/>
  <c r="M24" i="10"/>
  <c r="L24" i="10"/>
  <c r="K24" i="10"/>
  <c r="H24" i="10"/>
  <c r="G24" i="10"/>
  <c r="F24" i="10"/>
  <c r="E24" i="10"/>
  <c r="D24" i="10"/>
  <c r="C24" i="10"/>
  <c r="B24" i="10"/>
  <c r="K23" i="10"/>
  <c r="L23" i="10" s="1"/>
  <c r="H23" i="10"/>
  <c r="G23" i="10"/>
  <c r="F23" i="10"/>
  <c r="E23" i="10"/>
  <c r="C23" i="10"/>
  <c r="D23" i="10" s="1"/>
  <c r="B23" i="10"/>
  <c r="M22" i="10"/>
  <c r="L22" i="10"/>
  <c r="K22" i="10"/>
  <c r="H22" i="10"/>
  <c r="G22" i="10"/>
  <c r="F22" i="10"/>
  <c r="E22" i="10"/>
  <c r="D22" i="10"/>
  <c r="C22" i="10"/>
  <c r="B22" i="10"/>
  <c r="K21" i="10"/>
  <c r="L21" i="10" s="1"/>
  <c r="H21" i="10"/>
  <c r="G21" i="10"/>
  <c r="F21" i="10"/>
  <c r="E21" i="10"/>
  <c r="C21" i="10"/>
  <c r="D21" i="10" s="1"/>
  <c r="B21" i="10"/>
  <c r="M20" i="10"/>
  <c r="L20" i="10"/>
  <c r="K20" i="10"/>
  <c r="H20" i="10"/>
  <c r="G20" i="10"/>
  <c r="F20" i="10"/>
  <c r="E20" i="10"/>
  <c r="D20" i="10"/>
  <c r="C20" i="10"/>
  <c r="B20" i="10"/>
  <c r="K19" i="10"/>
  <c r="L19" i="10" s="1"/>
  <c r="H19" i="10"/>
  <c r="G19" i="10"/>
  <c r="F19" i="10"/>
  <c r="E19" i="10"/>
  <c r="C19" i="10"/>
  <c r="D19" i="10" s="1"/>
  <c r="B19" i="10"/>
  <c r="M18" i="10"/>
  <c r="L18" i="10"/>
  <c r="K18" i="10"/>
  <c r="H18" i="10"/>
  <c r="G18" i="10"/>
  <c r="F18" i="10"/>
  <c r="E18" i="10"/>
  <c r="D18" i="10"/>
  <c r="C18" i="10"/>
  <c r="B18" i="10"/>
  <c r="K17" i="10"/>
  <c r="L17" i="10" s="1"/>
  <c r="H17" i="10"/>
  <c r="G17" i="10"/>
  <c r="F17" i="10"/>
  <c r="E17" i="10"/>
  <c r="C17" i="10"/>
  <c r="D17" i="10" s="1"/>
  <c r="B17" i="10"/>
  <c r="M16" i="10"/>
  <c r="L16" i="10"/>
  <c r="K16" i="10"/>
  <c r="H16" i="10"/>
  <c r="G16" i="10"/>
  <c r="F16" i="10"/>
  <c r="E16" i="10"/>
  <c r="D16" i="10"/>
  <c r="C16" i="10"/>
  <c r="B16" i="10"/>
  <c r="K15" i="10"/>
  <c r="L15" i="10" s="1"/>
  <c r="H15" i="10"/>
  <c r="G15" i="10"/>
  <c r="F15" i="10"/>
  <c r="E15" i="10"/>
  <c r="C15" i="10"/>
  <c r="D15" i="10" s="1"/>
  <c r="B15" i="10"/>
  <c r="M14" i="10"/>
  <c r="L14" i="10"/>
  <c r="K14" i="10"/>
  <c r="H14" i="10"/>
  <c r="G14" i="10"/>
  <c r="F14" i="10"/>
  <c r="E14" i="10"/>
  <c r="D14" i="10"/>
  <c r="C14" i="10"/>
  <c r="B14" i="10"/>
  <c r="K13" i="10"/>
  <c r="L13" i="10" s="1"/>
  <c r="H13" i="10"/>
  <c r="G13" i="10"/>
  <c r="D13" i="10"/>
  <c r="B13" i="10"/>
  <c r="L12" i="10"/>
  <c r="K12" i="10"/>
  <c r="H12" i="10"/>
  <c r="G12" i="10"/>
  <c r="F12" i="10"/>
  <c r="E12" i="10"/>
  <c r="C12" i="10"/>
  <c r="D12" i="10" s="1"/>
  <c r="B12" i="10"/>
  <c r="M11" i="10"/>
  <c r="L11" i="10"/>
  <c r="K11" i="10"/>
  <c r="H11" i="10"/>
  <c r="G11" i="10"/>
  <c r="F11" i="10"/>
  <c r="E11" i="10"/>
  <c r="C11" i="10"/>
  <c r="D11" i="10" s="1"/>
  <c r="B11" i="10"/>
  <c r="L10" i="10"/>
  <c r="K10" i="10"/>
  <c r="H10" i="10"/>
  <c r="G10" i="10"/>
  <c r="F10" i="10"/>
  <c r="E10" i="10"/>
  <c r="C10" i="10"/>
  <c r="D10" i="10" s="1"/>
  <c r="B10" i="10"/>
  <c r="K150" i="9"/>
  <c r="L150" i="9" s="1"/>
  <c r="H150" i="9"/>
  <c r="G150" i="9"/>
  <c r="F150" i="9"/>
  <c r="E150" i="9"/>
  <c r="D150" i="9"/>
  <c r="C150" i="9"/>
  <c r="B150" i="9"/>
  <c r="M149" i="9"/>
  <c r="L149" i="9"/>
  <c r="K149" i="9"/>
  <c r="H149" i="9"/>
  <c r="G149" i="9"/>
  <c r="F149" i="9"/>
  <c r="E149" i="9"/>
  <c r="C149" i="9"/>
  <c r="D149" i="9" s="1"/>
  <c r="B149" i="9"/>
  <c r="K148" i="9"/>
  <c r="L148" i="9" s="1"/>
  <c r="H148" i="9"/>
  <c r="G148" i="9"/>
  <c r="F148" i="9"/>
  <c r="E148" i="9"/>
  <c r="D148" i="9"/>
  <c r="C148" i="9"/>
  <c r="B148" i="9"/>
  <c r="M147" i="9"/>
  <c r="L147" i="9"/>
  <c r="K147" i="9"/>
  <c r="H147" i="9"/>
  <c r="G147" i="9"/>
  <c r="F147" i="9"/>
  <c r="E147" i="9"/>
  <c r="C147" i="9"/>
  <c r="D147" i="9" s="1"/>
  <c r="B147" i="9"/>
  <c r="K146" i="9"/>
  <c r="L146" i="9" s="1"/>
  <c r="H146" i="9"/>
  <c r="G146" i="9"/>
  <c r="F146" i="9"/>
  <c r="E146" i="9"/>
  <c r="D146" i="9"/>
  <c r="C146" i="9"/>
  <c r="B146" i="9"/>
  <c r="M145" i="9"/>
  <c r="L145" i="9"/>
  <c r="K145" i="9"/>
  <c r="H145" i="9"/>
  <c r="G145" i="9"/>
  <c r="F145" i="9"/>
  <c r="E145" i="9"/>
  <c r="C145" i="9"/>
  <c r="D145" i="9" s="1"/>
  <c r="B145" i="9"/>
  <c r="K144" i="9"/>
  <c r="L144" i="9" s="1"/>
  <c r="H144" i="9"/>
  <c r="G144" i="9"/>
  <c r="F144" i="9"/>
  <c r="E144" i="9"/>
  <c r="D144" i="9"/>
  <c r="C144" i="9"/>
  <c r="B144" i="9"/>
  <c r="M143" i="9"/>
  <c r="L143" i="9"/>
  <c r="K143" i="9"/>
  <c r="H143" i="9"/>
  <c r="G143" i="9"/>
  <c r="F143" i="9"/>
  <c r="E143" i="9"/>
  <c r="C143" i="9"/>
  <c r="D143" i="9" s="1"/>
  <c r="B143" i="9"/>
  <c r="K142" i="9"/>
  <c r="L142" i="9" s="1"/>
  <c r="H142" i="9"/>
  <c r="G142" i="9"/>
  <c r="F142" i="9"/>
  <c r="E142" i="9"/>
  <c r="D142" i="9"/>
  <c r="C142" i="9"/>
  <c r="B142" i="9"/>
  <c r="M141" i="9"/>
  <c r="L141" i="9"/>
  <c r="K141" i="9"/>
  <c r="H141" i="9"/>
  <c r="G141" i="9"/>
  <c r="F141" i="9"/>
  <c r="E141" i="9"/>
  <c r="C141" i="9"/>
  <c r="D141" i="9" s="1"/>
  <c r="B141" i="9"/>
  <c r="K140" i="9"/>
  <c r="L140" i="9" s="1"/>
  <c r="H140" i="9"/>
  <c r="G140" i="9"/>
  <c r="F140" i="9"/>
  <c r="E140" i="9"/>
  <c r="D140" i="9"/>
  <c r="C140" i="9"/>
  <c r="B140" i="9"/>
  <c r="M139" i="9"/>
  <c r="L139" i="9"/>
  <c r="K139" i="9"/>
  <c r="H139" i="9"/>
  <c r="G139" i="9"/>
  <c r="F139" i="9"/>
  <c r="E139" i="9"/>
  <c r="C139" i="9"/>
  <c r="D139" i="9" s="1"/>
  <c r="B139" i="9"/>
  <c r="K138" i="9"/>
  <c r="L138" i="9" s="1"/>
  <c r="H138" i="9"/>
  <c r="G138" i="9"/>
  <c r="F138" i="9"/>
  <c r="E138" i="9"/>
  <c r="D138" i="9"/>
  <c r="C138" i="9"/>
  <c r="B138" i="9"/>
  <c r="M137" i="9"/>
  <c r="L137" i="9"/>
  <c r="K137" i="9"/>
  <c r="H137" i="9"/>
  <c r="G137" i="9"/>
  <c r="F137" i="9"/>
  <c r="E137" i="9"/>
  <c r="C137" i="9"/>
  <c r="D137" i="9" s="1"/>
  <c r="B137" i="9"/>
  <c r="K136" i="9"/>
  <c r="L136" i="9" s="1"/>
  <c r="H136" i="9"/>
  <c r="G136" i="9"/>
  <c r="F136" i="9"/>
  <c r="E136" i="9"/>
  <c r="D136" i="9"/>
  <c r="C136" i="9"/>
  <c r="B136" i="9"/>
  <c r="M135" i="9"/>
  <c r="L135" i="9"/>
  <c r="K135" i="9"/>
  <c r="H135" i="9"/>
  <c r="G135" i="9"/>
  <c r="F135" i="9"/>
  <c r="E135" i="9"/>
  <c r="C135" i="9"/>
  <c r="D135" i="9" s="1"/>
  <c r="B135" i="9"/>
  <c r="K134" i="9"/>
  <c r="L134" i="9" s="1"/>
  <c r="H134" i="9"/>
  <c r="G134" i="9"/>
  <c r="F134" i="9"/>
  <c r="E134" i="9"/>
  <c r="D134" i="9"/>
  <c r="C134" i="9"/>
  <c r="B134" i="9"/>
  <c r="M133" i="9"/>
  <c r="L133" i="9"/>
  <c r="K133" i="9"/>
  <c r="H133" i="9"/>
  <c r="G133" i="9"/>
  <c r="F133" i="9"/>
  <c r="E133" i="9"/>
  <c r="C133" i="9"/>
  <c r="D133" i="9" s="1"/>
  <c r="B133" i="9"/>
  <c r="K132" i="9"/>
  <c r="L132" i="9" s="1"/>
  <c r="H132" i="9"/>
  <c r="G132" i="9"/>
  <c r="F132" i="9"/>
  <c r="E132" i="9"/>
  <c r="C132" i="9"/>
  <c r="D132" i="9" s="1"/>
  <c r="B132" i="9"/>
  <c r="M131" i="9"/>
  <c r="L131" i="9"/>
  <c r="K131" i="9"/>
  <c r="H131" i="9"/>
  <c r="G131" i="9"/>
  <c r="F131" i="9"/>
  <c r="E131" i="9"/>
  <c r="C131" i="9"/>
  <c r="D131" i="9" s="1"/>
  <c r="B131" i="9"/>
  <c r="K130" i="9"/>
  <c r="L130" i="9" s="1"/>
  <c r="H130" i="9"/>
  <c r="G130" i="9"/>
  <c r="F130" i="9"/>
  <c r="E130" i="9"/>
  <c r="C130" i="9"/>
  <c r="D130" i="9" s="1"/>
  <c r="B130" i="9"/>
  <c r="M129" i="9"/>
  <c r="L129" i="9"/>
  <c r="K129" i="9"/>
  <c r="H129" i="9"/>
  <c r="G129" i="9"/>
  <c r="F129" i="9"/>
  <c r="E129" i="9"/>
  <c r="C129" i="9"/>
  <c r="D129" i="9" s="1"/>
  <c r="B129" i="9"/>
  <c r="K128" i="9"/>
  <c r="L128" i="9" s="1"/>
  <c r="H128" i="9"/>
  <c r="G128" i="9"/>
  <c r="F128" i="9"/>
  <c r="E128" i="9"/>
  <c r="C128" i="9"/>
  <c r="D128" i="9" s="1"/>
  <c r="B128" i="9"/>
  <c r="M127" i="9"/>
  <c r="L127" i="9"/>
  <c r="K127" i="9"/>
  <c r="H127" i="9"/>
  <c r="G127" i="9"/>
  <c r="F127" i="9"/>
  <c r="E127" i="9"/>
  <c r="D127" i="9"/>
  <c r="C127" i="9"/>
  <c r="B127" i="9"/>
  <c r="K126" i="9"/>
  <c r="L126" i="9" s="1"/>
  <c r="H126" i="9"/>
  <c r="G126" i="9"/>
  <c r="F126" i="9"/>
  <c r="E126" i="9"/>
  <c r="C126" i="9"/>
  <c r="D126" i="9" s="1"/>
  <c r="B126" i="9"/>
  <c r="M125" i="9"/>
  <c r="L125" i="9"/>
  <c r="K125" i="9"/>
  <c r="H125" i="9"/>
  <c r="G125" i="9"/>
  <c r="F125" i="9"/>
  <c r="E125" i="9"/>
  <c r="D125" i="9"/>
  <c r="C125" i="9"/>
  <c r="B125" i="9"/>
  <c r="K124" i="9"/>
  <c r="L124" i="9" s="1"/>
  <c r="H124" i="9"/>
  <c r="G124" i="9"/>
  <c r="F124" i="9"/>
  <c r="E124" i="9"/>
  <c r="C124" i="9"/>
  <c r="D124" i="9" s="1"/>
  <c r="B124" i="9"/>
  <c r="M123" i="9"/>
  <c r="L123" i="9"/>
  <c r="K123" i="9"/>
  <c r="H123" i="9"/>
  <c r="G123" i="9"/>
  <c r="F123" i="9"/>
  <c r="E123" i="9"/>
  <c r="D123" i="9"/>
  <c r="C123" i="9"/>
  <c r="B123" i="9"/>
  <c r="K122" i="9"/>
  <c r="L122" i="9" s="1"/>
  <c r="H122" i="9"/>
  <c r="G122" i="9"/>
  <c r="F122" i="9"/>
  <c r="E122" i="9"/>
  <c r="C122" i="9"/>
  <c r="D122" i="9" s="1"/>
  <c r="B122" i="9"/>
  <c r="M121" i="9"/>
  <c r="L121" i="9"/>
  <c r="K121" i="9"/>
  <c r="H121" i="9"/>
  <c r="G121" i="9"/>
  <c r="F121" i="9"/>
  <c r="E121" i="9"/>
  <c r="D121" i="9"/>
  <c r="C121" i="9"/>
  <c r="B121" i="9"/>
  <c r="K120" i="9"/>
  <c r="L120" i="9" s="1"/>
  <c r="H120" i="9"/>
  <c r="G120" i="9"/>
  <c r="F120" i="9"/>
  <c r="E120" i="9"/>
  <c r="C120" i="9"/>
  <c r="D120" i="9" s="1"/>
  <c r="B120" i="9"/>
  <c r="M119" i="9"/>
  <c r="L119" i="9"/>
  <c r="K119" i="9"/>
  <c r="H119" i="9"/>
  <c r="G119" i="9"/>
  <c r="F119" i="9"/>
  <c r="E119" i="9"/>
  <c r="D119" i="9"/>
  <c r="C119" i="9"/>
  <c r="B119" i="9"/>
  <c r="K118" i="9"/>
  <c r="L118" i="9" s="1"/>
  <c r="H118" i="9"/>
  <c r="G118" i="9"/>
  <c r="F118" i="9"/>
  <c r="E118" i="9"/>
  <c r="C118" i="9"/>
  <c r="D118" i="9" s="1"/>
  <c r="B118" i="9"/>
  <c r="L117" i="9"/>
  <c r="K117" i="9"/>
  <c r="H117" i="9"/>
  <c r="G117" i="9"/>
  <c r="F117" i="9"/>
  <c r="E117" i="9"/>
  <c r="D117" i="9"/>
  <c r="C117" i="9"/>
  <c r="B117" i="9"/>
  <c r="K116" i="9"/>
  <c r="L116" i="9" s="1"/>
  <c r="H116" i="9"/>
  <c r="G116" i="9"/>
  <c r="F116" i="9"/>
  <c r="E116" i="9"/>
  <c r="C116" i="9"/>
  <c r="D116" i="9" s="1"/>
  <c r="B116" i="9"/>
  <c r="L115" i="9"/>
  <c r="K115" i="9"/>
  <c r="H115" i="9"/>
  <c r="G115" i="9"/>
  <c r="F115" i="9"/>
  <c r="E115" i="9"/>
  <c r="D115" i="9"/>
  <c r="C115" i="9"/>
  <c r="B115" i="9"/>
  <c r="K114" i="9"/>
  <c r="L114" i="9" s="1"/>
  <c r="H114" i="9"/>
  <c r="G114" i="9"/>
  <c r="F114" i="9"/>
  <c r="E114" i="9"/>
  <c r="C114" i="9"/>
  <c r="D114" i="9" s="1"/>
  <c r="B114" i="9"/>
  <c r="L113" i="9"/>
  <c r="K113" i="9"/>
  <c r="H113" i="9"/>
  <c r="G113" i="9"/>
  <c r="F113" i="9"/>
  <c r="E113" i="9"/>
  <c r="D113" i="9"/>
  <c r="C113" i="9"/>
  <c r="B113" i="9"/>
  <c r="K112" i="9"/>
  <c r="L112" i="9" s="1"/>
  <c r="H112" i="9"/>
  <c r="G112" i="9"/>
  <c r="F112" i="9"/>
  <c r="E112" i="9"/>
  <c r="C112" i="9"/>
  <c r="D112" i="9" s="1"/>
  <c r="B112" i="9"/>
  <c r="L111" i="9"/>
  <c r="M111" i="9" s="1"/>
  <c r="K111" i="9"/>
  <c r="H111" i="9"/>
  <c r="G111" i="9"/>
  <c r="F111" i="9"/>
  <c r="E111" i="9"/>
  <c r="D111" i="9"/>
  <c r="C111" i="9"/>
  <c r="B111" i="9"/>
  <c r="K110" i="9"/>
  <c r="L110" i="9" s="1"/>
  <c r="H110" i="9"/>
  <c r="G110" i="9"/>
  <c r="F110" i="9"/>
  <c r="E110" i="9"/>
  <c r="C110" i="9"/>
  <c r="D110" i="9" s="1"/>
  <c r="B110" i="9"/>
  <c r="L109" i="9"/>
  <c r="K109" i="9"/>
  <c r="H109" i="9"/>
  <c r="G109" i="9"/>
  <c r="F109" i="9"/>
  <c r="E109" i="9"/>
  <c r="D109" i="9"/>
  <c r="C109" i="9"/>
  <c r="B109" i="9"/>
  <c r="K108" i="9"/>
  <c r="L108" i="9" s="1"/>
  <c r="H108" i="9"/>
  <c r="G108" i="9"/>
  <c r="F108" i="9"/>
  <c r="E108" i="9"/>
  <c r="C108" i="9"/>
  <c r="D108" i="9" s="1"/>
  <c r="B108" i="9"/>
  <c r="L107" i="9"/>
  <c r="K107" i="9"/>
  <c r="H107" i="9"/>
  <c r="G107" i="9"/>
  <c r="F107" i="9"/>
  <c r="E107" i="9"/>
  <c r="D107" i="9"/>
  <c r="C107" i="9"/>
  <c r="B107" i="9"/>
  <c r="K106" i="9"/>
  <c r="L106" i="9" s="1"/>
  <c r="H106" i="9"/>
  <c r="G106" i="9"/>
  <c r="F106" i="9"/>
  <c r="E106" i="9"/>
  <c r="C106" i="9"/>
  <c r="D106" i="9" s="1"/>
  <c r="B106" i="9"/>
  <c r="M105" i="9"/>
  <c r="L105" i="9"/>
  <c r="K105" i="9"/>
  <c r="H105" i="9"/>
  <c r="G105" i="9"/>
  <c r="F105" i="9"/>
  <c r="E105" i="9"/>
  <c r="C105" i="9"/>
  <c r="D105" i="9" s="1"/>
  <c r="B105" i="9"/>
  <c r="M104" i="9"/>
  <c r="K104" i="9"/>
  <c r="L104" i="9" s="1"/>
  <c r="H104" i="9"/>
  <c r="G104" i="9"/>
  <c r="F104" i="9"/>
  <c r="E104" i="9"/>
  <c r="C104" i="9"/>
  <c r="D104" i="9" s="1"/>
  <c r="B104" i="9"/>
  <c r="M103" i="9"/>
  <c r="L103" i="9"/>
  <c r="K103" i="9"/>
  <c r="H103" i="9"/>
  <c r="G103" i="9"/>
  <c r="F103" i="9"/>
  <c r="E103" i="9"/>
  <c r="C103" i="9"/>
  <c r="D103" i="9" s="1"/>
  <c r="B103" i="9"/>
  <c r="M102" i="9"/>
  <c r="K102" i="9"/>
  <c r="L102" i="9" s="1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C100" i="9"/>
  <c r="D100" i="9" s="1"/>
  <c r="B100" i="9"/>
  <c r="L99" i="9"/>
  <c r="K99" i="9"/>
  <c r="H99" i="9"/>
  <c r="G99" i="9"/>
  <c r="F99" i="9"/>
  <c r="E99" i="9"/>
  <c r="D99" i="9"/>
  <c r="C99" i="9"/>
  <c r="B99" i="9"/>
  <c r="K98" i="9"/>
  <c r="L98" i="9" s="1"/>
  <c r="H98" i="9"/>
  <c r="G98" i="9"/>
  <c r="F98" i="9"/>
  <c r="E98" i="9"/>
  <c r="C98" i="9"/>
  <c r="D98" i="9" s="1"/>
  <c r="B98" i="9"/>
  <c r="L97" i="9"/>
  <c r="K97" i="9"/>
  <c r="H97" i="9"/>
  <c r="G97" i="9"/>
  <c r="F97" i="9"/>
  <c r="E97" i="9"/>
  <c r="D97" i="9"/>
  <c r="C97" i="9"/>
  <c r="B97" i="9"/>
  <c r="K96" i="9"/>
  <c r="L96" i="9" s="1"/>
  <c r="H96" i="9"/>
  <c r="G96" i="9"/>
  <c r="F96" i="9"/>
  <c r="E96" i="9"/>
  <c r="C96" i="9"/>
  <c r="D96" i="9" s="1"/>
  <c r="B96" i="9"/>
  <c r="L95" i="9"/>
  <c r="M95" i="9" s="1"/>
  <c r="K95" i="9"/>
  <c r="H95" i="9"/>
  <c r="G95" i="9"/>
  <c r="F95" i="9"/>
  <c r="E95" i="9"/>
  <c r="D95" i="9"/>
  <c r="C95" i="9"/>
  <c r="B95" i="9"/>
  <c r="K94" i="9"/>
  <c r="L94" i="9" s="1"/>
  <c r="H94" i="9"/>
  <c r="G94" i="9"/>
  <c r="F94" i="9"/>
  <c r="E94" i="9"/>
  <c r="C94" i="9"/>
  <c r="D94" i="9" s="1"/>
  <c r="B94" i="9"/>
  <c r="L93" i="9"/>
  <c r="K93" i="9"/>
  <c r="H93" i="9"/>
  <c r="G93" i="9"/>
  <c r="F93" i="9"/>
  <c r="E93" i="9"/>
  <c r="D93" i="9"/>
  <c r="C93" i="9"/>
  <c r="B93" i="9"/>
  <c r="K92" i="9"/>
  <c r="L92" i="9" s="1"/>
  <c r="H92" i="9"/>
  <c r="G92" i="9"/>
  <c r="F92" i="9"/>
  <c r="E92" i="9"/>
  <c r="C92" i="9"/>
  <c r="D92" i="9" s="1"/>
  <c r="B92" i="9"/>
  <c r="L91" i="9"/>
  <c r="K91" i="9"/>
  <c r="H91" i="9"/>
  <c r="G91" i="9"/>
  <c r="F91" i="9"/>
  <c r="E91" i="9"/>
  <c r="D91" i="9"/>
  <c r="C91" i="9"/>
  <c r="B91" i="9"/>
  <c r="K90" i="9"/>
  <c r="L90" i="9" s="1"/>
  <c r="H90" i="9"/>
  <c r="G90" i="9"/>
  <c r="F90" i="9"/>
  <c r="E90" i="9"/>
  <c r="C90" i="9"/>
  <c r="D90" i="9" s="1"/>
  <c r="B90" i="9"/>
  <c r="L89" i="9"/>
  <c r="K89" i="9"/>
  <c r="H89" i="9"/>
  <c r="G89" i="9"/>
  <c r="F89" i="9"/>
  <c r="E89" i="9"/>
  <c r="D89" i="9"/>
  <c r="C89" i="9"/>
  <c r="B89" i="9"/>
  <c r="K88" i="9"/>
  <c r="L88" i="9" s="1"/>
  <c r="H88" i="9"/>
  <c r="G88" i="9"/>
  <c r="F88" i="9"/>
  <c r="E88" i="9"/>
  <c r="C88" i="9"/>
  <c r="D88" i="9" s="1"/>
  <c r="B88" i="9"/>
  <c r="L87" i="9"/>
  <c r="M87" i="9" s="1"/>
  <c r="K87" i="9"/>
  <c r="H87" i="9"/>
  <c r="G87" i="9"/>
  <c r="F87" i="9"/>
  <c r="E87" i="9"/>
  <c r="D87" i="9"/>
  <c r="C87" i="9"/>
  <c r="B87" i="9"/>
  <c r="K86" i="9"/>
  <c r="L86" i="9" s="1"/>
  <c r="H86" i="9"/>
  <c r="G86" i="9"/>
  <c r="F86" i="9"/>
  <c r="E86" i="9"/>
  <c r="C86" i="9"/>
  <c r="D86" i="9" s="1"/>
  <c r="B86" i="9"/>
  <c r="L85" i="9"/>
  <c r="K85" i="9"/>
  <c r="H85" i="9"/>
  <c r="G85" i="9"/>
  <c r="F85" i="9"/>
  <c r="E85" i="9"/>
  <c r="D85" i="9"/>
  <c r="C85" i="9"/>
  <c r="B85" i="9"/>
  <c r="K84" i="9"/>
  <c r="L84" i="9" s="1"/>
  <c r="H84" i="9"/>
  <c r="G84" i="9"/>
  <c r="F84" i="9"/>
  <c r="E84" i="9"/>
  <c r="C84" i="9"/>
  <c r="D84" i="9" s="1"/>
  <c r="B84" i="9"/>
  <c r="L83" i="9"/>
  <c r="K83" i="9"/>
  <c r="H83" i="9"/>
  <c r="G83" i="9"/>
  <c r="F83" i="9"/>
  <c r="E83" i="9"/>
  <c r="D83" i="9"/>
  <c r="C83" i="9"/>
  <c r="B83" i="9"/>
  <c r="K82" i="9"/>
  <c r="L82" i="9" s="1"/>
  <c r="H82" i="9"/>
  <c r="G82" i="9"/>
  <c r="F82" i="9"/>
  <c r="E82" i="9"/>
  <c r="C82" i="9"/>
  <c r="D82" i="9" s="1"/>
  <c r="B82" i="9"/>
  <c r="L81" i="9"/>
  <c r="K81" i="9"/>
  <c r="H81" i="9"/>
  <c r="G81" i="9"/>
  <c r="F81" i="9"/>
  <c r="E81" i="9"/>
  <c r="D81" i="9"/>
  <c r="C81" i="9"/>
  <c r="B81" i="9"/>
  <c r="L80" i="9"/>
  <c r="K80" i="9"/>
  <c r="H80" i="9"/>
  <c r="G80" i="9"/>
  <c r="F80" i="9"/>
  <c r="E80" i="9"/>
  <c r="D80" i="9"/>
  <c r="C80" i="9"/>
  <c r="B80" i="9"/>
  <c r="L79" i="9"/>
  <c r="K79" i="9"/>
  <c r="H79" i="9"/>
  <c r="G79" i="9"/>
  <c r="F79" i="9"/>
  <c r="E79" i="9"/>
  <c r="D79" i="9"/>
  <c r="C79" i="9"/>
  <c r="B79" i="9"/>
  <c r="L78" i="9"/>
  <c r="K78" i="9"/>
  <c r="H78" i="9"/>
  <c r="G78" i="9"/>
  <c r="F78" i="9"/>
  <c r="E78" i="9"/>
  <c r="D78" i="9"/>
  <c r="C78" i="9"/>
  <c r="B78" i="9"/>
  <c r="L77" i="9"/>
  <c r="K77" i="9"/>
  <c r="H77" i="9"/>
  <c r="G77" i="9"/>
  <c r="F77" i="9"/>
  <c r="E77" i="9"/>
  <c r="D77" i="9"/>
  <c r="C77" i="9"/>
  <c r="B77" i="9"/>
  <c r="L76" i="9"/>
  <c r="K76" i="9"/>
  <c r="H76" i="9"/>
  <c r="G76" i="9"/>
  <c r="F76" i="9"/>
  <c r="E76" i="9"/>
  <c r="D76" i="9"/>
  <c r="C76" i="9"/>
  <c r="B76" i="9"/>
  <c r="L75" i="9"/>
  <c r="K75" i="9"/>
  <c r="H75" i="9"/>
  <c r="G75" i="9"/>
  <c r="F75" i="9"/>
  <c r="E75" i="9"/>
  <c r="D75" i="9"/>
  <c r="C75" i="9"/>
  <c r="B75" i="9"/>
  <c r="L74" i="9"/>
  <c r="K74" i="9"/>
  <c r="H74" i="9"/>
  <c r="G74" i="9"/>
  <c r="F74" i="9"/>
  <c r="E74" i="9"/>
  <c r="D74" i="9"/>
  <c r="C74" i="9"/>
  <c r="B74" i="9"/>
  <c r="L73" i="9"/>
  <c r="K73" i="9"/>
  <c r="H73" i="9"/>
  <c r="G73" i="9"/>
  <c r="F73" i="9"/>
  <c r="E73" i="9"/>
  <c r="D73" i="9"/>
  <c r="C73" i="9"/>
  <c r="B73" i="9"/>
  <c r="L72" i="9"/>
  <c r="K72" i="9"/>
  <c r="H72" i="9"/>
  <c r="G72" i="9"/>
  <c r="F72" i="9"/>
  <c r="E72" i="9"/>
  <c r="D72" i="9"/>
  <c r="C72" i="9"/>
  <c r="B72" i="9"/>
  <c r="L71" i="9"/>
  <c r="K71" i="9"/>
  <c r="H71" i="9"/>
  <c r="G71" i="9"/>
  <c r="F71" i="9"/>
  <c r="E71" i="9"/>
  <c r="D71" i="9"/>
  <c r="C71" i="9"/>
  <c r="B71" i="9"/>
  <c r="L70" i="9"/>
  <c r="K70" i="9"/>
  <c r="H70" i="9"/>
  <c r="G70" i="9"/>
  <c r="F70" i="9"/>
  <c r="E70" i="9"/>
  <c r="D70" i="9"/>
  <c r="C70" i="9"/>
  <c r="B70" i="9"/>
  <c r="L69" i="9"/>
  <c r="K69" i="9"/>
  <c r="H69" i="9"/>
  <c r="G69" i="9"/>
  <c r="F69" i="9"/>
  <c r="E69" i="9"/>
  <c r="D69" i="9"/>
  <c r="C69" i="9"/>
  <c r="B69" i="9"/>
  <c r="L68" i="9"/>
  <c r="K68" i="9"/>
  <c r="H68" i="9"/>
  <c r="G68" i="9"/>
  <c r="F68" i="9"/>
  <c r="E68" i="9"/>
  <c r="D68" i="9"/>
  <c r="C68" i="9"/>
  <c r="B68" i="9"/>
  <c r="L67" i="9"/>
  <c r="K67" i="9"/>
  <c r="H67" i="9"/>
  <c r="G67" i="9"/>
  <c r="F67" i="9"/>
  <c r="E67" i="9"/>
  <c r="D67" i="9"/>
  <c r="C67" i="9"/>
  <c r="B67" i="9"/>
  <c r="L66" i="9"/>
  <c r="K66" i="9"/>
  <c r="H66" i="9"/>
  <c r="G66" i="9"/>
  <c r="F66" i="9"/>
  <c r="E66" i="9"/>
  <c r="D66" i="9"/>
  <c r="C66" i="9"/>
  <c r="B66" i="9"/>
  <c r="L65" i="9"/>
  <c r="K65" i="9"/>
  <c r="H65" i="9"/>
  <c r="G65" i="9"/>
  <c r="F65" i="9"/>
  <c r="E65" i="9"/>
  <c r="C65" i="9"/>
  <c r="D65" i="9" s="1"/>
  <c r="B65" i="9"/>
  <c r="L64" i="9"/>
  <c r="K64" i="9"/>
  <c r="H64" i="9"/>
  <c r="G64" i="9"/>
  <c r="F64" i="9"/>
  <c r="E64" i="9"/>
  <c r="D64" i="9"/>
  <c r="C64" i="9"/>
  <c r="B64" i="9"/>
  <c r="L63" i="9"/>
  <c r="K63" i="9"/>
  <c r="H63" i="9"/>
  <c r="G63" i="9"/>
  <c r="F63" i="9"/>
  <c r="E63" i="9"/>
  <c r="C63" i="9"/>
  <c r="D63" i="9" s="1"/>
  <c r="B63" i="9"/>
  <c r="L62" i="9"/>
  <c r="K62" i="9"/>
  <c r="H62" i="9"/>
  <c r="G62" i="9"/>
  <c r="F62" i="9"/>
  <c r="E62" i="9"/>
  <c r="D62" i="9"/>
  <c r="C62" i="9"/>
  <c r="B62" i="9"/>
  <c r="L61" i="9"/>
  <c r="K61" i="9"/>
  <c r="H61" i="9"/>
  <c r="G61" i="9"/>
  <c r="F61" i="9"/>
  <c r="E61" i="9"/>
  <c r="C61" i="9"/>
  <c r="D61" i="9" s="1"/>
  <c r="B61" i="9"/>
  <c r="L60" i="9"/>
  <c r="K60" i="9"/>
  <c r="H60" i="9"/>
  <c r="G60" i="9"/>
  <c r="F60" i="9"/>
  <c r="E60" i="9"/>
  <c r="D60" i="9"/>
  <c r="C60" i="9"/>
  <c r="B60" i="9"/>
  <c r="L59" i="9"/>
  <c r="K59" i="9"/>
  <c r="H59" i="9"/>
  <c r="G59" i="9"/>
  <c r="F59" i="9"/>
  <c r="E59" i="9"/>
  <c r="C59" i="9"/>
  <c r="D59" i="9" s="1"/>
  <c r="B59" i="9"/>
  <c r="L58" i="9"/>
  <c r="K58" i="9"/>
  <c r="H58" i="9"/>
  <c r="G58" i="9"/>
  <c r="F58" i="9"/>
  <c r="E58" i="9"/>
  <c r="D58" i="9"/>
  <c r="C58" i="9"/>
  <c r="B58" i="9"/>
  <c r="L57" i="9"/>
  <c r="K57" i="9"/>
  <c r="H57" i="9"/>
  <c r="G57" i="9"/>
  <c r="F57" i="9"/>
  <c r="E57" i="9"/>
  <c r="C57" i="9"/>
  <c r="D57" i="9" s="1"/>
  <c r="B57" i="9"/>
  <c r="L56" i="9"/>
  <c r="K56" i="9"/>
  <c r="H56" i="9"/>
  <c r="G56" i="9"/>
  <c r="F56" i="9"/>
  <c r="E56" i="9"/>
  <c r="D56" i="9"/>
  <c r="C56" i="9"/>
  <c r="B56" i="9"/>
  <c r="L55" i="9"/>
  <c r="K55" i="9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D54" i="9"/>
  <c r="C54" i="9"/>
  <c r="B54" i="9"/>
  <c r="L53" i="9"/>
  <c r="K53" i="9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D52" i="9"/>
  <c r="C52" i="9"/>
  <c r="B52" i="9"/>
  <c r="L51" i="9"/>
  <c r="K51" i="9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D50" i="9"/>
  <c r="C50" i="9"/>
  <c r="B50" i="9"/>
  <c r="L49" i="9"/>
  <c r="K49" i="9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D48" i="9"/>
  <c r="C48" i="9"/>
  <c r="B48" i="9"/>
  <c r="L47" i="9"/>
  <c r="K47" i="9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D46" i="9"/>
  <c r="C46" i="9"/>
  <c r="B46" i="9"/>
  <c r="L45" i="9"/>
  <c r="K45" i="9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D44" i="9"/>
  <c r="C44" i="9"/>
  <c r="B44" i="9"/>
  <c r="L43" i="9"/>
  <c r="K43" i="9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D42" i="9"/>
  <c r="C42" i="9"/>
  <c r="B42" i="9"/>
  <c r="L41" i="9"/>
  <c r="K41" i="9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D40" i="9"/>
  <c r="C40" i="9"/>
  <c r="B40" i="9"/>
  <c r="L39" i="9"/>
  <c r="K39" i="9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D38" i="9"/>
  <c r="C38" i="9"/>
  <c r="B38" i="9"/>
  <c r="L37" i="9"/>
  <c r="K37" i="9"/>
  <c r="H37" i="9"/>
  <c r="G37" i="9"/>
  <c r="F37" i="9"/>
  <c r="E37" i="9"/>
  <c r="C37" i="9"/>
  <c r="D37" i="9" s="1"/>
  <c r="B37" i="9"/>
  <c r="K36" i="9"/>
  <c r="L36" i="9" s="1"/>
  <c r="H36" i="9"/>
  <c r="G36" i="9"/>
  <c r="F36" i="9"/>
  <c r="E36" i="9"/>
  <c r="D36" i="9"/>
  <c r="C36" i="9"/>
  <c r="B36" i="9"/>
  <c r="L35" i="9"/>
  <c r="K35" i="9"/>
  <c r="H35" i="9"/>
  <c r="G35" i="9"/>
  <c r="F35" i="9"/>
  <c r="E35" i="9"/>
  <c r="C35" i="9"/>
  <c r="D35" i="9" s="1"/>
  <c r="B35" i="9"/>
  <c r="K34" i="9"/>
  <c r="L34" i="9" s="1"/>
  <c r="H34" i="9"/>
  <c r="G34" i="9"/>
  <c r="F34" i="9"/>
  <c r="E34" i="9"/>
  <c r="C34" i="9"/>
  <c r="D34" i="9" s="1"/>
  <c r="B34" i="9"/>
  <c r="L33" i="9"/>
  <c r="K33" i="9"/>
  <c r="H33" i="9"/>
  <c r="G33" i="9"/>
  <c r="F33" i="9"/>
  <c r="E33" i="9"/>
  <c r="C33" i="9"/>
  <c r="D33" i="9" s="1"/>
  <c r="B33" i="9"/>
  <c r="K32" i="9"/>
  <c r="L32" i="9" s="1"/>
  <c r="H32" i="9"/>
  <c r="G32" i="9"/>
  <c r="F32" i="9"/>
  <c r="E32" i="9"/>
  <c r="C32" i="9"/>
  <c r="D32" i="9" s="1"/>
  <c r="B32" i="9"/>
  <c r="L31" i="9"/>
  <c r="K31" i="9"/>
  <c r="H31" i="9"/>
  <c r="G31" i="9"/>
  <c r="F31" i="9"/>
  <c r="E31" i="9"/>
  <c r="C31" i="9"/>
  <c r="D31" i="9" s="1"/>
  <c r="B31" i="9"/>
  <c r="K30" i="9"/>
  <c r="L30" i="9" s="1"/>
  <c r="H30" i="9"/>
  <c r="G30" i="9"/>
  <c r="F30" i="9"/>
  <c r="E30" i="9"/>
  <c r="C30" i="9"/>
  <c r="D30" i="9" s="1"/>
  <c r="B30" i="9"/>
  <c r="L29" i="9"/>
  <c r="K29" i="9"/>
  <c r="H29" i="9"/>
  <c r="G29" i="9"/>
  <c r="F29" i="9"/>
  <c r="E29" i="9"/>
  <c r="C29" i="9"/>
  <c r="D29" i="9" s="1"/>
  <c r="B29" i="9"/>
  <c r="K28" i="9"/>
  <c r="L28" i="9" s="1"/>
  <c r="H28" i="9"/>
  <c r="G28" i="9"/>
  <c r="F28" i="9"/>
  <c r="E28" i="9"/>
  <c r="C28" i="9"/>
  <c r="D28" i="9" s="1"/>
  <c r="B28" i="9"/>
  <c r="L27" i="9"/>
  <c r="K27" i="9"/>
  <c r="H27" i="9"/>
  <c r="G27" i="9"/>
  <c r="F27" i="9"/>
  <c r="E27" i="9"/>
  <c r="C27" i="9"/>
  <c r="D27" i="9" s="1"/>
  <c r="B27" i="9"/>
  <c r="K26" i="9"/>
  <c r="L26" i="9" s="1"/>
  <c r="H26" i="9"/>
  <c r="G26" i="9"/>
  <c r="F26" i="9"/>
  <c r="E26" i="9"/>
  <c r="C26" i="9"/>
  <c r="D26" i="9" s="1"/>
  <c r="B26" i="9"/>
  <c r="L25" i="9"/>
  <c r="K25" i="9"/>
  <c r="H25" i="9"/>
  <c r="G25" i="9"/>
  <c r="F25" i="9"/>
  <c r="E25" i="9"/>
  <c r="C25" i="9"/>
  <c r="D25" i="9" s="1"/>
  <c r="B25" i="9"/>
  <c r="K24" i="9"/>
  <c r="L24" i="9" s="1"/>
  <c r="H24" i="9"/>
  <c r="G24" i="9"/>
  <c r="F24" i="9"/>
  <c r="E24" i="9"/>
  <c r="C24" i="9"/>
  <c r="D24" i="9" s="1"/>
  <c r="B24" i="9"/>
  <c r="L23" i="9"/>
  <c r="K23" i="9"/>
  <c r="H23" i="9"/>
  <c r="G23" i="9"/>
  <c r="F23" i="9"/>
  <c r="E23" i="9"/>
  <c r="C23" i="9"/>
  <c r="D23" i="9" s="1"/>
  <c r="B23" i="9"/>
  <c r="K22" i="9"/>
  <c r="L22" i="9" s="1"/>
  <c r="H22" i="9"/>
  <c r="G22" i="9"/>
  <c r="F22" i="9"/>
  <c r="E22" i="9"/>
  <c r="C22" i="9"/>
  <c r="D22" i="9" s="1"/>
  <c r="B22" i="9"/>
  <c r="L21" i="9"/>
  <c r="K21" i="9"/>
  <c r="H21" i="9"/>
  <c r="G21" i="9"/>
  <c r="F21" i="9"/>
  <c r="E21" i="9"/>
  <c r="C21" i="9"/>
  <c r="D21" i="9" s="1"/>
  <c r="B21" i="9"/>
  <c r="K20" i="9"/>
  <c r="L20" i="9" s="1"/>
  <c r="H20" i="9"/>
  <c r="G20" i="9"/>
  <c r="F20" i="9"/>
  <c r="E20" i="9"/>
  <c r="C20" i="9"/>
  <c r="D20" i="9" s="1"/>
  <c r="B20" i="9"/>
  <c r="L19" i="9"/>
  <c r="K19" i="9"/>
  <c r="H19" i="9"/>
  <c r="G19" i="9"/>
  <c r="F19" i="9"/>
  <c r="E19" i="9"/>
  <c r="C19" i="9"/>
  <c r="D19" i="9" s="1"/>
  <c r="B19" i="9"/>
  <c r="K18" i="9"/>
  <c r="L18" i="9" s="1"/>
  <c r="H18" i="9"/>
  <c r="G18" i="9"/>
  <c r="F18" i="9"/>
  <c r="E18" i="9"/>
  <c r="C18" i="9"/>
  <c r="D18" i="9" s="1"/>
  <c r="B18" i="9"/>
  <c r="L17" i="9"/>
  <c r="K17" i="9"/>
  <c r="H17" i="9"/>
  <c r="G17" i="9"/>
  <c r="F17" i="9"/>
  <c r="E17" i="9"/>
  <c r="C17" i="9"/>
  <c r="D17" i="9" s="1"/>
  <c r="B17" i="9"/>
  <c r="K16" i="9"/>
  <c r="L16" i="9" s="1"/>
  <c r="H16" i="9"/>
  <c r="G16" i="9"/>
  <c r="F16" i="9"/>
  <c r="E16" i="9"/>
  <c r="C16" i="9"/>
  <c r="D16" i="9" s="1"/>
  <c r="B16" i="9"/>
  <c r="L15" i="9"/>
  <c r="K15" i="9"/>
  <c r="H15" i="9"/>
  <c r="G15" i="9"/>
  <c r="F15" i="9"/>
  <c r="E15" i="9"/>
  <c r="C15" i="9"/>
  <c r="D15" i="9" s="1"/>
  <c r="B15" i="9"/>
  <c r="K14" i="9"/>
  <c r="L14" i="9" s="1"/>
  <c r="H14" i="9"/>
  <c r="G14" i="9"/>
  <c r="F14" i="9"/>
  <c r="E14" i="9"/>
  <c r="C14" i="9"/>
  <c r="D14" i="9" s="1"/>
  <c r="B14" i="9"/>
  <c r="L13" i="9"/>
  <c r="K13" i="9"/>
  <c r="H13" i="9"/>
  <c r="G13" i="9"/>
  <c r="F13" i="9"/>
  <c r="E13" i="9"/>
  <c r="C13" i="9"/>
  <c r="D13" i="9" s="1"/>
  <c r="B13" i="9"/>
  <c r="K12" i="9"/>
  <c r="L12" i="9" s="1"/>
  <c r="H12" i="9"/>
  <c r="G12" i="9"/>
  <c r="F12" i="9"/>
  <c r="E12" i="9"/>
  <c r="C12" i="9"/>
  <c r="D12" i="9" s="1"/>
  <c r="B12" i="9"/>
  <c r="L11" i="9"/>
  <c r="K11" i="9"/>
  <c r="H11" i="9"/>
  <c r="G11" i="9"/>
  <c r="F11" i="9"/>
  <c r="E11" i="9"/>
  <c r="C11" i="9"/>
  <c r="D11" i="9" s="1"/>
  <c r="B11" i="9"/>
  <c r="K10" i="9"/>
  <c r="L10" i="9" s="1"/>
  <c r="H10" i="9"/>
  <c r="G10" i="9"/>
  <c r="F10" i="9"/>
  <c r="E10" i="9"/>
  <c r="C10" i="9"/>
  <c r="D10" i="9" s="1"/>
  <c r="B10" i="9"/>
  <c r="M92" i="9" l="1"/>
  <c r="M26" i="9"/>
  <c r="M96" i="9"/>
  <c r="N99" i="9"/>
  <c r="O99" i="9" s="1"/>
  <c r="L151" i="9"/>
  <c r="N10" i="9" s="1"/>
  <c r="O10" i="9" s="1"/>
  <c r="M10" i="9"/>
  <c r="M16" i="9"/>
  <c r="M22" i="9"/>
  <c r="N23" i="9"/>
  <c r="O23" i="9" s="1"/>
  <c r="O101" i="9"/>
  <c r="M84" i="9"/>
  <c r="M98" i="9"/>
  <c r="O61" i="9"/>
  <c r="M14" i="9"/>
  <c r="N17" i="9"/>
  <c r="O17" i="9" s="1"/>
  <c r="M20" i="9"/>
  <c r="O65" i="9"/>
  <c r="N67" i="9"/>
  <c r="O67" i="9" s="1"/>
  <c r="O58" i="9"/>
  <c r="N72" i="9"/>
  <c r="O72" i="9" s="1"/>
  <c r="M88" i="9"/>
  <c r="N73" i="9"/>
  <c r="O73" i="9" s="1"/>
  <c r="O79" i="9"/>
  <c r="N81" i="9"/>
  <c r="O81" i="9" s="1"/>
  <c r="M12" i="9"/>
  <c r="N18" i="9"/>
  <c r="M18" i="9"/>
  <c r="N19" i="9"/>
  <c r="O19" i="9" s="1"/>
  <c r="M34" i="9"/>
  <c r="N36" i="9"/>
  <c r="M36" i="9"/>
  <c r="N37" i="9"/>
  <c r="O37" i="9" s="1"/>
  <c r="M38" i="9"/>
  <c r="N40" i="9"/>
  <c r="M40" i="9"/>
  <c r="N41" i="9"/>
  <c r="N42" i="9"/>
  <c r="O42" i="9" s="1"/>
  <c r="M42" i="9"/>
  <c r="N44" i="9"/>
  <c r="M44" i="9"/>
  <c r="N45" i="9"/>
  <c r="N46" i="9"/>
  <c r="M46" i="9"/>
  <c r="N47" i="9"/>
  <c r="N48" i="9"/>
  <c r="O48" i="9" s="1"/>
  <c r="M48" i="9"/>
  <c r="N49" i="9"/>
  <c r="M50" i="9"/>
  <c r="N51" i="9"/>
  <c r="O51" i="9" s="1"/>
  <c r="N52" i="9"/>
  <c r="M52" i="9"/>
  <c r="N53" i="9"/>
  <c r="O53" i="9" s="1"/>
  <c r="M54" i="9"/>
  <c r="N68" i="9"/>
  <c r="N76" i="9"/>
  <c r="O76" i="9" s="1"/>
  <c r="O59" i="9"/>
  <c r="M86" i="9"/>
  <c r="M90" i="9"/>
  <c r="N64" i="9"/>
  <c r="O64" i="9" s="1"/>
  <c r="N107" i="9"/>
  <c r="N113" i="9"/>
  <c r="N32" i="9"/>
  <c r="O32" i="9" s="1"/>
  <c r="M32" i="9"/>
  <c r="N33" i="9"/>
  <c r="O33" i="9" s="1"/>
  <c r="N56" i="9"/>
  <c r="N57" i="9"/>
  <c r="N69" i="9"/>
  <c r="O69" i="9" s="1"/>
  <c r="N77" i="9"/>
  <c r="N27" i="9"/>
  <c r="O27" i="9" s="1"/>
  <c r="N62" i="9"/>
  <c r="O62" i="9" s="1"/>
  <c r="N30" i="9"/>
  <c r="O30" i="9" s="1"/>
  <c r="M30" i="9"/>
  <c r="O41" i="9"/>
  <c r="O45" i="9"/>
  <c r="O47" i="9"/>
  <c r="O49" i="9"/>
  <c r="N58" i="9"/>
  <c r="N59" i="9"/>
  <c r="O68" i="9"/>
  <c r="N70" i="9"/>
  <c r="O70" i="9" s="1"/>
  <c r="N78" i="9"/>
  <c r="O78" i="9" s="1"/>
  <c r="N82" i="9"/>
  <c r="O82" i="9" s="1"/>
  <c r="M82" i="9"/>
  <c r="N94" i="9"/>
  <c r="O94" i="9" s="1"/>
  <c r="M94" i="9"/>
  <c r="M24" i="9"/>
  <c r="N24" i="9"/>
  <c r="O24" i="9" s="1"/>
  <c r="N65" i="9"/>
  <c r="N83" i="9"/>
  <c r="O83" i="9" s="1"/>
  <c r="N89" i="9"/>
  <c r="O89" i="9" s="1"/>
  <c r="N97" i="9"/>
  <c r="O97" i="9" s="1"/>
  <c r="N11" i="9"/>
  <c r="O11" i="9" s="1"/>
  <c r="N13" i="9"/>
  <c r="O13" i="9" s="1"/>
  <c r="B8" i="7"/>
  <c r="E8" i="7" s="1"/>
  <c r="F7" i="7"/>
  <c r="F8" i="7"/>
  <c r="B7" i="7"/>
  <c r="E7" i="7" s="1"/>
  <c r="O18" i="9"/>
  <c r="N31" i="9"/>
  <c r="O31" i="9" s="1"/>
  <c r="N28" i="9"/>
  <c r="O28" i="9" s="1"/>
  <c r="M28" i="9"/>
  <c r="N29" i="9"/>
  <c r="O29" i="9" s="1"/>
  <c r="O36" i="9"/>
  <c r="O40" i="9"/>
  <c r="O44" i="9"/>
  <c r="O46" i="9"/>
  <c r="O52" i="9"/>
  <c r="O56" i="9"/>
  <c r="O57" i="9"/>
  <c r="N60" i="9"/>
  <c r="O60" i="9" s="1"/>
  <c r="N61" i="9"/>
  <c r="N71" i="9"/>
  <c r="O71" i="9" s="1"/>
  <c r="O77" i="9"/>
  <c r="N79" i="9"/>
  <c r="M101" i="9"/>
  <c r="N101" i="9"/>
  <c r="N103" i="9"/>
  <c r="O103" i="9" s="1"/>
  <c r="L151" i="10"/>
  <c r="N10" i="10" s="1"/>
  <c r="O10" i="10" s="1"/>
  <c r="M10" i="10"/>
  <c r="M23" i="10"/>
  <c r="M56" i="9"/>
  <c r="M58" i="9"/>
  <c r="M60" i="9"/>
  <c r="M62" i="9"/>
  <c r="M64" i="9"/>
  <c r="M66" i="9"/>
  <c r="M68" i="9"/>
  <c r="M70" i="9"/>
  <c r="M72" i="9"/>
  <c r="M74" i="9"/>
  <c r="M76" i="9"/>
  <c r="M78" i="9"/>
  <c r="M80" i="9"/>
  <c r="M85" i="9"/>
  <c r="M93" i="9"/>
  <c r="N102" i="9"/>
  <c r="O102" i="9" s="1"/>
  <c r="N106" i="9"/>
  <c r="O106" i="9" s="1"/>
  <c r="M106" i="9"/>
  <c r="M113" i="9"/>
  <c r="N114" i="9"/>
  <c r="M114" i="9"/>
  <c r="N122" i="9"/>
  <c r="M122" i="9"/>
  <c r="N136" i="9"/>
  <c r="O136" i="9" s="1"/>
  <c r="M136" i="9"/>
  <c r="N12" i="10"/>
  <c r="O12" i="10" s="1"/>
  <c r="M12" i="10"/>
  <c r="N36" i="10"/>
  <c r="M36" i="10"/>
  <c r="N88" i="10"/>
  <c r="N150" i="9"/>
  <c r="O150" i="9" s="1"/>
  <c r="M150" i="9"/>
  <c r="N52" i="10"/>
  <c r="M52" i="10"/>
  <c r="O113" i="9"/>
  <c r="O128" i="9"/>
  <c r="O130" i="9"/>
  <c r="O132" i="9"/>
  <c r="N138" i="9"/>
  <c r="O138" i="9" s="1"/>
  <c r="M138" i="9"/>
  <c r="C8" i="7"/>
  <c r="C7" i="7"/>
  <c r="N17" i="10"/>
  <c r="O17" i="10" s="1"/>
  <c r="M17" i="10"/>
  <c r="M25" i="10"/>
  <c r="N26" i="10"/>
  <c r="O26" i="10" s="1"/>
  <c r="M26" i="10"/>
  <c r="N27" i="10"/>
  <c r="M27" i="10"/>
  <c r="N28" i="10"/>
  <c r="O28" i="10" s="1"/>
  <c r="M28" i="10"/>
  <c r="M29" i="10"/>
  <c r="N30" i="10"/>
  <c r="O30" i="10" s="1"/>
  <c r="M30" i="10"/>
  <c r="N31" i="10"/>
  <c r="M31" i="10"/>
  <c r="N32" i="10"/>
  <c r="O32" i="10" s="1"/>
  <c r="M32" i="10"/>
  <c r="M33" i="10"/>
  <c r="N34" i="10"/>
  <c r="M34" i="10"/>
  <c r="N35" i="10"/>
  <c r="M35" i="10"/>
  <c r="N42" i="10"/>
  <c r="M42" i="10"/>
  <c r="N59" i="10"/>
  <c r="O118" i="9"/>
  <c r="N134" i="9"/>
  <c r="O134" i="9" s="1"/>
  <c r="M134" i="9"/>
  <c r="N15" i="10"/>
  <c r="M15" i="10"/>
  <c r="N53" i="10"/>
  <c r="O53" i="10" s="1"/>
  <c r="M83" i="9"/>
  <c r="M91" i="9"/>
  <c r="M99" i="9"/>
  <c r="M107" i="9"/>
  <c r="N108" i="9"/>
  <c r="M108" i="9"/>
  <c r="M115" i="9"/>
  <c r="N116" i="9"/>
  <c r="M116" i="9"/>
  <c r="N124" i="9"/>
  <c r="O124" i="9" s="1"/>
  <c r="M124" i="9"/>
  <c r="N140" i="9"/>
  <c r="M140" i="9"/>
  <c r="O15" i="10"/>
  <c r="N38" i="10"/>
  <c r="M38" i="10"/>
  <c r="N39" i="10"/>
  <c r="O39" i="10" s="1"/>
  <c r="M39" i="10"/>
  <c r="N41" i="10"/>
  <c r="M41" i="10"/>
  <c r="N45" i="10"/>
  <c r="O45" i="10" s="1"/>
  <c r="O56" i="10"/>
  <c r="N68" i="10"/>
  <c r="M68" i="10"/>
  <c r="N84" i="10"/>
  <c r="B5" i="7"/>
  <c r="B12" i="7"/>
  <c r="B4" i="7"/>
  <c r="N100" i="9"/>
  <c r="O100" i="9" s="1"/>
  <c r="O107" i="9"/>
  <c r="O114" i="9"/>
  <c r="O122" i="9"/>
  <c r="N142" i="9"/>
  <c r="M142" i="9"/>
  <c r="N19" i="10"/>
  <c r="O19" i="10" s="1"/>
  <c r="M19" i="10"/>
  <c r="O35" i="10"/>
  <c r="O36" i="10"/>
  <c r="O59" i="10"/>
  <c r="M11" i="9"/>
  <c r="M13" i="9"/>
  <c r="M15" i="9"/>
  <c r="M17" i="9"/>
  <c r="M19" i="9"/>
  <c r="M21" i="9"/>
  <c r="M23" i="9"/>
  <c r="M25" i="9"/>
  <c r="M27" i="9"/>
  <c r="M29" i="9"/>
  <c r="M31" i="9"/>
  <c r="M35" i="9"/>
  <c r="M37" i="9"/>
  <c r="M39" i="9"/>
  <c r="M41" i="9"/>
  <c r="M43" i="9"/>
  <c r="M45" i="9"/>
  <c r="M47" i="9"/>
  <c r="M49" i="9"/>
  <c r="M51" i="9"/>
  <c r="M53" i="9"/>
  <c r="M55" i="9"/>
  <c r="M57" i="9"/>
  <c r="M59" i="9"/>
  <c r="M61" i="9"/>
  <c r="M63" i="9"/>
  <c r="M65" i="9"/>
  <c r="M67" i="9"/>
  <c r="M69" i="9"/>
  <c r="M71" i="9"/>
  <c r="M73" i="9"/>
  <c r="M75" i="9"/>
  <c r="M77" i="9"/>
  <c r="M79" i="9"/>
  <c r="M81" i="9"/>
  <c r="M89" i="9"/>
  <c r="M97" i="9"/>
  <c r="M100" i="9"/>
  <c r="N104" i="9"/>
  <c r="O104" i="9" s="1"/>
  <c r="M109" i="9"/>
  <c r="N110" i="9"/>
  <c r="O110" i="9" s="1"/>
  <c r="M110" i="9"/>
  <c r="M117" i="9"/>
  <c r="N118" i="9"/>
  <c r="M118" i="9"/>
  <c r="N126" i="9"/>
  <c r="O126" i="9" s="1"/>
  <c r="M126" i="9"/>
  <c r="N144" i="9"/>
  <c r="O144" i="9" s="1"/>
  <c r="M144" i="9"/>
  <c r="O27" i="10"/>
  <c r="O31" i="10"/>
  <c r="O34" i="10"/>
  <c r="N49" i="10"/>
  <c r="O49" i="10" s="1"/>
  <c r="N80" i="10"/>
  <c r="O80" i="10" s="1"/>
  <c r="M117" i="10"/>
  <c r="N117" i="10"/>
  <c r="M33" i="9"/>
  <c r="O108" i="9"/>
  <c r="O116" i="9"/>
  <c r="O140" i="9"/>
  <c r="N146" i="9"/>
  <c r="O146" i="9" s="1"/>
  <c r="M146" i="9"/>
  <c r="N13" i="10"/>
  <c r="O13" i="10" s="1"/>
  <c r="M13" i="10"/>
  <c r="N21" i="10"/>
  <c r="O21" i="10" s="1"/>
  <c r="M21" i="10"/>
  <c r="O38" i="10"/>
  <c r="O41" i="10"/>
  <c r="N112" i="9"/>
  <c r="O112" i="9" s="1"/>
  <c r="M112" i="9"/>
  <c r="N120" i="9"/>
  <c r="O120" i="9" s="1"/>
  <c r="M120" i="9"/>
  <c r="N128" i="9"/>
  <c r="M128" i="9"/>
  <c r="N130" i="9"/>
  <c r="M130" i="9"/>
  <c r="N132" i="9"/>
  <c r="M132" i="9"/>
  <c r="O142" i="9"/>
  <c r="N148" i="9"/>
  <c r="O148" i="9" s="1"/>
  <c r="M148" i="9"/>
  <c r="N76" i="10"/>
  <c r="N92" i="10"/>
  <c r="O92" i="10" s="1"/>
  <c r="N44" i="10"/>
  <c r="N48" i="10"/>
  <c r="O48" i="10" s="1"/>
  <c r="N58" i="10"/>
  <c r="O58" i="10" s="1"/>
  <c r="M58" i="10"/>
  <c r="M82" i="6"/>
  <c r="M44" i="10"/>
  <c r="M48" i="10"/>
  <c r="O52" i="10"/>
  <c r="M53" i="10"/>
  <c r="N64" i="10"/>
  <c r="M64" i="10"/>
  <c r="O68" i="10"/>
  <c r="O76" i="10"/>
  <c r="O84" i="10"/>
  <c r="O88" i="10"/>
  <c r="N94" i="10"/>
  <c r="M94" i="10"/>
  <c r="O144" i="10"/>
  <c r="O44" i="10"/>
  <c r="N54" i="10"/>
  <c r="M54" i="10"/>
  <c r="M59" i="10"/>
  <c r="N110" i="10"/>
  <c r="O110" i="10" s="1"/>
  <c r="M110" i="10"/>
  <c r="C5" i="7"/>
  <c r="C12" i="7"/>
  <c r="C4" i="7"/>
  <c r="M45" i="10"/>
  <c r="M49" i="10"/>
  <c r="N60" i="10"/>
  <c r="O60" i="10" s="1"/>
  <c r="M60" i="10"/>
  <c r="O64" i="10"/>
  <c r="N70" i="10"/>
  <c r="N74" i="10"/>
  <c r="N78" i="10"/>
  <c r="N82" i="10"/>
  <c r="N86" i="10"/>
  <c r="O86" i="10" s="1"/>
  <c r="N90" i="10"/>
  <c r="O90" i="10" s="1"/>
  <c r="N98" i="10"/>
  <c r="O98" i="10" s="1"/>
  <c r="M98" i="10"/>
  <c r="N99" i="10"/>
  <c r="O99" i="10" s="1"/>
  <c r="N46" i="10"/>
  <c r="N50" i="10"/>
  <c r="M50" i="10"/>
  <c r="O54" i="10"/>
  <c r="N66" i="10"/>
  <c r="M66" i="10"/>
  <c r="O94" i="10"/>
  <c r="N97" i="10"/>
  <c r="N122" i="10"/>
  <c r="O122" i="10" s="1"/>
  <c r="M122" i="10"/>
  <c r="N56" i="10"/>
  <c r="M56" i="10"/>
  <c r="O70" i="10"/>
  <c r="O74" i="10"/>
  <c r="O78" i="10"/>
  <c r="O82" i="10"/>
  <c r="N138" i="10"/>
  <c r="O138" i="10" s="1"/>
  <c r="M138" i="10"/>
  <c r="N139" i="10"/>
  <c r="O139" i="10" s="1"/>
  <c r="N40" i="10"/>
  <c r="O40" i="10" s="1"/>
  <c r="O42" i="10"/>
  <c r="O46" i="10"/>
  <c r="O50" i="10"/>
  <c r="N62" i="10"/>
  <c r="O62" i="10" s="1"/>
  <c r="M62" i="10"/>
  <c r="O66" i="10"/>
  <c r="O97" i="10"/>
  <c r="N104" i="10"/>
  <c r="O104" i="10" s="1"/>
  <c r="M104" i="10"/>
  <c r="M12" i="6"/>
  <c r="N95" i="10"/>
  <c r="O95" i="10" s="1"/>
  <c r="N102" i="10"/>
  <c r="O102" i="10" s="1"/>
  <c r="M102" i="10"/>
  <c r="N108" i="10"/>
  <c r="O108" i="10" s="1"/>
  <c r="M108" i="10"/>
  <c r="N126" i="10"/>
  <c r="O126" i="10" s="1"/>
  <c r="M126" i="10"/>
  <c r="O130" i="10"/>
  <c r="N147" i="10"/>
  <c r="N148" i="10"/>
  <c r="O148" i="10" s="1"/>
  <c r="M148" i="10"/>
  <c r="M20" i="6"/>
  <c r="N96" i="10"/>
  <c r="O96" i="10" s="1"/>
  <c r="N116" i="10"/>
  <c r="O116" i="10" s="1"/>
  <c r="M116" i="10"/>
  <c r="N121" i="10"/>
  <c r="O121" i="10" s="1"/>
  <c r="N132" i="10"/>
  <c r="M132" i="10"/>
  <c r="O145" i="10"/>
  <c r="N149" i="10"/>
  <c r="M21" i="6"/>
  <c r="M50" i="6"/>
  <c r="N128" i="10"/>
  <c r="O128" i="10" s="1"/>
  <c r="M128" i="10"/>
  <c r="O132" i="10"/>
  <c r="N140" i="10"/>
  <c r="O147" i="10"/>
  <c r="O149" i="10"/>
  <c r="M26" i="6"/>
  <c r="M58" i="6"/>
  <c r="M98" i="6"/>
  <c r="N100" i="10"/>
  <c r="N112" i="10"/>
  <c r="M112" i="10"/>
  <c r="O117" i="10"/>
  <c r="N118" i="10"/>
  <c r="O118" i="10" s="1"/>
  <c r="M118" i="10"/>
  <c r="N134" i="10"/>
  <c r="M134" i="10"/>
  <c r="M14" i="6"/>
  <c r="M113" i="6"/>
  <c r="M70" i="10"/>
  <c r="M72" i="10"/>
  <c r="M74" i="10"/>
  <c r="M76" i="10"/>
  <c r="M78" i="10"/>
  <c r="M80" i="10"/>
  <c r="M82" i="10"/>
  <c r="M84" i="10"/>
  <c r="M86" i="10"/>
  <c r="M88" i="10"/>
  <c r="M90" i="10"/>
  <c r="M92" i="10"/>
  <c r="M97" i="10"/>
  <c r="M100" i="10"/>
  <c r="N105" i="10"/>
  <c r="O105" i="10" s="1"/>
  <c r="N124" i="10"/>
  <c r="O124" i="10" s="1"/>
  <c r="M124" i="10"/>
  <c r="N142" i="10"/>
  <c r="O142" i="10" s="1"/>
  <c r="N144" i="10"/>
  <c r="M16" i="6"/>
  <c r="M34" i="6"/>
  <c r="M66" i="6"/>
  <c r="M127" i="6"/>
  <c r="O100" i="10"/>
  <c r="N106" i="10"/>
  <c r="O106" i="10" s="1"/>
  <c r="M106" i="10"/>
  <c r="O112" i="10"/>
  <c r="N114" i="10"/>
  <c r="O114" i="10" s="1"/>
  <c r="M114" i="10"/>
  <c r="N130" i="10"/>
  <c r="M130" i="10"/>
  <c r="O134" i="10"/>
  <c r="O140" i="10"/>
  <c r="N145" i="10"/>
  <c r="M145" i="10"/>
  <c r="D8" i="7"/>
  <c r="D7" i="7"/>
  <c r="M90" i="6"/>
  <c r="M116" i="6"/>
  <c r="N101" i="10"/>
  <c r="O101" i="10" s="1"/>
  <c r="N120" i="10"/>
  <c r="O120" i="10" s="1"/>
  <c r="M120" i="10"/>
  <c r="N136" i="10"/>
  <c r="O136" i="10" s="1"/>
  <c r="M136" i="10"/>
  <c r="M42" i="6"/>
  <c r="N43" i="6"/>
  <c r="O43" i="6" s="1"/>
  <c r="M74" i="6"/>
  <c r="N119" i="6"/>
  <c r="O119" i="6" s="1"/>
  <c r="L151" i="6"/>
  <c r="N27" i="6" s="1"/>
  <c r="O27" i="6" s="1"/>
  <c r="N133" i="6"/>
  <c r="O133" i="6" s="1"/>
  <c r="M10" i="6"/>
  <c r="N112" i="6"/>
  <c r="O112" i="6" s="1"/>
  <c r="M125" i="6"/>
  <c r="M133" i="6"/>
  <c r="N120" i="6"/>
  <c r="O120" i="6" s="1"/>
  <c r="N128" i="6"/>
  <c r="O128" i="6" s="1"/>
  <c r="D12" i="7"/>
  <c r="D4" i="7"/>
  <c r="D5" i="7"/>
  <c r="N110" i="6"/>
  <c r="O110" i="6" s="1"/>
  <c r="N121" i="6"/>
  <c r="O121" i="6" s="1"/>
  <c r="N146" i="6"/>
  <c r="O146" i="6" s="1"/>
  <c r="N122" i="6"/>
  <c r="N130" i="6"/>
  <c r="O130" i="6" s="1"/>
  <c r="M111" i="6"/>
  <c r="N123" i="6"/>
  <c r="O123" i="6" s="1"/>
  <c r="N131" i="6"/>
  <c r="O131" i="6" s="1"/>
  <c r="N148" i="6"/>
  <c r="O148" i="6" s="1"/>
  <c r="O122" i="6"/>
  <c r="M123" i="6"/>
  <c r="M131" i="6"/>
  <c r="N150" i="6"/>
  <c r="O150" i="6" s="1"/>
  <c r="M150" i="6"/>
  <c r="N14" i="6" l="1"/>
  <c r="O14" i="6" s="1"/>
  <c r="N26" i="6"/>
  <c r="O26" i="6" s="1"/>
  <c r="N20" i="6"/>
  <c r="O20" i="6" s="1"/>
  <c r="N132" i="6"/>
  <c r="O132" i="6" s="1"/>
  <c r="N138" i="6"/>
  <c r="O138" i="6" s="1"/>
  <c r="N116" i="6"/>
  <c r="O116" i="6" s="1"/>
  <c r="N127" i="6"/>
  <c r="O127" i="6" s="1"/>
  <c r="N51" i="6"/>
  <c r="O51" i="6" s="1"/>
  <c r="N144" i="6"/>
  <c r="O144" i="6" s="1"/>
  <c r="N23" i="10"/>
  <c r="O23" i="10" s="1"/>
  <c r="N15" i="9"/>
  <c r="O15" i="9" s="1"/>
  <c r="N25" i="9"/>
  <c r="O25" i="9" s="1"/>
  <c r="N85" i="9"/>
  <c r="O85" i="9" s="1"/>
  <c r="N92" i="9"/>
  <c r="O92" i="9" s="1"/>
  <c r="N114" i="6"/>
  <c r="O114" i="6" s="1"/>
  <c r="N134" i="6"/>
  <c r="O134" i="6" s="1"/>
  <c r="D11" i="7"/>
  <c r="N125" i="6"/>
  <c r="O125" i="6" s="1"/>
  <c r="N75" i="6"/>
  <c r="O75" i="6" s="1"/>
  <c r="N42" i="6"/>
  <c r="O42" i="6" s="1"/>
  <c r="N71" i="6"/>
  <c r="O71" i="6" s="1"/>
  <c r="N98" i="6"/>
  <c r="O98" i="6" s="1"/>
  <c r="N58" i="6"/>
  <c r="O58" i="6" s="1"/>
  <c r="N47" i="6"/>
  <c r="O47" i="6" s="1"/>
  <c r="N12" i="6"/>
  <c r="O12" i="6" s="1"/>
  <c r="C6" i="7"/>
  <c r="C10" i="7" s="1"/>
  <c r="C9" i="7"/>
  <c r="N83" i="6"/>
  <c r="O83" i="6" s="1"/>
  <c r="C11" i="7"/>
  <c r="N35" i="9"/>
  <c r="O35" i="9" s="1"/>
  <c r="N12" i="9"/>
  <c r="O12" i="9" s="1"/>
  <c r="B15" i="7" s="1"/>
  <c r="N74" i="9"/>
  <c r="O74" i="9" s="1"/>
  <c r="N22" i="9"/>
  <c r="O22" i="9" s="1"/>
  <c r="N99" i="6"/>
  <c r="O99" i="6" s="1"/>
  <c r="N21" i="6"/>
  <c r="O21" i="6" s="1"/>
  <c r="N140" i="6"/>
  <c r="O140" i="6" s="1"/>
  <c r="D6" i="7"/>
  <c r="D10" i="7" s="1"/>
  <c r="D9" i="7"/>
  <c r="N113" i="6"/>
  <c r="O113" i="6" s="1"/>
  <c r="N31" i="6"/>
  <c r="O31" i="6" s="1"/>
  <c r="N50" i="6"/>
  <c r="O50" i="6" s="1"/>
  <c r="N95" i="6"/>
  <c r="O95" i="6" s="1"/>
  <c r="N55" i="6"/>
  <c r="O55" i="6" s="1"/>
  <c r="C13" i="7"/>
  <c r="N33" i="10"/>
  <c r="O33" i="10" s="1"/>
  <c r="N29" i="10"/>
  <c r="O29" i="10" s="1"/>
  <c r="N25" i="10"/>
  <c r="O25" i="10" s="1"/>
  <c r="N72" i="10"/>
  <c r="O72" i="10" s="1"/>
  <c r="N14" i="9"/>
  <c r="O14" i="9" s="1"/>
  <c r="N98" i="9"/>
  <c r="O98" i="9" s="1"/>
  <c r="N66" i="6"/>
  <c r="O66" i="6" s="1"/>
  <c r="D13" i="7"/>
  <c r="N74" i="6"/>
  <c r="O74" i="6" s="1"/>
  <c r="N35" i="6"/>
  <c r="O35" i="6" s="1"/>
  <c r="N103" i="6"/>
  <c r="O103" i="6" s="1"/>
  <c r="N136" i="6"/>
  <c r="O136" i="6" s="1"/>
  <c r="N82" i="6"/>
  <c r="O82" i="6" s="1"/>
  <c r="F4" i="7"/>
  <c r="F9" i="7" s="1"/>
  <c r="E4" i="7"/>
  <c r="E9" i="7" s="1"/>
  <c r="B6" i="7"/>
  <c r="B9" i="7"/>
  <c r="N141" i="10"/>
  <c r="O141" i="10" s="1"/>
  <c r="N143" i="10"/>
  <c r="O143" i="10" s="1"/>
  <c r="N125" i="10"/>
  <c r="O125" i="10" s="1"/>
  <c r="N135" i="10"/>
  <c r="O135" i="10" s="1"/>
  <c r="N119" i="10"/>
  <c r="O119" i="10" s="1"/>
  <c r="N113" i="10"/>
  <c r="O113" i="10" s="1"/>
  <c r="N129" i="10"/>
  <c r="O129" i="10" s="1"/>
  <c r="N123" i="10"/>
  <c r="O123" i="10" s="1"/>
  <c r="N111" i="10"/>
  <c r="O111" i="10" s="1"/>
  <c r="N133" i="10"/>
  <c r="O133" i="10" s="1"/>
  <c r="N137" i="10"/>
  <c r="O137" i="10" s="1"/>
  <c r="N146" i="10"/>
  <c r="O146" i="10" s="1"/>
  <c r="N131" i="10"/>
  <c r="O131" i="10" s="1"/>
  <c r="N115" i="10"/>
  <c r="O115" i="10" s="1"/>
  <c r="N107" i="10"/>
  <c r="O107" i="10" s="1"/>
  <c r="N91" i="10"/>
  <c r="O91" i="10" s="1"/>
  <c r="N87" i="10"/>
  <c r="O87" i="10" s="1"/>
  <c r="N83" i="10"/>
  <c r="O83" i="10" s="1"/>
  <c r="N79" i="10"/>
  <c r="O79" i="10" s="1"/>
  <c r="N75" i="10"/>
  <c r="O75" i="10" s="1"/>
  <c r="N71" i="10"/>
  <c r="O71" i="10" s="1"/>
  <c r="N61" i="10"/>
  <c r="O61" i="10" s="1"/>
  <c r="N24" i="10"/>
  <c r="O24" i="10" s="1"/>
  <c r="N22" i="10"/>
  <c r="O22" i="10" s="1"/>
  <c r="N20" i="10"/>
  <c r="O20" i="10" s="1"/>
  <c r="N18" i="10"/>
  <c r="O18" i="10" s="1"/>
  <c r="N16" i="10"/>
  <c r="O16" i="10" s="1"/>
  <c r="N14" i="10"/>
  <c r="O14" i="10" s="1"/>
  <c r="N55" i="10"/>
  <c r="O55" i="10" s="1"/>
  <c r="N11" i="10"/>
  <c r="O11" i="10" s="1"/>
  <c r="C15" i="7" s="1"/>
  <c r="N65" i="10"/>
  <c r="O65" i="10" s="1"/>
  <c r="N127" i="10"/>
  <c r="O127" i="10" s="1"/>
  <c r="N109" i="10"/>
  <c r="O109" i="10" s="1"/>
  <c r="N93" i="10"/>
  <c r="O93" i="10" s="1"/>
  <c r="N89" i="10"/>
  <c r="O89" i="10" s="1"/>
  <c r="N85" i="10"/>
  <c r="O85" i="10" s="1"/>
  <c r="N81" i="10"/>
  <c r="O81" i="10" s="1"/>
  <c r="N77" i="10"/>
  <c r="O77" i="10" s="1"/>
  <c r="N73" i="10"/>
  <c r="O73" i="10" s="1"/>
  <c r="N69" i="10"/>
  <c r="O69" i="10" s="1"/>
  <c r="N63" i="10"/>
  <c r="O63" i="10" s="1"/>
  <c r="N57" i="10"/>
  <c r="O57" i="10" s="1"/>
  <c r="N47" i="10"/>
  <c r="O47" i="10" s="1"/>
  <c r="N43" i="10"/>
  <c r="O43" i="10" s="1"/>
  <c r="N103" i="10"/>
  <c r="O103" i="10" s="1"/>
  <c r="N51" i="10"/>
  <c r="O51" i="10" s="1"/>
  <c r="N37" i="10"/>
  <c r="O37" i="10" s="1"/>
  <c r="N67" i="10"/>
  <c r="O67" i="10" s="1"/>
  <c r="N90" i="9"/>
  <c r="O90" i="9" s="1"/>
  <c r="N55" i="9"/>
  <c r="O55" i="9" s="1"/>
  <c r="N50" i="9"/>
  <c r="O50" i="9" s="1"/>
  <c r="N39" i="9"/>
  <c r="O39" i="9" s="1"/>
  <c r="N34" i="9"/>
  <c r="O34" i="9" s="1"/>
  <c r="N117" i="9"/>
  <c r="O117" i="9" s="1"/>
  <c r="N88" i="9"/>
  <c r="O88" i="9" s="1"/>
  <c r="N115" i="9"/>
  <c r="O115" i="9" s="1"/>
  <c r="N66" i="9"/>
  <c r="O66" i="9" s="1"/>
  <c r="N16" i="9"/>
  <c r="O16" i="9" s="1"/>
  <c r="N96" i="9"/>
  <c r="O96" i="9" s="1"/>
  <c r="N59" i="6"/>
  <c r="O59" i="6" s="1"/>
  <c r="N124" i="6"/>
  <c r="O124" i="6" s="1"/>
  <c r="N129" i="6"/>
  <c r="O129" i="6" s="1"/>
  <c r="N126" i="6"/>
  <c r="O126" i="6" s="1"/>
  <c r="N142" i="6"/>
  <c r="O142" i="6" s="1"/>
  <c r="N91" i="6"/>
  <c r="O91" i="6" s="1"/>
  <c r="N16" i="6"/>
  <c r="O16" i="6" s="1"/>
  <c r="N87" i="6"/>
  <c r="O87" i="6" s="1"/>
  <c r="N79" i="6"/>
  <c r="O79" i="6" s="1"/>
  <c r="N23" i="6"/>
  <c r="O23" i="6" s="1"/>
  <c r="F12" i="7"/>
  <c r="E12" i="7"/>
  <c r="N109" i="9"/>
  <c r="O109" i="9" s="1"/>
  <c r="N80" i="9"/>
  <c r="O80" i="9" s="1"/>
  <c r="N75" i="9"/>
  <c r="O75" i="9" s="1"/>
  <c r="N21" i="9"/>
  <c r="O21" i="9" s="1"/>
  <c r="N84" i="9"/>
  <c r="O84" i="9" s="1"/>
  <c r="B11" i="7"/>
  <c r="N63" i="9"/>
  <c r="O63" i="9" s="1"/>
  <c r="N67" i="6"/>
  <c r="O67" i="6" s="1"/>
  <c r="N34" i="6"/>
  <c r="O34" i="6" s="1"/>
  <c r="N63" i="6"/>
  <c r="O63" i="6" s="1"/>
  <c r="N15" i="6"/>
  <c r="O15" i="6" s="1"/>
  <c r="N111" i="6"/>
  <c r="O111" i="6" s="1"/>
  <c r="F5" i="7"/>
  <c r="E5" i="7"/>
  <c r="N86" i="9"/>
  <c r="O86" i="9" s="1"/>
  <c r="N54" i="9"/>
  <c r="O54" i="9" s="1"/>
  <c r="N43" i="9"/>
  <c r="O43" i="9" s="1"/>
  <c r="N38" i="9"/>
  <c r="O38" i="9" s="1"/>
  <c r="N93" i="9"/>
  <c r="O93" i="9" s="1"/>
  <c r="N20" i="9"/>
  <c r="O20" i="9" s="1"/>
  <c r="N91" i="9"/>
  <c r="O91" i="9" s="1"/>
  <c r="N149" i="6"/>
  <c r="O149" i="6" s="1"/>
  <c r="N147" i="6"/>
  <c r="O147" i="6" s="1"/>
  <c r="N145" i="6"/>
  <c r="O145" i="6" s="1"/>
  <c r="N143" i="6"/>
  <c r="O143" i="6" s="1"/>
  <c r="N141" i="6"/>
  <c r="O141" i="6" s="1"/>
  <c r="N139" i="6"/>
  <c r="O139" i="6" s="1"/>
  <c r="N137" i="6"/>
  <c r="O137" i="6" s="1"/>
  <c r="N135" i="6"/>
  <c r="O135" i="6" s="1"/>
  <c r="N108" i="6"/>
  <c r="O108" i="6" s="1"/>
  <c r="N117" i="6"/>
  <c r="O117" i="6" s="1"/>
  <c r="N96" i="6"/>
  <c r="O96" i="6" s="1"/>
  <c r="N88" i="6"/>
  <c r="O88" i="6" s="1"/>
  <c r="N80" i="6"/>
  <c r="O80" i="6" s="1"/>
  <c r="N72" i="6"/>
  <c r="O72" i="6" s="1"/>
  <c r="N64" i="6"/>
  <c r="O64" i="6" s="1"/>
  <c r="N56" i="6"/>
  <c r="O56" i="6" s="1"/>
  <c r="N48" i="6"/>
  <c r="O48" i="6" s="1"/>
  <c r="N40" i="6"/>
  <c r="O40" i="6" s="1"/>
  <c r="N32" i="6"/>
  <c r="O32" i="6" s="1"/>
  <c r="N24" i="6"/>
  <c r="O24" i="6" s="1"/>
  <c r="N17" i="6"/>
  <c r="O17" i="6" s="1"/>
  <c r="N11" i="6"/>
  <c r="O11" i="6" s="1"/>
  <c r="N107" i="6"/>
  <c r="O107" i="6" s="1"/>
  <c r="N104" i="6"/>
  <c r="O104" i="6" s="1"/>
  <c r="N101" i="6"/>
  <c r="O101" i="6" s="1"/>
  <c r="N93" i="6"/>
  <c r="O93" i="6" s="1"/>
  <c r="N85" i="6"/>
  <c r="O85" i="6" s="1"/>
  <c r="N77" i="6"/>
  <c r="O77" i="6" s="1"/>
  <c r="N69" i="6"/>
  <c r="O69" i="6" s="1"/>
  <c r="N61" i="6"/>
  <c r="O61" i="6" s="1"/>
  <c r="N53" i="6"/>
  <c r="O53" i="6" s="1"/>
  <c r="N45" i="6"/>
  <c r="O45" i="6" s="1"/>
  <c r="N37" i="6"/>
  <c r="O37" i="6" s="1"/>
  <c r="N29" i="6"/>
  <c r="O29" i="6" s="1"/>
  <c r="N19" i="6"/>
  <c r="O19" i="6" s="1"/>
  <c r="N115" i="6"/>
  <c r="O115" i="6" s="1"/>
  <c r="N97" i="6"/>
  <c r="O97" i="6" s="1"/>
  <c r="N89" i="6"/>
  <c r="O89" i="6" s="1"/>
  <c r="N81" i="6"/>
  <c r="O81" i="6" s="1"/>
  <c r="N73" i="6"/>
  <c r="O73" i="6" s="1"/>
  <c r="N65" i="6"/>
  <c r="O65" i="6" s="1"/>
  <c r="N57" i="6"/>
  <c r="O57" i="6" s="1"/>
  <c r="N49" i="6"/>
  <c r="O49" i="6" s="1"/>
  <c r="N41" i="6"/>
  <c r="O41" i="6" s="1"/>
  <c r="N33" i="6"/>
  <c r="O33" i="6" s="1"/>
  <c r="N25" i="6"/>
  <c r="O25" i="6" s="1"/>
  <c r="N118" i="6"/>
  <c r="O118" i="6" s="1"/>
  <c r="N105" i="6"/>
  <c r="O105" i="6" s="1"/>
  <c r="N102" i="6"/>
  <c r="O102" i="6" s="1"/>
  <c r="N94" i="6"/>
  <c r="O94" i="6" s="1"/>
  <c r="N86" i="6"/>
  <c r="O86" i="6" s="1"/>
  <c r="N78" i="6"/>
  <c r="O78" i="6" s="1"/>
  <c r="N70" i="6"/>
  <c r="O70" i="6" s="1"/>
  <c r="N62" i="6"/>
  <c r="O62" i="6" s="1"/>
  <c r="N54" i="6"/>
  <c r="O54" i="6" s="1"/>
  <c r="N46" i="6"/>
  <c r="O46" i="6" s="1"/>
  <c r="N38" i="6"/>
  <c r="O38" i="6" s="1"/>
  <c r="N30" i="6"/>
  <c r="O30" i="6" s="1"/>
  <c r="N22" i="6"/>
  <c r="O22" i="6" s="1"/>
  <c r="N13" i="6"/>
  <c r="O13" i="6" s="1"/>
  <c r="N106" i="6"/>
  <c r="O106" i="6" s="1"/>
  <c r="N92" i="6"/>
  <c r="O92" i="6" s="1"/>
  <c r="N68" i="6"/>
  <c r="O68" i="6" s="1"/>
  <c r="N36" i="6"/>
  <c r="O36" i="6" s="1"/>
  <c r="N10" i="6"/>
  <c r="O10" i="6" s="1"/>
  <c r="N100" i="6"/>
  <c r="O100" i="6" s="1"/>
  <c r="N60" i="6"/>
  <c r="O60" i="6" s="1"/>
  <c r="N28" i="6"/>
  <c r="O28" i="6" s="1"/>
  <c r="N84" i="6"/>
  <c r="O84" i="6" s="1"/>
  <c r="N76" i="6"/>
  <c r="O76" i="6" s="1"/>
  <c r="N44" i="6"/>
  <c r="O44" i="6" s="1"/>
  <c r="N18" i="6"/>
  <c r="O18" i="6" s="1"/>
  <c r="N52" i="6"/>
  <c r="O52" i="6" s="1"/>
  <c r="N109" i="6"/>
  <c r="O109" i="6" s="1"/>
  <c r="N90" i="6"/>
  <c r="O90" i="6" s="1"/>
  <c r="N39" i="6"/>
  <c r="O39" i="6" s="1"/>
  <c r="N149" i="9"/>
  <c r="O149" i="9" s="1"/>
  <c r="N147" i="9"/>
  <c r="O147" i="9" s="1"/>
  <c r="N145" i="9"/>
  <c r="O145" i="9" s="1"/>
  <c r="N143" i="9"/>
  <c r="O143" i="9" s="1"/>
  <c r="N141" i="9"/>
  <c r="O141" i="9" s="1"/>
  <c r="N139" i="9"/>
  <c r="O139" i="9" s="1"/>
  <c r="N137" i="9"/>
  <c r="O137" i="9" s="1"/>
  <c r="N135" i="9"/>
  <c r="O135" i="9" s="1"/>
  <c r="N133" i="9"/>
  <c r="O133" i="9" s="1"/>
  <c r="N131" i="9"/>
  <c r="O131" i="9" s="1"/>
  <c r="N129" i="9"/>
  <c r="O129" i="9" s="1"/>
  <c r="N125" i="9"/>
  <c r="O125" i="9" s="1"/>
  <c r="N111" i="9"/>
  <c r="O111" i="9" s="1"/>
  <c r="N123" i="9"/>
  <c r="O123" i="9" s="1"/>
  <c r="N127" i="9"/>
  <c r="O127" i="9" s="1"/>
  <c r="N95" i="9"/>
  <c r="O95" i="9" s="1"/>
  <c r="N121" i="9"/>
  <c r="O121" i="9" s="1"/>
  <c r="N119" i="9"/>
  <c r="O119" i="9" s="1"/>
  <c r="N87" i="9"/>
  <c r="O87" i="9" s="1"/>
  <c r="N105" i="9"/>
  <c r="O105" i="9" s="1"/>
  <c r="N26" i="9"/>
  <c r="O26" i="9" s="1"/>
  <c r="D15" i="7" l="1"/>
  <c r="F15" i="7" s="1"/>
  <c r="E11" i="7"/>
  <c r="E13" i="7" s="1"/>
  <c r="F11" i="7"/>
  <c r="F13" i="7" s="1"/>
  <c r="B13" i="7"/>
  <c r="B10" i="7"/>
  <c r="F6" i="7"/>
  <c r="F10" i="7" s="1"/>
  <c r="E6" i="7"/>
  <c r="E10" i="7" s="1"/>
  <c r="E15" i="7" l="1"/>
</calcChain>
</file>

<file path=xl/sharedStrings.xml><?xml version="1.0" encoding="utf-8"?>
<sst xmlns="http://schemas.openxmlformats.org/spreadsheetml/2006/main" count="13075" uniqueCount="5446">
  <si>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</si>
  <si>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</si>
  <si>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</si>
  <si>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</si>
  <si>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</si>
  <si>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</si>
  <si>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</si>
  <si>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</si>
  <si>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</si>
  <si>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</si>
  <si>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</si>
  <si>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</si>
  <si>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</si>
  <si>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</si>
  <si>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</si>
  <si>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</si>
  <si>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</si>
  <si>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</si>
  <si>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</si>
  <si>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</si>
  <si>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</si>
  <si>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</si>
  <si>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</si>
  <si>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</si>
  <si>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</si>
  <si>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</si>
  <si>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</si>
  <si>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</si>
  <si>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</si>
  <si>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</si>
  <si>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</si>
  <si>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</si>
  <si>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</si>
  <si>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</si>
  <si>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</si>
  <si>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</si>
  <si>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</si>
  <si>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</si>
  <si>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</si>
  <si>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</si>
  <si>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</si>
  <si>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</si>
  <si>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</si>
  <si>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</si>
  <si>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</si>
  <si>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</si>
  <si>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</si>
  <si>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</si>
  <si>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</si>
  <si>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</si>
  <si>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</si>
  <si>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</si>
  <si>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</si>
  <si>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</si>
  <si>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</si>
  <si>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</si>
  <si>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</si>
  <si>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</si>
  <si>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</si>
  <si>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</si>
  <si>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</si>
  <si>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</si>
  <si>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</si>
  <si>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</si>
  <si>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</si>
  <si>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</si>
  <si>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</si>
  <si>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</si>
  <si>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</si>
  <si>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</si>
  <si>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</si>
  <si>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</si>
  <si>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</si>
  <si>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</si>
  <si>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</si>
  <si>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</si>
  <si>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</si>
  <si>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</si>
  <si>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</si>
  <si>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</si>
  <si>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</si>
  <si>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</si>
  <si>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</si>
  <si>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</si>
  <si>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</si>
  <si>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</si>
  <si>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</si>
  <si>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</si>
  <si>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</si>
  <si>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</si>
  <si>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</si>
  <si>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</si>
  <si>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</si>
  <si>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</si>
  <si>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</si>
  <si>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</si>
  <si>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</si>
  <si>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</si>
  <si>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</si>
  <si>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</si>
  <si>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</si>
  <si>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</si>
  <si>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</si>
  <si>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</si>
  <si>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</si>
  <si>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</si>
  <si>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</si>
  <si>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</si>
  <si>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</si>
  <si>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</si>
  <si>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</si>
  <si>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</si>
  <si>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</si>
  <si>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</si>
  <si>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</si>
  <si>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</si>
  <si>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</si>
  <si>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</si>
  <si>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</si>
  <si>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</si>
  <si>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</si>
  <si>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</si>
  <si>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</si>
  <si>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</si>
  <si>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</si>
  <si>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</si>
  <si>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</si>
  <si>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</si>
  <si>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</si>
  <si>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</si>
  <si>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</si>
  <si>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</si>
  <si>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</si>
  <si>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</si>
  <si>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</si>
  <si>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</si>
  <si>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</si>
  <si>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</si>
  <si>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</si>
  <si>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</si>
  <si>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</si>
  <si>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</si>
  <si>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</si>
  <si>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</si>
  <si>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</si>
  <si>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</si>
  <si>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</si>
  <si>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</si>
  <si>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</si>
  <si>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</si>
  <si>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</si>
  <si>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</si>
  <si>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</si>
  <si>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</si>
  <si>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</si>
  <si>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</si>
  <si>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</si>
  <si>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</si>
  <si>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</si>
  <si>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</si>
  <si>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</si>
  <si>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</si>
  <si>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</si>
  <si>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</si>
  <si>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</si>
  <si>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</si>
  <si>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</si>
  <si>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</si>
  <si>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</si>
  <si>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</si>
  <si>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</si>
  <si>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</si>
  <si>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</si>
  <si>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</si>
  <si>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</si>
  <si>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</si>
  <si>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</si>
  <si>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</si>
  <si>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</si>
  <si>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</si>
  <si>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</si>
  <si>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</si>
  <si>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</si>
  <si>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</si>
  <si>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</si>
  <si>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</si>
  <si>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</si>
  <si>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</si>
  <si>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</si>
  <si>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</si>
  <si>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</si>
  <si>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</si>
  <si>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</si>
  <si>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</si>
  <si>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</si>
  <si>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</si>
  <si>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</si>
  <si>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</si>
  <si>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</si>
  <si>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</si>
  <si>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</si>
  <si>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</si>
  <si>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</si>
  <si>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</si>
  <si>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</si>
  <si>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</si>
  <si>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</si>
  <si>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</si>
  <si>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</si>
  <si>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</si>
  <si>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</si>
  <si>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</si>
  <si>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</si>
  <si>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</si>
  <si>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</si>
  <si>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</si>
  <si>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</si>
  <si>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</si>
  <si>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</si>
  <si>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</si>
  <si>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</si>
  <si>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</si>
  <si>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</si>
  <si>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</si>
  <si>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</si>
  <si>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</si>
  <si>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</si>
  <si>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</si>
  <si>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</si>
  <si>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</si>
  <si>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</si>
  <si>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</si>
  <si>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</si>
  <si>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</si>
  <si>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</si>
  <si>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</si>
  <si>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</si>
  <si>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</si>
  <si>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</si>
  <si>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</si>
  <si>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</si>
  <si>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</si>
  <si>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</si>
  <si>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</si>
  <si>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</si>
  <si>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</si>
  <si>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</si>
  <si>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</si>
  <si>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</si>
  <si>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</si>
  <si>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</si>
  <si>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</si>
  <si>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</si>
  <si>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</si>
  <si>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</si>
  <si>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</si>
  <si>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</si>
  <si>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</si>
  <si>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</si>
  <si>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</si>
  <si>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</si>
  <si>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</si>
  <si>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</si>
  <si>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</si>
  <si>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</si>
  <si>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</si>
  <si>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</si>
  <si>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</si>
  <si>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</si>
  <si>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</si>
  <si>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</si>
  <si>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</si>
  <si>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</si>
  <si>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</si>
  <si>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</si>
  <si>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</si>
  <si>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</si>
  <si>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</si>
  <si>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</si>
  <si>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</si>
  <si>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</si>
  <si>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</si>
  <si>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</si>
  <si>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</si>
  <si>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</si>
  <si>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</si>
  <si>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</si>
  <si>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</si>
  <si>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</si>
  <si>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</si>
  <si>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</si>
  <si>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</si>
  <si>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</si>
  <si>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</si>
  <si>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</si>
  <si>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</si>
  <si>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</si>
  <si>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</si>
  <si>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</si>
  <si>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</si>
  <si>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</si>
  <si>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</si>
  <si>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</si>
  <si>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</si>
  <si>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</si>
  <si>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</si>
  <si>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</si>
  <si>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</si>
  <si>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</si>
  <si>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</si>
  <si>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</si>
  <si>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</si>
  <si>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</si>
  <si>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</si>
  <si>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</si>
  <si>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</si>
  <si>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</si>
  <si>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</si>
  <si>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</si>
  <si>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</si>
  <si>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</si>
  <si>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</si>
  <si>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</si>
  <si>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</si>
  <si>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</si>
  <si>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</si>
  <si>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</si>
  <si>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</si>
  <si>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</si>
  <si>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</si>
  <si>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</si>
  <si>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</si>
  <si>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</si>
  <si>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</si>
  <si>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</si>
  <si>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</si>
  <si>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</si>
  <si>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</si>
  <si>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</si>
  <si>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</si>
  <si>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</si>
  <si>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</si>
  <si>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</si>
  <si>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</si>
  <si>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</si>
  <si>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</si>
  <si>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</si>
  <si>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</si>
  <si>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</si>
  <si>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</si>
  <si>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</si>
  <si>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</si>
  <si>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</si>
  <si>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</si>
  <si>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</si>
  <si>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</si>
  <si>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</si>
  <si>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</si>
  <si>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</si>
  <si>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</si>
  <si>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</si>
  <si>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</si>
  <si>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</si>
  <si>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</si>
  <si>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</si>
  <si>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</si>
  <si>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</si>
  <si>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</si>
  <si>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</si>
  <si>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</si>
  <si>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</si>
  <si>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</si>
  <si>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</si>
  <si>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</si>
  <si>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</si>
  <si>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</si>
  <si>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</si>
  <si>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</si>
  <si>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</si>
  <si>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</si>
  <si>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</si>
  <si>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</si>
  <si>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</si>
  <si>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</si>
  <si>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</si>
  <si>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</si>
  <si>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</si>
  <si>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</si>
  <si>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</si>
  <si>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</si>
  <si>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</si>
  <si>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</si>
  <si>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</si>
  <si>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</si>
  <si>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</si>
  <si>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</si>
  <si>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</si>
  <si>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</si>
  <si>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</si>
  <si>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</si>
  <si>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</si>
  <si>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</si>
  <si>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</si>
  <si>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</si>
  <si>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</si>
  <si>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</si>
  <si>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</si>
  <si>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</si>
  <si>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</si>
  <si>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</si>
  <si>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</si>
  <si>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</si>
  <si>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</si>
  <si>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</si>
  <si>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</si>
  <si>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</si>
  <si>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</si>
  <si>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</si>
  <si>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</si>
  <si>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</si>
  <si>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</si>
  <si>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</si>
  <si>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</si>
  <si>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</si>
  <si>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</si>
  <si>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</si>
  <si>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</si>
  <si>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</si>
  <si>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</si>
  <si>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</si>
  <si>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</si>
  <si>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</si>
  <si>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</si>
  <si>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</si>
  <si>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</si>
  <si>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</si>
  <si>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</si>
  <si>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</si>
  <si>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</si>
  <si>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</si>
  <si>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</si>
  <si>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</si>
  <si>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</si>
  <si>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</si>
  <si>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</si>
  <si>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</si>
  <si>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</si>
  <si>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</si>
  <si>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</si>
  <si>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</si>
  <si>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</si>
  <si>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</si>
  <si>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</si>
  <si>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</si>
  <si>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</si>
  <si>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</si>
  <si>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</si>
  <si>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</si>
  <si>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</si>
  <si>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</si>
  <si>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</si>
  <si>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</si>
  <si>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</si>
  <si>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</si>
  <si>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</si>
  <si>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</si>
  <si>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</si>
  <si>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</si>
  <si>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</si>
  <si>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</si>
  <si>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</si>
  <si>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</si>
  <si>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</si>
  <si>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</si>
  <si>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</si>
  <si>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</si>
  <si>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</si>
  <si>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</si>
  <si>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</si>
  <si>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</si>
  <si>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</si>
  <si>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</si>
  <si>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</si>
  <si>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</si>
  <si>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</si>
  <si>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</si>
  <si>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</si>
  <si>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</si>
  <si>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</si>
  <si>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</si>
  <si>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</si>
  <si>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</si>
  <si>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</si>
  <si>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</si>
  <si>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</si>
  <si>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</si>
  <si>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</si>
  <si>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</si>
  <si>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</si>
  <si>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</si>
  <si>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</si>
  <si>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</si>
  <si>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</si>
  <si>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</si>
  <si>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</si>
  <si>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</si>
  <si>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</si>
  <si>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</si>
  <si>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</si>
  <si>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</si>
  <si>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</si>
  <si>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</si>
  <si>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</si>
  <si>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</si>
  <si>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</si>
  <si>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</si>
  <si>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</si>
  <si>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</si>
  <si>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</si>
  <si>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</si>
  <si>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</si>
  <si>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</si>
  <si>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</si>
  <si>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</si>
  <si>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</si>
  <si>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</si>
  <si>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</si>
  <si>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</si>
  <si>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</si>
  <si>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</si>
  <si>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</si>
  <si>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</si>
  <si>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</si>
  <si>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</si>
  <si>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</si>
  <si>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</si>
  <si>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</si>
  <si>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</si>
  <si>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</si>
  <si>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</si>
  <si>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</si>
  <si>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</si>
  <si>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</si>
  <si>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</si>
  <si>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</si>
  <si>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</si>
  <si>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</si>
  <si>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</si>
  <si>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</si>
  <si>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</si>
  <si>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</si>
  <si>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</si>
  <si>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</si>
  <si>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</si>
  <si>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</si>
  <si>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</si>
  <si>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</si>
  <si>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</si>
  <si>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</si>
  <si>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</si>
  <si>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</si>
  <si>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</si>
  <si>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</si>
  <si>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</si>
  <si>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</si>
  <si>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</si>
  <si>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</si>
  <si>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</si>
  <si>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</si>
  <si>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</si>
  <si>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</si>
  <si>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</si>
  <si>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</si>
  <si>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</si>
  <si>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</si>
  <si>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</si>
  <si>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</si>
  <si>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</si>
  <si>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</si>
  <si>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</si>
  <si>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</si>
  <si>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</si>
  <si>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</si>
  <si>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</si>
  <si>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</si>
  <si>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</si>
  <si>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</si>
  <si>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</si>
  <si>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</si>
  <si>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</si>
  <si>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</si>
  <si>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</si>
  <si>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</si>
  <si>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</si>
  <si>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</si>
  <si>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</si>
  <si>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</si>
  <si>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</si>
  <si>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</si>
  <si>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</si>
  <si>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</si>
  <si>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</si>
  <si>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</si>
  <si>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</si>
  <si>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</si>
  <si>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</si>
  <si>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</si>
  <si>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</si>
  <si>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</si>
  <si>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</si>
  <si>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</si>
  <si>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</si>
  <si>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</si>
  <si>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</si>
  <si>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</si>
  <si>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</si>
  <si>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</si>
  <si>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</si>
  <si>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</si>
  <si>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</si>
  <si>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</si>
  <si>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</si>
  <si>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</si>
  <si>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</si>
  <si>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</si>
  <si>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</si>
  <si>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</si>
  <si>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</si>
  <si>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</si>
  <si>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</si>
  <si>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</si>
  <si>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</si>
  <si>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</si>
  <si>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</si>
  <si>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</si>
  <si>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</si>
  <si>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</si>
  <si>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</si>
  <si>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</si>
  <si>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</si>
  <si>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</si>
  <si>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</si>
  <si>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</si>
  <si>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</si>
  <si>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</si>
  <si>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</si>
  <si>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</si>
  <si>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</si>
  <si>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</si>
  <si>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</si>
  <si>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</si>
  <si>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</si>
  <si>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</si>
  <si>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</si>
  <si>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</si>
  <si>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</si>
  <si>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</si>
  <si>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</si>
  <si>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</si>
  <si>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</si>
  <si>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</si>
  <si>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</si>
  <si>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</si>
  <si>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</si>
  <si>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</si>
  <si>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</si>
  <si>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</si>
  <si>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</si>
  <si>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</si>
  <si>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</si>
  <si>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</si>
  <si>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</si>
  <si>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</si>
  <si>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</si>
  <si>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</si>
  <si>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</si>
  <si>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</si>
  <si>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</si>
  <si>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</si>
  <si>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</si>
  <si>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</si>
  <si>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</si>
  <si>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</si>
  <si>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</si>
  <si>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</si>
  <si>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</si>
  <si>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</si>
  <si>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</si>
  <si>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</si>
  <si>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</si>
  <si>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</si>
  <si>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</si>
  <si>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</si>
  <si>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</si>
  <si>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</si>
  <si>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</si>
  <si>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</si>
  <si>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</si>
  <si>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</si>
  <si>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</si>
  <si>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</si>
  <si>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</si>
  <si>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</si>
  <si>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</si>
  <si>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</si>
  <si>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</si>
  <si>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</si>
  <si>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</si>
  <si>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</si>
  <si>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</si>
  <si>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</si>
  <si>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</si>
  <si>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</si>
  <si>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</si>
  <si>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</si>
  <si>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</si>
  <si>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</si>
  <si>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</si>
  <si>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</si>
  <si>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</si>
  <si>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</si>
  <si>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</si>
  <si>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</si>
  <si>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</si>
  <si>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</si>
  <si>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</si>
  <si>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</si>
  <si>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</si>
  <si>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</si>
  <si>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</si>
  <si>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</si>
  <si>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</si>
  <si>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</si>
  <si>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</si>
  <si>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</si>
  <si>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</si>
  <si>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</si>
  <si>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</si>
  <si>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</si>
  <si>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</si>
  <si>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</si>
  <si>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</si>
  <si>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</si>
  <si>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</si>
  <si>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</si>
  <si>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</si>
  <si>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</si>
  <si>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</si>
  <si>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</si>
  <si>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</si>
  <si>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</si>
  <si>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</si>
  <si>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</si>
  <si>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</si>
  <si>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</si>
  <si>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</si>
  <si>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</si>
  <si>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</si>
  <si>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</si>
  <si>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</si>
  <si>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</si>
  <si>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</si>
  <si>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</si>
  <si>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</si>
  <si>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</si>
  <si>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</si>
  <si>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</si>
  <si>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</si>
  <si>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</si>
  <si>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</si>
  <si>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</si>
  <si>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</si>
  <si>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</si>
  <si>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</si>
  <si>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</si>
  <si>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</si>
  <si>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</si>
  <si>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</si>
  <si>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</si>
  <si>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</si>
  <si>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</si>
  <si>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</si>
  <si>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</si>
  <si>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</si>
  <si>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</si>
  <si>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</si>
  <si>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</si>
  <si>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</si>
  <si>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</si>
  <si>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</si>
  <si>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</si>
  <si>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</si>
  <si>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</si>
  <si>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</si>
  <si>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</si>
  <si>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</si>
  <si>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</si>
  <si>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</si>
  <si>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</si>
  <si>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</si>
  <si>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</si>
  <si>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</si>
  <si>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</si>
  <si>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</si>
  <si>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</si>
  <si>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</si>
  <si>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</si>
  <si>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</si>
  <si>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</si>
  <si>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</si>
  <si>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</si>
  <si>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</si>
  <si>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</si>
  <si>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</si>
  <si>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</si>
  <si>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</si>
  <si>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</si>
  <si>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</si>
  <si>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</si>
  <si>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</si>
  <si>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</si>
  <si>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</si>
  <si>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</si>
  <si>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</si>
  <si>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</si>
  <si>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</si>
  <si>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</si>
  <si>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</si>
  <si>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</si>
  <si>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</si>
  <si>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</si>
  <si>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</si>
  <si>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</si>
  <si>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</si>
  <si>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</si>
  <si>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</si>
  <si>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</si>
  <si>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</si>
  <si>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</si>
  <si>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</si>
  <si>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</si>
  <si>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</si>
  <si>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</si>
  <si>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</si>
  <si>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</si>
  <si>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</si>
  <si>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</si>
  <si>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</si>
  <si>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</si>
  <si>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</si>
  <si>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</si>
  <si>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</si>
  <si>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</si>
  <si>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</si>
  <si>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</si>
  <si>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</si>
  <si>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</si>
  <si>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</si>
  <si>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</si>
  <si>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</si>
  <si>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</si>
  <si>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</si>
  <si>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</si>
  <si>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</si>
  <si>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</si>
  <si>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</si>
  <si>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</si>
  <si>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</si>
  <si>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</si>
  <si>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</si>
  <si>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</si>
  <si>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</si>
  <si>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</si>
  <si>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</si>
  <si>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</si>
  <si>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</si>
  <si>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</si>
  <si>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</si>
  <si>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</si>
  <si>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</si>
  <si>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</si>
  <si>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</si>
  <si>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</si>
  <si>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</si>
  <si>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</si>
  <si>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</si>
  <si>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</si>
  <si>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</si>
  <si>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</si>
  <si>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</si>
  <si>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</si>
  <si>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</si>
  <si>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</si>
  <si>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</si>
  <si>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</si>
  <si>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</si>
  <si>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</si>
  <si>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</si>
  <si>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</si>
  <si>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</si>
  <si>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</si>
  <si>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</si>
  <si>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</si>
  <si>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</si>
  <si>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</si>
  <si>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</si>
  <si>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</si>
  <si>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</si>
  <si>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</si>
  <si>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</si>
  <si>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</si>
  <si>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</si>
  <si>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</si>
  <si>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</si>
  <si>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</si>
  <si>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</si>
  <si>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</si>
  <si>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</si>
  <si>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</si>
  <si>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</si>
  <si>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</si>
  <si>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</si>
  <si>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</si>
  <si>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</si>
  <si>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</si>
  <si>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</si>
  <si>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</si>
  <si>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</si>
  <si>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</si>
  <si>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</si>
  <si>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</si>
  <si>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</si>
  <si>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</si>
  <si>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</si>
  <si>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</si>
  <si>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</si>
  <si>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</si>
  <si>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</si>
  <si>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</si>
  <si>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</si>
  <si>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</si>
  <si>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</si>
  <si>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</si>
  <si>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</si>
  <si>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</si>
  <si>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</si>
  <si>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</si>
  <si>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</si>
  <si>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</si>
  <si>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</si>
  <si>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</si>
  <si>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</si>
  <si>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</si>
  <si>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</si>
  <si>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</si>
  <si>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</si>
  <si>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</si>
  <si>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</si>
  <si>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</si>
  <si>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</si>
  <si>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</si>
  <si>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</si>
  <si>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</si>
  <si>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</si>
  <si>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</si>
  <si>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</si>
  <si>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</si>
  <si>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</si>
  <si>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</si>
  <si>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</si>
  <si>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</si>
  <si>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</si>
  <si>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</si>
  <si>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</si>
  <si>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</si>
  <si>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</si>
  <si>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</si>
  <si>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</si>
  <si>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</si>
  <si>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</si>
  <si>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</si>
  <si>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</si>
  <si>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</si>
  <si>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</si>
  <si>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</si>
  <si>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</si>
  <si>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</si>
  <si>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</si>
  <si>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</si>
  <si>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</si>
  <si>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</si>
  <si>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</si>
  <si>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</si>
  <si>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</si>
  <si>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</si>
  <si>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</si>
  <si>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</si>
  <si>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</si>
  <si>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</si>
  <si>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</si>
  <si>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</si>
  <si>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</si>
  <si>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</si>
  <si>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</si>
  <si>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</si>
  <si>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</si>
  <si>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</si>
  <si>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</si>
  <si>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</si>
  <si>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</si>
  <si>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</si>
  <si>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</si>
  <si>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</si>
  <si>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</si>
  <si>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</si>
  <si>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</si>
  <si>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</si>
  <si>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</si>
  <si>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</si>
  <si>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</si>
  <si>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</si>
  <si>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</si>
  <si>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</si>
  <si>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</si>
  <si>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</si>
  <si>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</si>
  <si>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</si>
  <si>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</si>
  <si>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</si>
  <si>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</si>
  <si>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</si>
  <si>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</si>
  <si>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</si>
  <si>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</si>
  <si>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</si>
  <si>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</si>
  <si>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</si>
  <si>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</si>
  <si>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</si>
  <si>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</si>
  <si>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</si>
  <si>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</si>
  <si>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</si>
  <si>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</si>
  <si>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</si>
  <si>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</si>
  <si>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</si>
  <si>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</si>
  <si>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</si>
  <si>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</si>
  <si>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</si>
  <si>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</si>
  <si>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</si>
  <si>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</si>
  <si>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</si>
  <si>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</si>
  <si>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</si>
  <si>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</si>
  <si>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</si>
  <si>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</si>
  <si>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</si>
  <si>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</si>
  <si>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</si>
  <si>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</si>
  <si>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</si>
  <si>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</si>
  <si>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</si>
  <si>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</si>
  <si>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</si>
  <si>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</si>
  <si>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</si>
  <si>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</si>
  <si>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</si>
  <si>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</si>
  <si>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</si>
  <si>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</si>
  <si>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</si>
  <si>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</si>
  <si>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</si>
  <si>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</si>
  <si>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</si>
  <si>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</si>
  <si>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</si>
  <si>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</si>
  <si>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</si>
  <si>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</si>
  <si>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</si>
  <si>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</si>
  <si>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</si>
  <si>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</si>
  <si>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</si>
  <si>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</si>
  <si>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</si>
  <si>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</si>
  <si>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</si>
  <si>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</si>
  <si>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</si>
  <si>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</si>
  <si>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</si>
  <si>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</si>
  <si>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</si>
  <si>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</si>
  <si>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</si>
  <si>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</si>
  <si>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</si>
  <si>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</si>
  <si>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</si>
  <si>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</si>
  <si>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</si>
  <si>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</si>
  <si>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</si>
  <si>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</si>
  <si>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</si>
  <si>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</si>
  <si>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</si>
  <si>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</si>
  <si>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</si>
  <si>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</si>
  <si>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</si>
  <si>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</si>
  <si>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</si>
  <si>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</si>
  <si>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</si>
  <si>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</si>
  <si>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</si>
  <si>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</si>
  <si>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</si>
  <si>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</si>
  <si>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</si>
  <si>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</si>
  <si>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</si>
  <si>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</si>
  <si>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</si>
  <si>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</si>
  <si>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</si>
  <si>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</si>
  <si>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</si>
  <si>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</si>
  <si>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</si>
  <si>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</si>
  <si>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</si>
  <si>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</si>
  <si>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</si>
  <si>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</si>
  <si>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</si>
  <si>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</si>
  <si>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</si>
  <si>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</si>
  <si>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</si>
  <si>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</si>
  <si>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</si>
  <si>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</si>
  <si>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</si>
  <si>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</si>
  <si>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</si>
  <si>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</si>
  <si>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</si>
  <si>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</si>
  <si>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</si>
  <si>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</si>
  <si>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</si>
  <si>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</si>
  <si>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</si>
  <si>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</si>
  <si>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</si>
  <si>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</si>
  <si>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</si>
  <si>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</si>
  <si>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</si>
  <si>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</si>
  <si>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</si>
  <si>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</si>
  <si>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</si>
  <si>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</si>
  <si>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</si>
  <si>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</si>
  <si>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</si>
  <si>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</si>
  <si>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</si>
  <si>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</si>
  <si>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</si>
  <si>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</si>
  <si>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</si>
  <si>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</si>
  <si>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</si>
  <si>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</si>
  <si>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</si>
  <si>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</si>
  <si>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</si>
  <si>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</si>
  <si>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</si>
  <si>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</si>
  <si>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</si>
  <si>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</si>
  <si>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</si>
  <si>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</si>
  <si>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</si>
  <si>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</si>
  <si>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</si>
  <si>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</si>
  <si>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</si>
  <si>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</si>
  <si>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</si>
  <si>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</si>
  <si>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</si>
  <si>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</si>
  <si>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</si>
  <si>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</si>
  <si>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</si>
  <si>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</si>
  <si>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</si>
  <si>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</si>
  <si>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</si>
  <si>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</si>
  <si>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</si>
  <si>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</si>
  <si>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</si>
  <si>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</si>
  <si>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</si>
  <si>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</si>
  <si>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</si>
  <si>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</si>
  <si>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</si>
  <si>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</si>
  <si>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</si>
  <si>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</si>
  <si>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</si>
  <si>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</si>
  <si>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</si>
  <si>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</si>
  <si>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</si>
  <si>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</si>
  <si>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</si>
  <si>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</si>
  <si>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</si>
  <si>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</si>
  <si>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</si>
  <si>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</si>
  <si>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</si>
  <si>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</si>
  <si>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</si>
  <si>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</si>
  <si>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</si>
  <si>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</si>
  <si>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</si>
  <si>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</si>
  <si>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</si>
  <si>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</si>
  <si>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</si>
  <si>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</si>
  <si>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</si>
  <si>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</si>
  <si>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</si>
  <si>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</si>
  <si>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</si>
  <si>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</si>
  <si>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</si>
  <si>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</si>
  <si>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</si>
  <si>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</si>
  <si>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</si>
  <si>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</si>
  <si>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</si>
  <si>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</si>
  <si>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</si>
  <si>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</si>
  <si>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</si>
  <si>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</si>
  <si>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</si>
  <si>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</si>
  <si>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</si>
  <si>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</si>
  <si>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</si>
  <si>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</si>
  <si>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</si>
  <si>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</si>
  <si>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</si>
  <si>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</si>
  <si>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</si>
  <si>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</si>
  <si>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</si>
  <si>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</si>
  <si>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</si>
  <si>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</si>
  <si>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</si>
  <si>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</si>
  <si>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</si>
  <si>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</si>
  <si>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</si>
  <si>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</si>
  <si>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</si>
  <si>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</si>
  <si>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</si>
  <si>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</si>
  <si>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</si>
  <si>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</si>
  <si>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</si>
  <si>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</si>
  <si>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</si>
  <si>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</si>
  <si>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</si>
  <si>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</si>
  <si>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</si>
  <si>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</si>
  <si>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</si>
  <si>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</si>
  <si>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</si>
  <si>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</si>
  <si>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</si>
  <si>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</si>
  <si>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</si>
  <si>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</si>
  <si>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</si>
  <si>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</si>
  <si>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</si>
  <si>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</si>
  <si>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</si>
  <si>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</si>
  <si>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</si>
  <si>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</si>
  <si>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</si>
  <si>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</si>
  <si>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</si>
  <si>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</si>
  <si>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</si>
  <si>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</si>
  <si>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</si>
  <si>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</si>
  <si>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</si>
  <si>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</si>
  <si>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</si>
  <si>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</si>
  <si>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</si>
  <si>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</si>
  <si>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</si>
  <si>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</si>
  <si>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</si>
  <si>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</si>
  <si>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</si>
  <si>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</si>
  <si>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</si>
  <si>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</si>
  <si>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</si>
  <si>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</si>
  <si>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</si>
  <si>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</si>
  <si>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</si>
  <si>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</si>
  <si>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</si>
  <si>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</si>
  <si>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</si>
  <si>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</si>
  <si>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</si>
  <si>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</si>
  <si>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</si>
  <si>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</si>
  <si>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</si>
  <si>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</si>
  <si>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</si>
  <si>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</si>
  <si>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</si>
  <si>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</si>
  <si>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</si>
  <si>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</si>
  <si>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</si>
  <si>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</si>
  <si>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</si>
  <si>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</si>
  <si>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</si>
  <si>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</si>
  <si>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</si>
  <si>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</si>
  <si>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</si>
  <si>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</si>
  <si>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</si>
  <si>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</si>
  <si>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</si>
  <si>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</si>
  <si>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</si>
  <si>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</si>
  <si>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</si>
  <si>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</si>
  <si>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</si>
  <si>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</si>
  <si>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</si>
  <si>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</si>
  <si>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</si>
  <si>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</si>
  <si>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</si>
  <si>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</si>
  <si>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</si>
  <si>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</si>
  <si>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</si>
  <si>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</si>
  <si>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</si>
  <si>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</si>
  <si>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</si>
  <si>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</si>
  <si>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</si>
  <si>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</si>
  <si>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</si>
  <si>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</si>
  <si>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</si>
  <si>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</si>
  <si>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</si>
  <si>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</si>
  <si>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</si>
  <si>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</si>
  <si>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</si>
  <si>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</si>
  <si>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</si>
  <si>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</si>
  <si>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</si>
  <si>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</si>
  <si>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</si>
  <si>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</si>
  <si>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</si>
  <si>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</si>
  <si>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</si>
  <si>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</si>
  <si>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</si>
  <si>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</si>
  <si>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</si>
  <si>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</si>
  <si>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</si>
  <si>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</si>
  <si>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</si>
  <si>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</si>
  <si>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</si>
  <si>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</si>
  <si>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</si>
  <si>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</si>
  <si>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</si>
  <si>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</si>
  <si>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</si>
  <si>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</si>
  <si>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</si>
  <si>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</si>
  <si>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</si>
  <si>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</si>
  <si>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</si>
  <si>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</si>
  <si>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</si>
  <si>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</si>
  <si>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</si>
  <si>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</si>
  <si>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</si>
  <si>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</si>
  <si>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</si>
  <si>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</si>
  <si>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</si>
  <si>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</si>
  <si>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</si>
  <si>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</si>
  <si>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</si>
  <si>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</si>
  <si>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</si>
  <si>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</si>
  <si>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</si>
  <si>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</si>
  <si>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</si>
  <si>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</si>
  <si>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</si>
  <si>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</si>
  <si>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</si>
  <si>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</si>
  <si>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</si>
  <si>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</si>
  <si>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</si>
  <si>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</si>
  <si>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</si>
  <si>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</si>
  <si>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</si>
  <si>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</si>
  <si>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</si>
  <si>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</si>
  <si>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</si>
  <si>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</si>
  <si>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</si>
  <si>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</si>
  <si>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</si>
  <si>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</si>
  <si>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</si>
  <si>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</si>
  <si>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</si>
  <si>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</si>
  <si>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</si>
  <si>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</si>
  <si>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</si>
  <si>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</si>
  <si>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</si>
  <si>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</si>
  <si>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</si>
  <si>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</si>
  <si>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</si>
  <si>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</si>
  <si>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</si>
  <si>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</si>
  <si>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</si>
  <si>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</si>
  <si>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</si>
  <si>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</si>
  <si>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</si>
  <si>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</si>
  <si>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</si>
  <si>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</si>
  <si>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</si>
  <si>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</si>
  <si>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</si>
  <si>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</si>
  <si>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</si>
  <si>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</si>
  <si>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</si>
  <si>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</si>
  <si>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</si>
  <si>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</si>
  <si>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</si>
  <si>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</si>
  <si>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</si>
  <si>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</si>
  <si>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</si>
  <si>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</si>
  <si>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</si>
  <si>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</si>
  <si>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</si>
  <si>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</si>
  <si>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</si>
  <si>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</si>
  <si>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</si>
  <si>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</si>
  <si>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</si>
  <si>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</si>
  <si>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</si>
  <si>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</si>
  <si>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</si>
  <si>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</si>
  <si>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</si>
  <si>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</si>
  <si>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</si>
  <si>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</si>
  <si>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</si>
  <si>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</si>
  <si>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</si>
  <si>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</si>
  <si>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</si>
  <si>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</si>
  <si>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</si>
  <si>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</si>
  <si>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</si>
  <si>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</si>
  <si>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</si>
  <si>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</si>
  <si>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</si>
  <si>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</si>
  <si>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</si>
  <si>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</si>
  <si>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</si>
  <si>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</si>
  <si>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</si>
  <si>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</si>
  <si>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</si>
  <si>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</si>
  <si>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</si>
  <si>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</si>
  <si>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</si>
  <si>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</si>
  <si>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</si>
  <si>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</si>
  <si>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</si>
  <si>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</si>
  <si>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</si>
  <si>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</si>
  <si>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</si>
  <si>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</si>
  <si>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</si>
  <si>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</si>
  <si>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</si>
  <si>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</si>
  <si>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</si>
  <si>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</si>
  <si>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</si>
  <si>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</si>
  <si>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</si>
  <si>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</si>
  <si>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</si>
  <si>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</si>
  <si>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</si>
  <si>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</si>
  <si>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</si>
  <si>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</si>
  <si>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</si>
  <si>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</si>
  <si>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</si>
  <si>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</si>
  <si>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</si>
  <si>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</si>
  <si>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</si>
  <si>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</si>
  <si>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</si>
  <si>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</si>
  <si>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</si>
  <si>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</si>
  <si>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</si>
  <si>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</si>
  <si>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</si>
  <si>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</si>
  <si>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</si>
  <si>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</si>
  <si>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</si>
  <si>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</si>
  <si>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</si>
  <si>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</si>
  <si>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</si>
  <si>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</si>
  <si>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</si>
  <si>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</si>
  <si>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</si>
  <si>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</si>
  <si>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</si>
  <si>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</si>
  <si>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</si>
  <si>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</si>
  <si>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</si>
  <si>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</si>
  <si>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</si>
  <si>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</si>
  <si>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</si>
  <si>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</si>
  <si>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</si>
  <si>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</si>
  <si>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</si>
  <si>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</si>
  <si>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</si>
  <si>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</si>
  <si>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</si>
  <si>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</si>
  <si>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</si>
  <si>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</si>
  <si>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</si>
  <si>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</si>
  <si>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</si>
  <si>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</si>
  <si>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</si>
  <si>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</si>
  <si>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</si>
  <si>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</si>
  <si>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</si>
  <si>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</si>
  <si>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</si>
  <si>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</si>
  <si>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</si>
  <si>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</si>
  <si>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</si>
  <si>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</si>
  <si>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</si>
  <si>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</si>
  <si>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</si>
  <si>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</si>
  <si>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</si>
  <si>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</si>
  <si>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</si>
  <si>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</si>
  <si>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</si>
  <si>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</si>
  <si>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</si>
  <si>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</si>
  <si>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</si>
  <si>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</si>
  <si>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</si>
  <si>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</si>
  <si>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</si>
  <si>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</si>
  <si>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</si>
  <si>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</si>
  <si>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</si>
  <si>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</si>
  <si>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</si>
  <si>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</si>
  <si>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</si>
  <si>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</si>
  <si>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</si>
  <si>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</si>
  <si>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</si>
  <si>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</si>
  <si>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</si>
  <si>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</si>
  <si>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</si>
  <si>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</si>
  <si>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</si>
  <si>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</si>
  <si>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</si>
  <si>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</si>
  <si>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</si>
  <si>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</si>
  <si>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</si>
  <si>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</si>
  <si>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</si>
  <si>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</si>
  <si>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</si>
  <si>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</si>
  <si>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</si>
  <si>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</si>
  <si>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</si>
  <si>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</si>
  <si>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</si>
  <si>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</si>
  <si>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</si>
  <si>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</si>
  <si>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</si>
  <si>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</si>
  <si>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</si>
  <si>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</si>
  <si>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</si>
  <si>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</si>
  <si>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</si>
  <si>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</si>
  <si>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</si>
  <si>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</si>
  <si>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</si>
  <si>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</si>
  <si>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</si>
  <si>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</si>
  <si>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</si>
  <si>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</si>
  <si>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</si>
  <si>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</si>
  <si>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</si>
  <si>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</si>
  <si>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</si>
  <si>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</si>
  <si>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</si>
  <si>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</si>
  <si>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</si>
  <si>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</si>
  <si>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</si>
  <si>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</si>
  <si>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</si>
  <si>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</si>
  <si>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</si>
  <si>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</si>
  <si>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</si>
  <si>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</si>
  <si>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</si>
  <si>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</si>
  <si>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</si>
  <si>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</si>
  <si>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</si>
  <si>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</si>
  <si>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</si>
  <si>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</si>
  <si>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</si>
  <si>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</si>
  <si>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</si>
  <si>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</si>
  <si>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</si>
  <si>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</si>
  <si>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</si>
  <si>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</si>
  <si>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</si>
  <si>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</si>
  <si>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</si>
  <si>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</si>
  <si>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</si>
  <si>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</si>
  <si>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</si>
  <si>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</si>
  <si>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</si>
  <si>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</si>
  <si>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</si>
  <si>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</si>
  <si>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</si>
  <si>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</si>
  <si>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</si>
  <si>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</si>
  <si>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</si>
  <si>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</si>
  <si>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</si>
  <si>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</si>
  <si>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</si>
  <si>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</si>
  <si>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</si>
  <si>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</si>
  <si>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</si>
  <si>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</si>
  <si>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</si>
  <si>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</si>
  <si>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</si>
  <si>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</si>
  <si>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</si>
  <si>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</si>
  <si>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</si>
  <si>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</si>
  <si>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</si>
  <si>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</si>
  <si>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</si>
  <si>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</si>
  <si>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</si>
  <si>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</si>
  <si>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</si>
  <si>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</si>
  <si>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</si>
  <si>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</si>
  <si>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</si>
  <si>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</si>
  <si>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</si>
  <si>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</si>
  <si>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</si>
  <si>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</si>
  <si>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</si>
  <si>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</si>
  <si>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</si>
  <si>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</si>
  <si>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</si>
  <si>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</si>
  <si>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</si>
  <si>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</si>
  <si>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</si>
  <si>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</si>
  <si>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</si>
  <si>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</si>
  <si>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</si>
  <si>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</si>
  <si>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</si>
  <si>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</si>
  <si>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</si>
  <si>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</si>
  <si>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</si>
  <si>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</si>
  <si>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</si>
  <si>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</si>
  <si>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</si>
  <si>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</si>
  <si>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</si>
  <si>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</si>
  <si>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</si>
  <si>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</si>
  <si>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</si>
  <si>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</si>
  <si>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</si>
  <si>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</si>
  <si>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</si>
  <si>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</si>
  <si>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</si>
  <si>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</si>
  <si>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</si>
  <si>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</si>
  <si>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</si>
  <si>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</si>
  <si>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</si>
  <si>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</si>
  <si>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</si>
  <si>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</si>
  <si>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</si>
  <si>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</si>
  <si>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</si>
  <si>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</si>
  <si>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</si>
  <si>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</si>
  <si>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</si>
  <si>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</si>
  <si>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</si>
  <si>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</si>
  <si>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</si>
  <si>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</si>
  <si>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</si>
  <si>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</si>
  <si>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</si>
  <si>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</si>
  <si>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</si>
  <si>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</si>
  <si>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</si>
  <si>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</si>
  <si>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</si>
  <si>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</si>
  <si>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</si>
  <si>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</si>
  <si>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</si>
  <si>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</si>
  <si>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</si>
  <si>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</si>
  <si>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</si>
  <si>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</si>
  <si>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</si>
  <si>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</si>
  <si>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</si>
  <si>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</si>
  <si>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</si>
  <si>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</si>
  <si>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</si>
  <si>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</si>
  <si>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</si>
  <si>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</si>
  <si>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</si>
  <si>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</si>
  <si>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</si>
  <si>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</si>
  <si>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</si>
  <si>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</si>
  <si>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</si>
  <si>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</si>
  <si>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</si>
  <si>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</si>
  <si>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</si>
  <si>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</si>
  <si>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</si>
  <si>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</si>
  <si>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</si>
  <si>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</si>
  <si>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</si>
  <si>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</si>
  <si>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</si>
  <si>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</si>
  <si>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</si>
  <si>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</si>
  <si>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</si>
  <si>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</si>
  <si>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</si>
  <si>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</si>
  <si>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</si>
  <si>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</si>
  <si>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</si>
  <si>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</si>
  <si>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</si>
  <si>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</si>
  <si>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</si>
  <si>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</si>
  <si>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</si>
  <si>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</si>
  <si>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</si>
  <si>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</si>
  <si>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</si>
  <si>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</si>
  <si>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</si>
  <si>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</si>
  <si>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</si>
  <si>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</si>
  <si>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</si>
  <si>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</si>
  <si>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</si>
  <si>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</si>
  <si>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</si>
  <si>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</si>
  <si>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</si>
  <si>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</si>
  <si>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</si>
  <si>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</si>
  <si>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</si>
  <si>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</si>
  <si>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</si>
  <si>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</si>
  <si>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</si>
  <si>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</si>
  <si>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</si>
  <si>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</si>
  <si>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</si>
  <si>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</si>
  <si>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</si>
  <si>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</si>
  <si>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</si>
  <si>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</si>
  <si>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</si>
  <si>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</si>
  <si>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</si>
  <si>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</si>
  <si>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</si>
  <si>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</si>
  <si>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</si>
  <si>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</si>
  <si>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</si>
  <si>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</si>
  <si>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</si>
  <si>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</si>
  <si>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</si>
  <si>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</si>
  <si>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</si>
  <si>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</si>
  <si>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</si>
  <si>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</si>
  <si>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</si>
  <si>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</si>
  <si>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</si>
  <si>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</si>
  <si>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</si>
  <si>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</si>
  <si>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</si>
  <si>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</si>
  <si>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</si>
  <si>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</si>
  <si>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</si>
  <si>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</si>
  <si>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</si>
  <si>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</si>
  <si>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</si>
  <si>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</si>
  <si>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</si>
  <si>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</si>
  <si>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</si>
  <si>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</si>
  <si>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</si>
  <si>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</si>
  <si>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</si>
  <si>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</si>
  <si>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</si>
  <si>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</si>
  <si>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</si>
  <si>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</si>
  <si>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</si>
  <si>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</si>
  <si>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</si>
  <si>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</si>
  <si>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</si>
  <si>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</si>
  <si>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</si>
  <si>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</si>
  <si>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</si>
  <si>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</si>
  <si>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</si>
  <si>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</si>
  <si>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</si>
  <si>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</si>
  <si>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</si>
  <si>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</si>
  <si>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</si>
  <si>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</si>
  <si>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</si>
  <si>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</si>
  <si>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</si>
  <si>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</si>
  <si>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</si>
  <si>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</si>
  <si>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</si>
  <si>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</si>
  <si>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</si>
  <si>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</si>
  <si>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</si>
  <si>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</si>
  <si>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</si>
  <si>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</si>
  <si>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</si>
  <si>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</si>
  <si>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</si>
  <si>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</si>
  <si>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</si>
  <si>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</si>
  <si>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</si>
  <si>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</si>
  <si>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</si>
  <si>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</si>
  <si>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</si>
  <si>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</si>
  <si>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</si>
  <si>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</si>
  <si>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</si>
  <si>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</si>
  <si>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</si>
  <si>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</si>
  <si>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</si>
  <si>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</si>
  <si>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</si>
  <si>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</si>
  <si>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</si>
  <si>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</si>
  <si>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</si>
  <si>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</si>
  <si>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</si>
  <si>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</si>
  <si>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</si>
  <si>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</si>
  <si>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</si>
  <si>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</si>
  <si>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</si>
  <si>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</si>
  <si>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</si>
  <si>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</si>
  <si>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</si>
  <si>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</si>
  <si>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</si>
  <si>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</si>
  <si>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</si>
  <si>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</si>
  <si>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</si>
  <si>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</si>
  <si>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</si>
  <si>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</si>
  <si>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</si>
  <si>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</si>
  <si>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</si>
  <si>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</si>
  <si>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</si>
  <si>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</si>
  <si>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</si>
  <si>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</si>
  <si>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</si>
  <si>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</si>
  <si>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</si>
  <si>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</si>
  <si>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</si>
  <si>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</si>
  <si>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</si>
  <si>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</si>
  <si>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</si>
  <si>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</si>
  <si>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</si>
  <si>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</si>
  <si>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</si>
  <si>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</si>
  <si>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</si>
  <si>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</si>
  <si>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</si>
  <si>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</si>
  <si>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</si>
  <si>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</si>
  <si>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</si>
  <si>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</si>
  <si>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</si>
  <si>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</si>
  <si>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</si>
  <si>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</si>
  <si>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</si>
  <si>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</si>
  <si>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</si>
  <si>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</si>
  <si>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</si>
  <si>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</si>
  <si>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</si>
  <si>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</si>
  <si>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</si>
  <si>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</si>
  <si>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</si>
  <si>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</si>
  <si>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</si>
  <si>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</si>
  <si>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</si>
  <si>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</si>
  <si>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</si>
  <si>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</si>
  <si>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</si>
  <si>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</si>
  <si>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</si>
  <si>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</si>
  <si>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</si>
  <si>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</si>
  <si>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</si>
  <si>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</si>
  <si>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</si>
  <si>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</si>
  <si>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</si>
  <si>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</si>
  <si>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</si>
  <si>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</si>
  <si>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</si>
  <si>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</si>
  <si>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</si>
  <si>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</si>
  <si>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</si>
  <si>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</si>
  <si>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</si>
  <si>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</si>
  <si>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</si>
  <si>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</si>
  <si>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</si>
  <si>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</si>
  <si>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</si>
  <si>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</si>
  <si>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</si>
  <si>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</si>
  <si>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</si>
  <si>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</si>
  <si>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</si>
  <si>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</si>
  <si>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</si>
  <si>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</si>
  <si>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</si>
  <si>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</si>
  <si>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</si>
  <si>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</si>
  <si>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</si>
  <si>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</si>
  <si>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</si>
  <si>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</si>
  <si>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</si>
  <si>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</si>
  <si>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</si>
  <si>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</si>
  <si>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</si>
  <si>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</si>
  <si>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</si>
  <si>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</si>
  <si>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</si>
  <si>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</si>
  <si>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</si>
  <si>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</si>
  <si>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</si>
  <si>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</si>
  <si>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</si>
  <si>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</si>
  <si>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</si>
  <si>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</si>
  <si>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</si>
  <si>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</si>
  <si>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</si>
  <si>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</si>
  <si>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</si>
  <si>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</si>
  <si>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</si>
  <si>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</si>
  <si>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</si>
  <si>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</si>
  <si>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</si>
  <si>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</si>
  <si>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</si>
  <si>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</si>
  <si>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</si>
  <si>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</si>
  <si>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</si>
  <si>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</si>
  <si>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</si>
  <si>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</si>
  <si>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</si>
  <si>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</si>
  <si>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</si>
  <si>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</si>
  <si>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</si>
  <si>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</si>
  <si>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</si>
  <si>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</si>
  <si>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</si>
  <si>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</si>
  <si>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</si>
  <si>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</si>
  <si>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</si>
  <si>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</si>
  <si>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</si>
  <si>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</si>
  <si>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</si>
  <si>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</si>
  <si>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</si>
  <si>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</si>
  <si>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</si>
  <si>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</si>
  <si>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</si>
  <si>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</si>
  <si>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</si>
  <si>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</si>
  <si>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</si>
  <si>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</si>
  <si>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</si>
  <si>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</si>
  <si>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</si>
  <si>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</si>
  <si>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</si>
  <si>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</si>
  <si>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</si>
  <si>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</si>
  <si>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</si>
  <si>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</si>
  <si>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</si>
  <si>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</si>
  <si>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</si>
  <si>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</si>
  <si>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</si>
  <si>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</si>
  <si>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</si>
  <si>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</si>
  <si>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</si>
  <si>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</si>
  <si>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</si>
  <si>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</si>
  <si>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</si>
  <si>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</si>
  <si>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</si>
  <si>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</si>
  <si>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</si>
  <si>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</si>
  <si>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</si>
  <si>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</si>
  <si>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</si>
  <si>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</si>
  <si>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</si>
  <si>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</si>
  <si>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</si>
  <si>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</si>
  <si>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</si>
  <si>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</si>
  <si>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</si>
  <si>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</si>
  <si>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</si>
  <si>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</si>
  <si>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</si>
  <si>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</si>
  <si>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</si>
  <si>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</si>
  <si>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</si>
  <si>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</si>
  <si>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</si>
  <si>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</si>
  <si>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</si>
  <si>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</si>
  <si>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</si>
  <si>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</si>
  <si>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</si>
  <si>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</si>
  <si>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</si>
  <si>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</si>
  <si>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</si>
  <si>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</si>
  <si>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</si>
  <si>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</si>
  <si>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</si>
  <si>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</si>
  <si>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</si>
  <si>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</si>
  <si>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</si>
  <si>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</si>
  <si>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</si>
  <si>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</si>
  <si>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</si>
  <si>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</si>
  <si>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</si>
  <si>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</si>
  <si>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</si>
  <si>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</si>
  <si>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</si>
  <si>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</si>
  <si>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</si>
  <si>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</si>
  <si>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</si>
  <si>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</si>
  <si>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</si>
  <si>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</si>
  <si>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</si>
  <si>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</si>
  <si>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</si>
  <si>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</si>
  <si>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</si>
  <si>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</si>
  <si>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</si>
  <si>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</si>
  <si>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</si>
  <si>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</si>
  <si>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</si>
  <si>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</si>
  <si>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</si>
  <si>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</si>
  <si>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</si>
  <si>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</si>
  <si>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</si>
  <si>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</si>
  <si>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</si>
  <si>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</si>
  <si>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</si>
  <si>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</si>
  <si>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</si>
  <si>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</si>
  <si>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</si>
  <si>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</si>
  <si>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</si>
  <si>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</si>
  <si>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</si>
  <si>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</si>
  <si>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</si>
  <si>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</si>
  <si>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</si>
  <si>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</si>
  <si>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</si>
  <si>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</si>
  <si>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</si>
  <si>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</si>
  <si>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</si>
  <si>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</si>
  <si>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</si>
  <si>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</si>
  <si>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</si>
  <si>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</si>
  <si>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</si>
  <si>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</si>
  <si>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</si>
  <si>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</si>
  <si>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</si>
  <si>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</si>
  <si>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</si>
  <si>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</si>
  <si>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</si>
  <si>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</si>
  <si>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</si>
  <si>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</si>
  <si>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</si>
  <si>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</si>
  <si>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</si>
  <si>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</si>
  <si>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</si>
  <si>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</si>
  <si>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</si>
  <si>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</si>
  <si>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</si>
  <si>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</si>
  <si>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</si>
  <si>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</si>
  <si>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</si>
  <si>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</si>
  <si>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</si>
  <si>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</si>
  <si>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</si>
  <si>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</si>
  <si>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</si>
  <si>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</si>
  <si>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</si>
  <si>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</si>
  <si>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</si>
  <si>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</si>
  <si>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</si>
  <si>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</si>
  <si>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</si>
  <si>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</si>
  <si>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</si>
  <si>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</si>
  <si>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</si>
  <si>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</si>
  <si>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</si>
  <si>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</si>
  <si>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</si>
  <si>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</si>
  <si>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</si>
  <si>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</si>
  <si>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</si>
  <si>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</si>
  <si>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</si>
  <si>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</si>
  <si>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</si>
  <si>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</si>
  <si>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</si>
  <si>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</si>
  <si>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</si>
  <si>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</si>
  <si>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</si>
  <si>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</si>
  <si>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</si>
  <si>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</si>
  <si>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</si>
  <si>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</si>
  <si>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</si>
  <si>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</si>
  <si>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</si>
  <si>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</si>
  <si>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</si>
  <si>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</si>
  <si>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</si>
  <si>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</si>
  <si>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</si>
  <si>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</si>
  <si>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</si>
  <si>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</si>
  <si>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</si>
  <si>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</si>
  <si>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</si>
  <si>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</si>
  <si>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</si>
  <si>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</si>
  <si>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</si>
  <si>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</si>
  <si>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</si>
  <si>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</si>
  <si>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</si>
  <si>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</si>
  <si>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</si>
  <si>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</si>
  <si>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</si>
  <si>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</si>
  <si>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</si>
  <si>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</si>
  <si>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</si>
  <si>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</si>
  <si>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</si>
  <si>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</si>
  <si>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</si>
  <si>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</si>
  <si>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</si>
  <si>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</si>
  <si>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</si>
  <si>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</si>
  <si>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</si>
  <si>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</si>
  <si>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</si>
  <si>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</si>
  <si>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</si>
  <si>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</si>
  <si>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</si>
  <si>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</si>
  <si>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</si>
  <si>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</si>
  <si>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</si>
  <si>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</si>
  <si>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</si>
  <si>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</si>
  <si>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</si>
  <si>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</si>
  <si>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</si>
  <si>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</si>
  <si>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</si>
  <si>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</si>
  <si>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</si>
  <si>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</si>
  <si>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</si>
  <si>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</si>
  <si>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</si>
  <si>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</si>
  <si>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</si>
  <si>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</si>
  <si>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</si>
  <si>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</si>
  <si>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</si>
  <si>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</si>
  <si>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</si>
  <si>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</si>
  <si>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</si>
  <si>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</si>
  <si>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</si>
  <si>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</si>
  <si>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</si>
  <si>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</si>
  <si>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</si>
  <si>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</si>
  <si>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</si>
  <si>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</si>
  <si>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</si>
  <si>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</si>
  <si>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</si>
  <si>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</si>
  <si>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</si>
  <si>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</si>
  <si>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</si>
  <si>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</si>
  <si>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</si>
  <si>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</si>
  <si>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</si>
  <si>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</si>
  <si>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</si>
  <si>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</si>
  <si>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</si>
  <si>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</si>
  <si>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</si>
  <si>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</si>
  <si>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</si>
  <si>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</si>
  <si>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</si>
  <si>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</si>
  <si>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</si>
  <si>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</si>
  <si>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</si>
  <si>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</si>
  <si>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</si>
  <si>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</si>
  <si>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</si>
  <si>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</si>
  <si>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</si>
  <si>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</si>
  <si>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</si>
  <si>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</si>
  <si>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</si>
  <si>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</si>
  <si>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</si>
  <si>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</si>
  <si>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</si>
  <si>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</si>
  <si>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</si>
  <si>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</si>
  <si>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</si>
  <si>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</si>
  <si>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</si>
  <si>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</si>
  <si>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</si>
  <si>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</si>
  <si>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</si>
  <si>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</si>
  <si>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</si>
  <si>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</si>
  <si>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</si>
  <si>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</si>
  <si>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</si>
  <si>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</si>
  <si>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</si>
  <si>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</si>
  <si>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</si>
  <si>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</si>
  <si>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</si>
  <si>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</si>
  <si>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</si>
  <si>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</si>
  <si>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</si>
  <si>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</si>
  <si>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</si>
  <si>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</si>
  <si>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</si>
  <si>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</si>
  <si>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</si>
  <si>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</si>
  <si>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</si>
  <si>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</si>
  <si>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</si>
  <si>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</si>
  <si>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</si>
  <si>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</si>
  <si>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</si>
  <si>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</si>
  <si>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</si>
  <si>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</si>
  <si>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</si>
  <si>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</si>
  <si>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</si>
  <si>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</si>
  <si>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</si>
  <si>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</si>
  <si>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</si>
  <si>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</si>
  <si>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</si>
  <si>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</si>
  <si>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</si>
  <si>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</si>
  <si>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</si>
  <si>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</si>
  <si>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</si>
  <si>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</si>
  <si>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</si>
  <si>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</si>
  <si>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</si>
  <si>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</si>
  <si>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</si>
  <si>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</si>
  <si>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</si>
  <si>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</si>
  <si>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</si>
  <si>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</si>
  <si>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</si>
  <si>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</si>
  <si>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</si>
  <si>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</si>
  <si>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</si>
  <si>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</si>
  <si>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</si>
  <si>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</si>
  <si>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</si>
  <si>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</si>
  <si>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</si>
  <si>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</si>
  <si>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</si>
  <si>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</si>
  <si>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</si>
  <si>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</si>
  <si>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</si>
  <si>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</si>
  <si>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</si>
  <si>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</si>
  <si>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</si>
  <si>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</si>
  <si>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</si>
  <si>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</si>
  <si>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</si>
  <si>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</si>
  <si>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</si>
  <si>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</si>
  <si>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</si>
  <si>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</si>
  <si>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</si>
  <si>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</si>
  <si>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</si>
  <si>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</si>
  <si>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</si>
  <si>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</si>
  <si>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</si>
  <si>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</si>
  <si>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</si>
  <si>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</si>
  <si>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</si>
  <si>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</si>
  <si>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</si>
  <si>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</si>
  <si>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</si>
  <si>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</si>
  <si>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</si>
  <si>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</si>
  <si>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</si>
  <si>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</si>
  <si>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</si>
  <si>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</si>
  <si>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</si>
  <si>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</si>
  <si>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</si>
  <si>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</si>
  <si>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</si>
  <si>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</si>
  <si>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</si>
  <si>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</si>
  <si>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</si>
  <si>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</si>
  <si>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</si>
  <si>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</si>
  <si>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</si>
  <si>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</si>
  <si>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</si>
  <si>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</si>
  <si>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</si>
  <si>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</si>
  <si>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</si>
  <si>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</si>
  <si>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</si>
  <si>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</si>
  <si>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</si>
  <si>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</si>
  <si>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</si>
  <si>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</si>
  <si>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</si>
  <si>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</si>
  <si>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</si>
  <si>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</si>
  <si>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</si>
  <si>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</si>
  <si>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</si>
  <si>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</si>
  <si>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</si>
  <si>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</si>
  <si>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</si>
  <si>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</si>
  <si>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</si>
  <si>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</si>
  <si>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</si>
  <si>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</si>
  <si>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</si>
  <si>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</si>
  <si>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</si>
  <si>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</si>
  <si>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</si>
  <si>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</si>
  <si>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</si>
  <si>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</si>
  <si>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</si>
  <si>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</si>
  <si>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</si>
  <si>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</si>
  <si>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</si>
  <si>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</si>
  <si>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</si>
  <si>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</si>
  <si>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</si>
  <si>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</si>
  <si>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</si>
  <si>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</si>
  <si>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</si>
  <si>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</si>
  <si>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</si>
  <si>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</si>
  <si>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</si>
  <si>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</si>
  <si>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</si>
  <si>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</si>
  <si>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</si>
  <si>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</si>
  <si>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</si>
  <si>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</si>
  <si>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</si>
  <si>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</si>
  <si>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</si>
  <si>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</si>
  <si>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</si>
  <si>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</si>
  <si>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</si>
  <si>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</si>
  <si>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</si>
  <si>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</si>
  <si>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</si>
  <si>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</si>
  <si>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</si>
  <si>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</si>
  <si>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</si>
  <si>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</si>
  <si>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</si>
  <si>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</si>
  <si>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</si>
  <si>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</si>
  <si>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</si>
  <si>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</si>
  <si>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</si>
  <si>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</si>
  <si>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</si>
  <si>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</si>
  <si>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</si>
  <si>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</si>
  <si>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</si>
  <si>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</si>
  <si>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</si>
  <si>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</si>
  <si>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</si>
  <si>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</si>
  <si>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</si>
  <si>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</si>
  <si>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</si>
  <si>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</si>
  <si>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</si>
  <si>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</si>
  <si>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</si>
  <si>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</si>
  <si>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</si>
  <si>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</si>
  <si>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</si>
  <si>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</si>
  <si>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</si>
  <si>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</si>
  <si>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</si>
  <si>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</si>
  <si>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</si>
  <si>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</si>
  <si>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</si>
  <si>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</si>
  <si>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</si>
  <si>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</si>
  <si>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</si>
  <si>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</si>
  <si>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</si>
  <si>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</si>
  <si>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</si>
  <si>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</si>
  <si>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</si>
  <si>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</si>
  <si>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</si>
  <si>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</si>
  <si>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</si>
  <si>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</si>
  <si>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</si>
  <si>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</si>
  <si>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</si>
  <si>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</si>
  <si>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</si>
  <si>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</si>
  <si>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</si>
  <si>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</si>
  <si>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</si>
  <si>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</si>
  <si>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</si>
  <si>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</si>
  <si>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</si>
  <si>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</si>
  <si>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</si>
  <si>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</si>
  <si>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</si>
  <si>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</si>
  <si>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</si>
  <si>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</si>
  <si>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</si>
  <si>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</si>
  <si>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</si>
  <si>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</si>
  <si>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</si>
  <si>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</si>
  <si>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</si>
  <si>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</si>
  <si>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</si>
  <si>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</si>
  <si>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</si>
  <si>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</si>
  <si>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</si>
  <si>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</si>
  <si>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</si>
  <si>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</si>
  <si>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</si>
  <si>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</si>
  <si>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</si>
  <si>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</si>
  <si>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</si>
  <si>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</si>
  <si>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</si>
  <si>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</si>
  <si>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</si>
  <si>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</si>
  <si>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</si>
  <si>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</si>
  <si>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</si>
  <si>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</si>
  <si>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</si>
  <si>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</si>
  <si>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</si>
  <si>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</si>
  <si>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</si>
  <si>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</si>
  <si>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</si>
  <si>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</si>
  <si>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</si>
  <si>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</si>
  <si>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</si>
  <si>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</si>
  <si>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</si>
  <si>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</si>
  <si>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</si>
  <si>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</si>
  <si>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</si>
  <si>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</si>
  <si>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</si>
  <si>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</si>
  <si>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</si>
  <si>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</si>
  <si>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</si>
  <si>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</si>
  <si>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</si>
  <si>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</si>
  <si>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</si>
  <si>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</si>
  <si>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</si>
  <si>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</si>
  <si>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</si>
  <si>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</si>
  <si>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</si>
  <si>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</si>
  <si>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</si>
  <si>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</si>
  <si>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</si>
  <si>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</si>
  <si>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</si>
  <si>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</si>
  <si>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</si>
  <si>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</si>
  <si>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</si>
  <si>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</si>
  <si>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</si>
  <si>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</si>
  <si>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</si>
  <si>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</si>
  <si>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</si>
  <si>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</si>
  <si>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</si>
  <si>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</si>
  <si>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</si>
  <si>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</si>
  <si>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</si>
  <si>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</si>
  <si>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</si>
  <si>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</si>
  <si>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</si>
  <si>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</si>
  <si>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</si>
  <si>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</si>
  <si>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</si>
  <si>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</si>
  <si>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</si>
  <si>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</si>
  <si>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</si>
  <si>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</si>
  <si>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</si>
  <si>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</si>
  <si>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</si>
  <si>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</si>
  <si>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</si>
  <si>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</si>
  <si>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</si>
  <si>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</si>
  <si>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</si>
  <si>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</si>
  <si>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</si>
  <si>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</si>
  <si>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</si>
  <si>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</si>
  <si>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</si>
  <si>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</si>
  <si>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</si>
  <si>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</si>
  <si>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</si>
  <si>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</si>
  <si>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</si>
  <si>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</si>
  <si>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</si>
  <si>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</si>
  <si>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</si>
  <si>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</si>
  <si>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</si>
  <si>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</si>
  <si>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</si>
  <si>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</si>
  <si>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</si>
  <si>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</si>
  <si>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</si>
  <si>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</si>
  <si>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</si>
  <si>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</si>
  <si>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</si>
  <si>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</si>
  <si>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</si>
  <si>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</si>
  <si>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</si>
  <si>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</si>
  <si>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</si>
  <si>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</si>
  <si>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</si>
  <si>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</si>
  <si>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</si>
  <si>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</si>
  <si>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</si>
  <si>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</si>
  <si>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</si>
  <si>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</si>
  <si>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</si>
  <si>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</si>
  <si>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</si>
  <si>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</si>
  <si>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</si>
  <si>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</si>
  <si>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</si>
  <si>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</si>
  <si>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</si>
  <si>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</si>
  <si>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</si>
  <si>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</si>
  <si>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</si>
  <si>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</si>
  <si>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</si>
  <si>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</si>
  <si>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</si>
  <si>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</si>
  <si>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</si>
  <si>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</si>
  <si>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</si>
  <si>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</si>
  <si>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</si>
  <si>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</si>
  <si>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</si>
  <si>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</si>
  <si>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</si>
  <si>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</si>
  <si>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</si>
  <si>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</si>
  <si>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</si>
  <si>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</si>
  <si>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</si>
  <si>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</si>
  <si>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</si>
  <si>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</si>
  <si>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</si>
  <si>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</si>
  <si>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</si>
  <si>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</si>
  <si>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</si>
  <si>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</si>
  <si>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</si>
  <si>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</si>
  <si>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</si>
  <si>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</si>
  <si>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</si>
  <si>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</si>
  <si>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</si>
  <si>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</si>
  <si>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</si>
  <si>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</si>
  <si>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</si>
  <si>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</si>
  <si>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</si>
  <si>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</si>
  <si>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</si>
  <si>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</si>
  <si>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</si>
  <si>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</si>
  <si>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</si>
  <si>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</si>
  <si>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</si>
  <si>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</si>
  <si>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</si>
  <si>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</si>
  <si>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</si>
  <si>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</si>
  <si>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</si>
  <si>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</si>
  <si>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</si>
  <si>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</si>
  <si>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</si>
  <si>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</si>
  <si>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</si>
  <si>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</si>
  <si>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</si>
  <si>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</si>
  <si>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</si>
  <si>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</si>
  <si>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</si>
  <si>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</si>
  <si>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</si>
  <si>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</si>
  <si>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</si>
  <si>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</si>
  <si>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</si>
  <si>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</si>
  <si>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</si>
  <si>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</si>
  <si>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</si>
  <si>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</si>
  <si>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</si>
  <si>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</si>
  <si>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</si>
  <si>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</si>
  <si>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</si>
  <si>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</si>
  <si>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</si>
  <si>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</si>
  <si>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</si>
  <si>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</si>
  <si>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</si>
  <si>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</si>
  <si>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</si>
  <si>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</si>
  <si>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</si>
  <si>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</si>
  <si>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</si>
  <si>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</si>
  <si>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</si>
  <si>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</si>
  <si>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</si>
  <si>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</si>
  <si>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</si>
  <si>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</si>
  <si>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</si>
  <si>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</si>
  <si>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</si>
  <si>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</si>
  <si>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</si>
  <si>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</si>
  <si>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</si>
  <si>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</si>
  <si>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</si>
  <si>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</si>
  <si>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</si>
  <si>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</si>
  <si>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</si>
  <si>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</si>
  <si>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</si>
  <si>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</si>
  <si>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</si>
  <si>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</si>
  <si>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</si>
  <si>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</si>
  <si>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</si>
  <si>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</si>
  <si>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</si>
  <si>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</si>
  <si>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</si>
  <si>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</si>
  <si>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</si>
  <si>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</si>
  <si>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</si>
  <si>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</si>
  <si>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</si>
  <si>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</si>
  <si>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</si>
  <si>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</si>
  <si>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</si>
  <si>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</si>
  <si>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</si>
  <si>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</si>
  <si>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</si>
  <si>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</si>
  <si>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</si>
  <si>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</si>
  <si>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</si>
  <si>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</si>
  <si>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</si>
  <si>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</si>
  <si>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</si>
  <si>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</si>
  <si>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</si>
  <si>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</si>
  <si>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</si>
  <si>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</si>
  <si>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</si>
  <si>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</si>
  <si>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</si>
  <si>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</si>
  <si>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</si>
  <si>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</si>
  <si>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</si>
  <si>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</si>
  <si>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</si>
  <si>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</si>
  <si>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</si>
  <si>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</si>
  <si>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</si>
  <si>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</si>
  <si>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</si>
  <si>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</si>
  <si>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</si>
  <si>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</si>
  <si>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</si>
  <si>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</si>
  <si>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</si>
  <si>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</si>
  <si>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</si>
  <si>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</si>
  <si>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</si>
  <si>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</si>
  <si>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</si>
  <si>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</si>
  <si>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</si>
  <si>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</si>
  <si>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</si>
  <si>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</si>
  <si>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</si>
  <si>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</si>
  <si>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</si>
  <si>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</si>
  <si>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</si>
  <si>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</si>
  <si>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</si>
  <si>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</si>
  <si>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</si>
  <si>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</si>
  <si>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</si>
  <si>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</si>
  <si>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</si>
  <si>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</si>
  <si>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</si>
  <si>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</si>
  <si>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</si>
  <si>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</si>
  <si>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</si>
  <si>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</si>
  <si>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</si>
  <si>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</si>
  <si>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</si>
  <si>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</si>
  <si>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</si>
  <si>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</si>
  <si>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</si>
  <si>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</si>
  <si>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</si>
  <si>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</si>
  <si>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</si>
  <si>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</si>
  <si>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</si>
  <si>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</si>
  <si>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</si>
  <si>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</si>
  <si>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</si>
  <si>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</si>
  <si>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</si>
  <si>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</si>
  <si>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</si>
  <si>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</si>
  <si>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</si>
  <si>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</si>
  <si>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</si>
  <si>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</si>
  <si>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</si>
  <si>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</si>
  <si>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</si>
  <si>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</si>
  <si>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</si>
  <si>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</si>
  <si>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</si>
  <si>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</si>
  <si>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</si>
  <si>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</si>
  <si>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</si>
  <si>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</si>
  <si>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</si>
  <si>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</si>
  <si>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</si>
  <si>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</si>
  <si>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</si>
  <si>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</si>
  <si>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</si>
  <si>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</si>
  <si>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</si>
  <si>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</si>
  <si>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</si>
  <si>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</si>
  <si>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</si>
  <si>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</si>
  <si>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</si>
  <si>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</si>
  <si>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</si>
  <si>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</si>
  <si>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</si>
  <si>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</si>
  <si>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</si>
  <si>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</si>
  <si>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</si>
  <si>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</si>
  <si>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</si>
  <si>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</si>
  <si>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</si>
  <si>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</si>
  <si>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</si>
  <si>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</si>
  <si>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</si>
  <si>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</si>
  <si>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</si>
  <si>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</si>
  <si>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</si>
  <si>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</si>
  <si>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</si>
  <si>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</si>
  <si>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</si>
  <si>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</si>
  <si>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</si>
  <si>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</si>
  <si>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</si>
  <si>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</si>
  <si>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</si>
  <si>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</si>
  <si>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</si>
  <si>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</si>
  <si>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</si>
  <si>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</si>
  <si>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</si>
  <si>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</si>
  <si>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</si>
  <si>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</si>
  <si>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</si>
  <si>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</si>
  <si>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</si>
  <si>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</si>
  <si>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</si>
  <si>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</si>
  <si>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</si>
  <si>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</si>
  <si>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</si>
  <si>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</si>
  <si>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</si>
  <si>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</si>
  <si>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</si>
  <si>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</si>
  <si>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</si>
  <si>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</si>
  <si>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</si>
  <si>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</si>
  <si>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</si>
  <si>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</si>
  <si>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</si>
  <si>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</si>
  <si>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</si>
  <si>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</si>
  <si>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</si>
  <si>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</si>
  <si>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</si>
  <si>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</si>
  <si>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</si>
  <si>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</si>
  <si>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</si>
  <si>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</si>
  <si>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</si>
  <si>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</si>
  <si>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</si>
  <si>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</si>
  <si>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</si>
  <si>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</si>
  <si>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</si>
  <si>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</si>
  <si>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</si>
  <si>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</si>
  <si>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</si>
  <si>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</si>
  <si>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</si>
  <si>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</si>
  <si>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</si>
  <si>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</si>
  <si>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</si>
  <si>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</si>
  <si>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</si>
  <si>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</si>
  <si>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</si>
  <si>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</si>
  <si>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</si>
  <si>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</si>
  <si>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</si>
  <si>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</si>
  <si>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</si>
  <si>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</si>
  <si>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</si>
  <si>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</si>
  <si>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</si>
  <si>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</si>
  <si>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</si>
  <si>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</si>
  <si>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</si>
  <si>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</si>
  <si>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</si>
  <si>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</si>
  <si>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</si>
  <si>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</si>
  <si>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</si>
  <si>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</si>
  <si>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</si>
  <si>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</si>
  <si>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</si>
  <si>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</si>
  <si>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</si>
  <si>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</si>
  <si>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</si>
  <si>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</si>
  <si>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</si>
  <si>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</si>
  <si>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</si>
  <si>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</si>
  <si>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</si>
  <si>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</si>
  <si>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</si>
  <si>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</si>
  <si>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</si>
  <si>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</si>
  <si>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</si>
  <si>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</si>
  <si>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</si>
  <si>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</si>
  <si>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</si>
  <si>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</si>
  <si>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</si>
  <si>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</si>
  <si>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</si>
  <si>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</si>
  <si>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</si>
  <si>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</si>
  <si>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</si>
  <si>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</si>
  <si>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</si>
  <si>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</si>
  <si>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</si>
  <si>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</si>
  <si>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</si>
  <si>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</si>
  <si>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</si>
  <si>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</si>
  <si>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</si>
  <si>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</si>
  <si>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</si>
  <si>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</si>
  <si>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</si>
  <si>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</si>
  <si>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</si>
  <si>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</si>
  <si>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</si>
  <si>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</si>
  <si>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</si>
  <si>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</si>
  <si>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</si>
  <si>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</si>
  <si>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</si>
  <si>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</si>
  <si>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</si>
  <si>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</si>
  <si>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</si>
  <si>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</si>
  <si>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</si>
  <si>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</si>
  <si>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</si>
  <si>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</si>
  <si>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</si>
  <si>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</si>
  <si>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</si>
  <si>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</si>
  <si>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</si>
  <si>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</si>
  <si>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</si>
  <si>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</si>
  <si>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</si>
  <si>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</si>
  <si>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</si>
  <si>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</si>
  <si>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</si>
  <si>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</si>
  <si>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</si>
  <si>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</si>
  <si>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</si>
  <si>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</si>
  <si>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</si>
  <si>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</si>
  <si>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</si>
  <si>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</si>
  <si>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</si>
  <si>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</si>
  <si>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</si>
  <si>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</si>
  <si>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</si>
  <si>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</si>
  <si>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</si>
  <si>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</si>
  <si>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</si>
  <si>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</si>
  <si>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</si>
  <si>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</si>
  <si>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</si>
  <si>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</si>
  <si>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</si>
  <si>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</si>
  <si>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</si>
  <si>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</si>
  <si>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</si>
  <si>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</si>
  <si>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</si>
  <si>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</si>
  <si>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</si>
  <si>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</si>
  <si>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</si>
  <si>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</si>
  <si>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</si>
  <si>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</si>
  <si>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</si>
  <si>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</si>
  <si>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</si>
  <si>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</si>
  <si>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</si>
  <si>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</si>
  <si>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</si>
  <si>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</si>
  <si>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</si>
  <si>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</si>
  <si>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</si>
  <si>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</si>
  <si>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</si>
  <si>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</si>
  <si>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</si>
  <si>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</si>
  <si>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</si>
  <si>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</si>
  <si>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</si>
  <si>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</si>
  <si>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</si>
  <si>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</si>
  <si>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</si>
  <si>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</si>
  <si>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</si>
  <si>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</si>
  <si>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</si>
  <si>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</si>
  <si>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</si>
  <si>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</si>
  <si>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</si>
  <si>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</si>
  <si>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</si>
  <si>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</si>
  <si>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</si>
  <si>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</si>
  <si>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</si>
  <si>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</si>
  <si>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</si>
  <si>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</si>
  <si>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</si>
  <si>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</si>
  <si>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</si>
  <si>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</si>
  <si>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</si>
  <si>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</si>
  <si>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</si>
  <si>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</si>
  <si>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</si>
  <si>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</si>
  <si>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</si>
  <si>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</si>
  <si>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</si>
  <si>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</si>
  <si>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</si>
  <si>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</si>
  <si>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</si>
  <si>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</si>
  <si>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</si>
  <si>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</si>
  <si>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</si>
  <si>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</si>
  <si>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</si>
  <si>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</si>
  <si>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</si>
  <si>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</si>
  <si>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</si>
  <si>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</si>
  <si>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</si>
  <si>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</si>
  <si>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</si>
  <si>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</si>
  <si>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</si>
  <si>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</si>
  <si>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</si>
  <si>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</si>
  <si>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</si>
  <si>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</si>
  <si>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</si>
  <si>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</si>
  <si>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</si>
  <si>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</si>
  <si>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</si>
  <si>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</si>
  <si>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</si>
  <si>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</si>
  <si>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</si>
  <si>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</si>
  <si>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</si>
  <si>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</si>
  <si>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</si>
  <si>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</si>
  <si>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</si>
  <si>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</si>
  <si>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</si>
  <si>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</si>
  <si>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</si>
  <si>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</si>
  <si>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</si>
  <si>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</si>
  <si>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</si>
  <si>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</si>
  <si>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</si>
  <si>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</si>
  <si>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</si>
  <si>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</si>
  <si>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</si>
  <si>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</si>
  <si>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</si>
  <si>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</si>
  <si>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</si>
  <si>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</si>
  <si>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</si>
  <si>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</si>
  <si>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</si>
  <si>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</si>
  <si>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</si>
  <si>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</si>
  <si>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</si>
  <si>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</si>
  <si>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</si>
  <si>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</si>
  <si>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</si>
  <si>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</si>
  <si>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</si>
  <si>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</si>
  <si>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</si>
  <si>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</si>
  <si>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</si>
  <si>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</si>
  <si>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</si>
  <si>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</si>
  <si>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</si>
  <si>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</si>
  <si>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</si>
  <si>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</si>
  <si>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</si>
  <si>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</si>
  <si>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</si>
  <si>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</si>
  <si>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</si>
  <si>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</si>
  <si>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</si>
  <si>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</si>
  <si>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</si>
  <si>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</si>
  <si>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</si>
  <si>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</si>
  <si>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</si>
  <si>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</si>
  <si>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</si>
  <si>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</si>
  <si>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</si>
  <si>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</si>
  <si>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</si>
  <si>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</si>
  <si>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</si>
  <si>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</si>
  <si>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</si>
  <si>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</si>
  <si>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</si>
  <si>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</si>
  <si>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</si>
  <si>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</si>
  <si>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</si>
  <si>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</si>
  <si>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</si>
  <si>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</si>
  <si>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</si>
  <si>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</si>
  <si>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</si>
  <si>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</si>
  <si>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</si>
  <si>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</si>
  <si>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</si>
  <si>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</si>
  <si>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</si>
  <si>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</si>
  <si>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</si>
  <si>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</si>
  <si>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</si>
  <si>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</si>
  <si>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</si>
  <si>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</si>
  <si>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</si>
  <si>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</si>
  <si>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</si>
  <si>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</si>
  <si>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</si>
  <si>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</si>
  <si>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</si>
  <si>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</si>
  <si>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</si>
  <si>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</si>
  <si>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</si>
  <si>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</si>
  <si>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</si>
  <si>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</si>
  <si>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</si>
  <si>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</si>
  <si>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</si>
  <si>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</si>
  <si>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</si>
  <si>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</si>
  <si>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</si>
  <si>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</si>
  <si>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</si>
  <si>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</si>
  <si>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</si>
  <si>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</si>
  <si>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</si>
  <si>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</si>
  <si>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</si>
  <si>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</si>
  <si>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</si>
  <si>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</si>
  <si>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</si>
  <si>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</si>
  <si>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</si>
  <si>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</si>
  <si>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</si>
  <si>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</si>
  <si>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</si>
  <si>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</si>
  <si>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</si>
  <si>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</si>
  <si>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</si>
  <si>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</si>
  <si>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</si>
  <si>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</si>
  <si>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</si>
  <si>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</si>
  <si>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</si>
  <si>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</si>
  <si>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</si>
  <si>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</si>
  <si>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</si>
  <si>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</si>
  <si>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</si>
  <si>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</si>
  <si>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</si>
  <si>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</si>
  <si>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</si>
  <si>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</si>
  <si>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</si>
  <si>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</si>
  <si>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</si>
  <si>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</si>
  <si>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</si>
  <si>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</si>
  <si>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</si>
  <si>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</si>
  <si>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</si>
  <si>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</si>
  <si>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</si>
  <si>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</si>
  <si>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</si>
  <si>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</si>
  <si>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</si>
  <si>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</si>
  <si>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</si>
  <si>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</si>
  <si>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</si>
  <si>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</si>
  <si>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</si>
  <si>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</si>
  <si>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</si>
  <si>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</si>
  <si>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</si>
  <si>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</si>
  <si>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</si>
  <si>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</si>
  <si>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</si>
  <si>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</si>
  <si>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</si>
  <si>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</si>
  <si>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</si>
  <si>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</si>
  <si>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</si>
  <si>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</si>
  <si>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</si>
  <si>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</si>
  <si>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</si>
  <si>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</si>
  <si>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</si>
  <si>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</si>
  <si>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</si>
  <si>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</si>
  <si>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</si>
  <si>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</si>
  <si>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</si>
  <si>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</si>
  <si>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</si>
  <si>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</si>
  <si>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</si>
  <si>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</si>
  <si>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</si>
  <si>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</si>
  <si>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</si>
  <si>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</si>
  <si>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</si>
  <si>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</si>
  <si>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</si>
  <si>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</si>
  <si>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</si>
  <si>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</si>
  <si>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</si>
  <si>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</si>
  <si>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</si>
  <si>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</si>
  <si>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</si>
  <si>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</si>
  <si>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</si>
  <si>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</si>
  <si>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</si>
  <si>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</si>
  <si>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</si>
  <si>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</si>
  <si>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</si>
  <si>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</si>
  <si>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</si>
  <si>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</si>
  <si>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</si>
  <si>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</si>
  <si>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</si>
  <si>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</si>
  <si>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</si>
  <si>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</si>
  <si>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</si>
  <si>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</si>
  <si>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</si>
  <si>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</si>
  <si>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</si>
  <si>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</si>
  <si>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</si>
  <si>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</si>
  <si>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</si>
  <si>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</si>
  <si>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</si>
  <si>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</si>
  <si>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</si>
  <si>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</si>
  <si>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</si>
  <si>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</si>
  <si>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</si>
  <si>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</si>
  <si>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</si>
  <si>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</si>
  <si>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</si>
  <si>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</si>
  <si>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</si>
  <si>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</si>
  <si>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</si>
  <si>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</si>
  <si>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</si>
  <si>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</si>
  <si>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</si>
  <si>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</si>
  <si>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</si>
  <si>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</si>
  <si>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</si>
  <si>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</si>
  <si>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</si>
  <si>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</si>
  <si>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</si>
  <si>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</si>
  <si>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</si>
  <si>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</si>
  <si>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</si>
  <si>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</si>
  <si>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</si>
  <si>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</si>
  <si>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</si>
  <si>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</si>
  <si>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</si>
  <si>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</si>
  <si>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</si>
  <si>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</si>
  <si>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</si>
  <si>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</si>
  <si>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</si>
  <si>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</si>
  <si>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</si>
  <si>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</si>
  <si>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</si>
  <si>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</si>
  <si>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</si>
  <si>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</si>
  <si>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</si>
  <si>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</si>
  <si>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</si>
  <si>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</si>
  <si>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</si>
  <si>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</si>
  <si>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</si>
  <si>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</si>
  <si>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</si>
  <si>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</si>
  <si>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</si>
  <si>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</si>
  <si>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</si>
  <si>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</si>
  <si>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</si>
  <si>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</si>
  <si>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</si>
  <si>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</si>
  <si>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</si>
  <si>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</si>
  <si>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</si>
  <si>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</si>
  <si>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</si>
  <si>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</si>
  <si>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</si>
  <si>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</si>
  <si>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</si>
  <si>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</si>
  <si>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</si>
  <si>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</si>
  <si>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</si>
  <si>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</si>
  <si>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</si>
  <si>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</si>
  <si>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</si>
  <si>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</si>
  <si>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</si>
  <si>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</si>
  <si>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</si>
  <si>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</si>
  <si>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</si>
  <si>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</si>
  <si>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</si>
  <si>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</si>
  <si>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</si>
  <si>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</si>
  <si>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</si>
  <si>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</si>
  <si>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</si>
  <si>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</si>
  <si>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</si>
  <si>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</si>
  <si>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</si>
  <si>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</si>
  <si>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</si>
  <si>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</si>
  <si>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</si>
  <si>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</si>
  <si>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</si>
  <si>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</si>
  <si>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</si>
  <si>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</si>
  <si>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</si>
  <si>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</si>
  <si>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</si>
  <si>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</si>
  <si>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</si>
  <si>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</si>
  <si>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</si>
  <si>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</si>
  <si>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</si>
  <si>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</si>
  <si>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</si>
  <si>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</si>
  <si>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</si>
  <si>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</si>
  <si>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</si>
  <si>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</si>
  <si>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</si>
  <si>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</si>
  <si>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</si>
  <si>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</si>
  <si>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</si>
  <si>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</si>
  <si>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</si>
  <si>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</si>
  <si>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</si>
  <si>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</si>
  <si>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</si>
  <si>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</si>
  <si>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</si>
  <si>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</si>
  <si>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</si>
  <si>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</si>
  <si>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</si>
  <si>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</si>
  <si>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</si>
  <si>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</si>
  <si>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</si>
  <si>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</si>
  <si>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</si>
  <si>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</si>
  <si>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</si>
  <si>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</si>
  <si>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</si>
  <si>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</si>
  <si>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</si>
  <si>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</si>
  <si>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</si>
  <si>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</si>
  <si>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</si>
  <si>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</si>
  <si>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</si>
  <si>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</si>
  <si>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</si>
  <si>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</si>
  <si>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</si>
  <si>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</si>
  <si>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</si>
  <si>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</si>
  <si>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</si>
  <si>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</si>
  <si>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</si>
  <si>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</si>
  <si>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</si>
  <si>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</si>
  <si>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</si>
  <si>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</si>
  <si>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</si>
  <si>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</si>
  <si>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</si>
  <si>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</si>
  <si>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</si>
  <si>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</si>
  <si>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</si>
  <si>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</si>
  <si>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</si>
  <si>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</si>
  <si>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</si>
  <si>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</si>
  <si>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</si>
  <si>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</si>
  <si>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</si>
  <si>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</si>
  <si>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</si>
  <si>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</si>
  <si>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</si>
  <si>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</si>
  <si>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</si>
  <si>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</si>
  <si>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</si>
  <si>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</si>
  <si>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</si>
  <si>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</si>
  <si>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</si>
  <si>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</si>
  <si>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</si>
  <si>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</si>
  <si>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</si>
  <si>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</si>
  <si>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</si>
  <si>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</si>
  <si>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</si>
  <si>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</si>
  <si>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</si>
  <si>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</si>
  <si>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</si>
  <si>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</si>
  <si>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</si>
  <si>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</si>
  <si>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</si>
  <si>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</si>
  <si>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</si>
  <si>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</si>
  <si>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</si>
  <si>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</si>
  <si>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</si>
  <si>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</si>
  <si>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</si>
  <si>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</si>
  <si>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</si>
  <si>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</si>
  <si>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</si>
  <si>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</si>
  <si>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</si>
  <si>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</si>
  <si>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</si>
  <si>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</si>
  <si>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</si>
  <si>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</si>
  <si>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</si>
  <si>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</si>
  <si>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</si>
  <si>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</si>
  <si>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</si>
  <si>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</si>
  <si>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</si>
  <si>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</si>
  <si>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</si>
  <si>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</si>
  <si>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</si>
  <si>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</si>
  <si>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</si>
  <si>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</si>
  <si>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</si>
  <si>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</si>
  <si>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</si>
  <si>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</si>
  <si>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</si>
  <si>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</si>
  <si>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</si>
  <si>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</si>
  <si>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</si>
  <si>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</si>
  <si>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</si>
  <si>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</si>
  <si>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</si>
  <si>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</si>
  <si>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</si>
  <si>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</si>
  <si>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</si>
  <si>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</si>
  <si>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</si>
  <si>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</si>
  <si>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</si>
  <si>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</si>
  <si>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</si>
  <si>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</si>
  <si>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</si>
  <si>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</si>
  <si>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</si>
  <si>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</si>
  <si>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</si>
  <si>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</si>
  <si>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</si>
  <si>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</si>
  <si>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</si>
  <si>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</si>
  <si>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</si>
  <si>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</si>
  <si>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</si>
  <si>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</si>
  <si>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</si>
  <si>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</si>
  <si>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</si>
  <si>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</si>
  <si>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</si>
  <si>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</si>
  <si>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</si>
  <si>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</si>
  <si>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</si>
  <si>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</si>
  <si>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</si>
  <si>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</si>
  <si>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</si>
  <si>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</si>
  <si>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</si>
  <si>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</si>
  <si>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</si>
  <si>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</si>
  <si>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</si>
  <si>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</si>
  <si>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</si>
  <si>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</si>
  <si>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</si>
  <si>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</si>
  <si>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</si>
  <si>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</si>
  <si>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</si>
  <si>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</si>
  <si>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</si>
  <si>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</si>
  <si>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</si>
  <si>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</si>
  <si>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</si>
  <si>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</si>
  <si>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</si>
  <si>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</si>
  <si>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</si>
  <si>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</si>
  <si>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</si>
  <si>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</si>
  <si>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</si>
  <si>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</si>
  <si>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</si>
  <si>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</si>
  <si>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</si>
  <si>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</si>
  <si>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</si>
  <si>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</si>
  <si>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</si>
  <si>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</si>
  <si>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</si>
  <si>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</si>
  <si>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</si>
  <si>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</si>
  <si>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</si>
  <si>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</si>
  <si>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</si>
  <si>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</si>
  <si>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</si>
  <si>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</si>
  <si>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</si>
  <si>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</si>
  <si>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</si>
  <si>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</si>
  <si>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</si>
  <si>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</si>
  <si>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</si>
  <si>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</si>
  <si>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</si>
  <si>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</si>
  <si>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</si>
  <si>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</si>
  <si>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</si>
  <si>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</si>
  <si>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</si>
  <si>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</si>
  <si>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</si>
  <si>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</si>
  <si>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</si>
  <si>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</si>
  <si>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</si>
  <si>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</si>
  <si>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</si>
  <si>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</si>
  <si>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</si>
  <si>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</si>
  <si>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</si>
  <si>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</si>
  <si>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</si>
  <si>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</si>
  <si>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</si>
  <si>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</si>
  <si>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</si>
  <si>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</si>
  <si>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</si>
  <si>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</si>
  <si>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</si>
  <si>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</si>
  <si>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</si>
  <si>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</si>
  <si>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</si>
  <si>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</si>
  <si>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</si>
  <si>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</si>
  <si>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</si>
  <si>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</si>
  <si>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</si>
  <si>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</si>
  <si>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</si>
  <si>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</si>
  <si>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</si>
  <si>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</si>
  <si>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</si>
  <si>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</si>
  <si>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</si>
  <si>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</si>
  <si>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</si>
  <si>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</si>
  <si>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</si>
  <si>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</si>
  <si>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</si>
  <si>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</si>
  <si>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</si>
  <si>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</si>
  <si>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</si>
  <si>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</si>
  <si>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</si>
  <si>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</si>
  <si>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</si>
  <si>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</si>
  <si>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</si>
  <si>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</si>
  <si>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</si>
  <si>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</si>
  <si>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</si>
  <si>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</si>
  <si>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</si>
  <si>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</si>
  <si>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</si>
  <si>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</si>
  <si>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</si>
  <si>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</si>
  <si>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</si>
  <si>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</si>
  <si>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</si>
  <si>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</si>
  <si>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</si>
  <si>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</si>
  <si>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</si>
  <si>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</si>
  <si>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</si>
  <si>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</si>
  <si>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</si>
  <si>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</si>
  <si>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</si>
  <si>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</si>
  <si>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</si>
  <si>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</si>
  <si>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</si>
  <si>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</si>
  <si>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</si>
  <si>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</si>
  <si>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</si>
  <si>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</si>
  <si>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</si>
  <si>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</si>
  <si>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</si>
  <si>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</si>
  <si>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</si>
  <si>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</si>
  <si>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</si>
  <si>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</si>
  <si>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</si>
  <si>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</si>
  <si>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</si>
  <si>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</si>
  <si>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</si>
  <si>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</si>
  <si>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</si>
  <si>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</si>
  <si>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</si>
  <si>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</si>
  <si>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</si>
  <si>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</si>
  <si>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</si>
  <si>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</si>
  <si>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</si>
  <si>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</si>
  <si>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</si>
  <si>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</si>
  <si>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</si>
  <si>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</si>
  <si>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</si>
  <si>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</si>
  <si>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</si>
  <si>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</si>
  <si>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</si>
  <si>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</si>
  <si>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</si>
  <si>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</si>
  <si>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</si>
  <si>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</si>
  <si>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</si>
  <si>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</si>
  <si>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</si>
  <si>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</si>
  <si>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</si>
  <si>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</si>
  <si>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</si>
  <si>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</si>
  <si>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</si>
  <si>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</si>
  <si>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</si>
  <si>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</si>
  <si>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</si>
  <si>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</si>
  <si>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</si>
  <si>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</si>
  <si>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</si>
  <si>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</si>
  <si>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</si>
  <si>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</si>
  <si>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</si>
  <si>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</si>
  <si>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</si>
  <si>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</si>
  <si>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</si>
  <si>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</si>
  <si>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</si>
  <si>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</si>
  <si>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</si>
  <si>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</si>
  <si>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</si>
  <si>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</si>
  <si>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</si>
  <si>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</si>
  <si>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</si>
  <si>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</si>
  <si>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</si>
  <si>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</si>
  <si>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</si>
  <si>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</si>
  <si>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</si>
  <si>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</si>
  <si>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</si>
  <si>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</si>
  <si>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</si>
  <si>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</si>
  <si>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</si>
  <si>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</si>
  <si>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</si>
  <si>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</si>
  <si>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</si>
  <si>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</si>
  <si>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</si>
  <si>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</si>
  <si>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</si>
  <si>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</si>
  <si>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</si>
  <si>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</si>
  <si>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</si>
  <si>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</si>
  <si>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</si>
  <si>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</si>
  <si>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</si>
  <si>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</si>
  <si>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</si>
  <si>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</si>
  <si>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</si>
  <si>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</si>
  <si>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</si>
  <si>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</si>
  <si>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</si>
  <si>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</si>
  <si>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</si>
  <si>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</si>
  <si>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</si>
  <si>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</si>
  <si>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</si>
  <si>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</si>
  <si>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</si>
  <si>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</si>
  <si>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</si>
  <si>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</si>
  <si>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</si>
  <si>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</si>
  <si>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</si>
  <si>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</si>
  <si>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</si>
  <si>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</si>
  <si>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</si>
  <si>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</si>
  <si>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</si>
  <si>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</si>
  <si>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</si>
  <si>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</si>
  <si>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</si>
  <si>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</si>
  <si>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</si>
  <si>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</si>
  <si>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</si>
  <si>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</si>
  <si>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</si>
  <si>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</si>
  <si>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</si>
  <si>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</si>
  <si>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</si>
  <si>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</si>
  <si>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</si>
  <si>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</si>
  <si>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</si>
  <si>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</si>
  <si>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</si>
  <si>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</si>
  <si>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</si>
  <si>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</si>
  <si>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</si>
  <si>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</si>
  <si>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</si>
  <si>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</si>
  <si>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</si>
  <si>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</si>
  <si>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</si>
  <si>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</si>
  <si>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</si>
  <si>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</si>
  <si>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</si>
  <si>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</si>
  <si>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</si>
  <si>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</si>
  <si>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</si>
  <si>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</si>
  <si>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</si>
  <si>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</si>
  <si>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</si>
  <si>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</si>
  <si>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</si>
  <si>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</si>
  <si>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</si>
  <si>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</si>
  <si>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</si>
  <si>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</si>
  <si>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</si>
  <si>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</si>
  <si>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</si>
  <si>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</si>
  <si>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</si>
  <si>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</si>
  <si>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</si>
  <si>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</si>
  <si>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</si>
  <si>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</si>
  <si>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</si>
  <si>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</si>
  <si>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</si>
  <si>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</si>
  <si>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</si>
  <si>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</si>
  <si>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</si>
  <si>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</si>
  <si>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</si>
  <si>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</si>
  <si>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</si>
  <si>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</si>
  <si>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</si>
  <si>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</si>
  <si>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</si>
  <si>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</si>
  <si>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</si>
  <si>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</si>
  <si>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</si>
  <si>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</si>
  <si>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</si>
  <si>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</si>
  <si>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</si>
  <si>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</si>
  <si>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</si>
  <si>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</si>
  <si>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</si>
  <si>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</si>
  <si>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</si>
  <si>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</si>
  <si>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</si>
  <si>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</si>
  <si>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</si>
  <si>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</si>
  <si>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</si>
  <si>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</si>
  <si>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</si>
  <si>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</si>
  <si>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</si>
  <si>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</si>
  <si>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</si>
  <si>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</si>
  <si>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</si>
  <si>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</si>
  <si>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</si>
  <si>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</si>
  <si>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</si>
  <si>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</si>
  <si>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</si>
  <si>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</si>
  <si>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</si>
  <si>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</si>
  <si>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</si>
  <si>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</si>
  <si>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</si>
  <si>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</si>
  <si>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</si>
  <si>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</si>
  <si>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</si>
  <si>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</si>
  <si>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</si>
  <si>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</si>
  <si>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</si>
  <si>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</si>
  <si>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</si>
  <si>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</si>
  <si>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</si>
  <si>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</si>
  <si>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</si>
  <si>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</si>
  <si>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</si>
  <si>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</si>
  <si>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</si>
  <si>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</si>
  <si>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</si>
  <si>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</si>
  <si>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</si>
  <si>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</si>
  <si>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</si>
  <si>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</si>
  <si>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</si>
  <si>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</si>
  <si>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</si>
  <si>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</si>
  <si>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</si>
  <si>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</si>
  <si>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</si>
  <si>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</si>
  <si>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</si>
  <si>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</si>
  <si>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</si>
  <si>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</si>
  <si>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</si>
  <si>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</si>
  <si>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</si>
  <si>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</si>
  <si>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</si>
  <si>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</si>
  <si>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</si>
  <si>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</si>
  <si>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</si>
  <si>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</si>
  <si>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</si>
  <si>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</si>
  <si>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</si>
  <si>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</si>
  <si>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</si>
  <si>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</si>
  <si>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</si>
  <si>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</si>
  <si>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</si>
  <si>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</si>
  <si>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</si>
  <si>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</si>
  <si>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</si>
  <si>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</si>
  <si>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</si>
  <si>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</si>
  <si>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</si>
  <si>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</si>
  <si>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</si>
  <si>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</si>
  <si>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</si>
  <si>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</si>
  <si>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</si>
  <si>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</si>
  <si>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</si>
  <si>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</si>
  <si>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</si>
  <si>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</si>
  <si>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</si>
  <si>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</si>
  <si>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</si>
  <si>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</si>
  <si>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</si>
  <si>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</si>
  <si>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</si>
  <si>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</si>
  <si>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</si>
  <si>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</si>
  <si>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</si>
  <si>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</si>
  <si>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</si>
  <si>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</si>
  <si>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</si>
  <si>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</si>
  <si>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</si>
  <si>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</si>
  <si>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</si>
  <si>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</si>
  <si>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</si>
  <si>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</si>
  <si>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</si>
  <si>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</si>
  <si>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</si>
  <si>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</si>
  <si>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</si>
  <si>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</si>
  <si>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</si>
  <si>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</si>
  <si>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</si>
  <si>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</si>
  <si>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</si>
  <si>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</si>
  <si>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</si>
  <si>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</si>
  <si>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</si>
  <si>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</si>
  <si>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</si>
  <si>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</si>
  <si>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</si>
  <si>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</si>
  <si>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</si>
  <si>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</si>
  <si>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</si>
  <si>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</si>
  <si>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</si>
  <si>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</si>
  <si>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</si>
  <si>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</si>
  <si>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</si>
  <si>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</si>
  <si>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</si>
  <si>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</si>
  <si>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</si>
  <si>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</si>
  <si>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</si>
  <si>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</si>
  <si>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</si>
  <si>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</si>
  <si>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</si>
  <si>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</si>
  <si>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</si>
  <si>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</si>
  <si>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</si>
  <si>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</si>
  <si>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</si>
  <si>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</si>
  <si>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</si>
  <si>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</si>
  <si>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</si>
  <si>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</si>
  <si>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</si>
  <si>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</si>
  <si>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</si>
  <si>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</si>
  <si>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</si>
  <si>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</si>
  <si>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</si>
  <si>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</si>
  <si>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</si>
  <si>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</si>
  <si>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</si>
  <si>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</si>
  <si>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</si>
  <si>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</si>
  <si>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</si>
  <si>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</si>
  <si>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</si>
  <si>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</si>
  <si>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</si>
  <si>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</si>
  <si>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</si>
  <si>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</si>
  <si>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</si>
  <si>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</si>
  <si>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</si>
  <si>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</si>
  <si>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</si>
  <si>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</si>
  <si>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</si>
  <si>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</si>
  <si>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</si>
  <si>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</si>
  <si>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</si>
  <si>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</si>
  <si>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</si>
  <si>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</si>
  <si>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</si>
  <si>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</si>
  <si>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</si>
  <si>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</si>
  <si>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</si>
  <si>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</si>
  <si>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</si>
  <si>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</si>
  <si>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</si>
  <si>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</si>
  <si>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</si>
  <si>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</si>
  <si>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</si>
  <si>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</si>
  <si>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</si>
  <si>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</si>
  <si>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</si>
  <si>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</si>
  <si>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</si>
  <si>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</si>
  <si>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</si>
  <si>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</si>
  <si>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</si>
  <si>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</si>
  <si>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</si>
  <si>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</si>
  <si>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</si>
  <si>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</si>
  <si>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</si>
  <si>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</si>
  <si>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</si>
  <si>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</si>
  <si>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</si>
  <si>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</si>
  <si>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</si>
  <si>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</si>
  <si>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</si>
  <si>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</si>
  <si>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</si>
  <si>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</si>
  <si>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</si>
  <si>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</si>
  <si>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</si>
  <si>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</si>
  <si>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</si>
  <si>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</si>
  <si>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</si>
  <si>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</si>
  <si>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</si>
  <si>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</si>
  <si>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</si>
  <si>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</si>
  <si>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</si>
  <si>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</si>
  <si>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</si>
  <si>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</si>
  <si>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</si>
  <si>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</si>
  <si>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</si>
  <si>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</si>
  <si>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</si>
  <si>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</si>
  <si>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</si>
  <si>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</si>
  <si>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</si>
  <si>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</si>
  <si>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</si>
  <si>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</si>
  <si>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</si>
  <si>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</si>
  <si>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</si>
  <si>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</si>
  <si>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</si>
  <si>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</si>
  <si>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</si>
  <si>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</si>
  <si>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</si>
  <si>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</si>
  <si>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</si>
  <si>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</si>
  <si>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</si>
  <si>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</si>
  <si>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</si>
  <si>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</si>
  <si>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</si>
  <si>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</si>
  <si>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</si>
  <si>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</si>
  <si>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</si>
  <si>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</si>
  <si>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</si>
  <si>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</si>
  <si>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</si>
  <si>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</si>
  <si>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</si>
  <si>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</si>
  <si>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</si>
  <si>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</si>
  <si>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</si>
  <si>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</si>
  <si>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</si>
  <si>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</si>
  <si>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</si>
  <si>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</si>
  <si>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</si>
  <si>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</si>
  <si>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</si>
  <si>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</si>
  <si>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</si>
  <si>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</si>
  <si>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</si>
  <si>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</si>
  <si>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</si>
  <si>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</si>
  <si>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</si>
  <si>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</si>
  <si>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</si>
  <si>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</si>
  <si>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</si>
  <si>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</si>
  <si>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</si>
  <si>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</si>
  <si>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</si>
  <si>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</si>
  <si>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</si>
  <si>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</si>
  <si>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</si>
  <si>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</si>
  <si>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</si>
  <si>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</si>
  <si>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</si>
  <si>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</si>
  <si>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</si>
  <si>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</si>
  <si>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</si>
  <si>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</si>
  <si>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</si>
  <si>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</si>
  <si>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</si>
  <si>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</si>
  <si>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</si>
  <si>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</si>
  <si>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</si>
  <si>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</si>
  <si>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</si>
  <si>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</si>
  <si>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</si>
  <si>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</si>
  <si>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</si>
  <si>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</si>
  <si>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</si>
  <si>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</si>
  <si>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</si>
  <si>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</si>
  <si>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</si>
  <si>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</si>
  <si>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</si>
  <si>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</si>
  <si>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</si>
  <si>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</si>
  <si>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</si>
  <si>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</si>
  <si>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</si>
  <si>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</si>
  <si>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</si>
  <si>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</si>
  <si>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</si>
  <si>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</si>
  <si>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</si>
  <si>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</si>
  <si>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</si>
  <si>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</si>
  <si>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</si>
  <si>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</si>
  <si>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</si>
  <si>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</si>
  <si>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</si>
  <si>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</si>
  <si>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</si>
  <si>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</si>
  <si>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</si>
  <si>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</si>
  <si>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</si>
  <si>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</si>
  <si>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</si>
  <si>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</si>
  <si>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</si>
  <si>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</si>
  <si>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</si>
  <si>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</si>
  <si>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</si>
  <si>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</si>
  <si>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</si>
  <si>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</si>
  <si>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</si>
  <si>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</si>
  <si>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</si>
  <si>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</si>
  <si>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</si>
  <si>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</si>
  <si>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</si>
  <si>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</si>
  <si>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</si>
  <si>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</si>
  <si>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</si>
  <si>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</si>
  <si>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</si>
  <si>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</si>
  <si>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</si>
  <si>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</si>
  <si>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</si>
  <si>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</si>
  <si>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</si>
  <si>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</si>
  <si>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</si>
  <si>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</si>
  <si>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</si>
  <si>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</si>
  <si>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</si>
  <si>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</si>
  <si>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</si>
  <si>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</si>
  <si>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</si>
  <si>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</si>
  <si>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</si>
  <si>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</si>
  <si>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</si>
  <si>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</si>
  <si>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</si>
  <si>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</si>
  <si>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</si>
  <si>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</si>
  <si>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</si>
  <si>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</si>
  <si>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</si>
  <si>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</si>
  <si>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</si>
  <si>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</si>
  <si>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</si>
  <si>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</si>
  <si>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</si>
  <si>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</si>
  <si>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</si>
  <si>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</si>
  <si>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</si>
  <si>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</si>
  <si>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</si>
  <si>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</si>
  <si>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</si>
  <si>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</si>
  <si>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</si>
  <si>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</si>
  <si>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</si>
  <si>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</si>
  <si>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</si>
  <si>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</si>
  <si>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</si>
  <si>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</si>
  <si>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</si>
  <si>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</si>
  <si>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</si>
  <si>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</si>
  <si>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</si>
  <si>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</si>
  <si>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</si>
  <si>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</si>
  <si>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</si>
  <si>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</si>
  <si>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</si>
  <si>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</si>
  <si>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</si>
  <si>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</si>
  <si>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</si>
  <si>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</si>
  <si>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</si>
  <si>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</si>
  <si>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</si>
  <si>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</si>
  <si>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</si>
  <si>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</si>
  <si>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</si>
  <si>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</si>
  <si>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</si>
  <si>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</si>
  <si>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</si>
  <si>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</si>
  <si>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</si>
  <si>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</si>
  <si>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</si>
  <si>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</si>
  <si>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</si>
  <si>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</si>
  <si>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</si>
  <si>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</si>
  <si>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</si>
  <si>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</si>
  <si>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</si>
  <si>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</si>
  <si>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</si>
  <si>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</si>
  <si>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</si>
  <si>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</si>
  <si>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</si>
  <si>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</si>
  <si>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</si>
  <si>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</si>
  <si>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</si>
  <si>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</si>
  <si>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</si>
  <si>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</si>
  <si>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</si>
  <si>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</si>
  <si>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</si>
  <si>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</si>
  <si>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</si>
  <si>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</si>
  <si>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</si>
  <si>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</si>
  <si>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</si>
  <si>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</si>
  <si>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</si>
  <si>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</si>
  <si>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</si>
  <si>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</si>
  <si>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</si>
  <si>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</si>
  <si>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</si>
  <si>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</si>
  <si>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</si>
  <si>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</si>
  <si>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</si>
  <si>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</si>
  <si>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</si>
  <si>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</si>
  <si>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</si>
  <si>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</si>
  <si>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</si>
  <si>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</si>
  <si>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</si>
  <si>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</si>
  <si>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</si>
  <si>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</si>
  <si>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</si>
  <si>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</si>
  <si>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</si>
  <si>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</si>
  <si>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</si>
  <si>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</si>
  <si>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</si>
  <si>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</si>
  <si>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</si>
  <si>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</si>
  <si>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</si>
  <si>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</si>
  <si>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</si>
  <si>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</si>
  <si>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</si>
  <si>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</si>
  <si>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</si>
  <si>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</si>
  <si>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</si>
  <si>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</si>
  <si>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</si>
  <si>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</si>
  <si>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</si>
  <si>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</si>
  <si>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</si>
  <si>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</si>
  <si>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</si>
  <si>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</si>
  <si>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</si>
  <si>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</si>
  <si>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</si>
  <si>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</si>
  <si>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</si>
  <si>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</si>
  <si>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</si>
  <si>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</si>
  <si>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</si>
  <si>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</si>
  <si>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</si>
  <si>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</si>
  <si>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</si>
  <si>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</si>
  <si>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</si>
  <si>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</si>
  <si>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</si>
  <si>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</si>
  <si>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</si>
  <si>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</si>
  <si>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</si>
  <si>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</si>
  <si>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</si>
  <si>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</si>
  <si>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</si>
  <si>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</si>
  <si>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</si>
  <si>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</si>
  <si>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</si>
  <si>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</si>
  <si>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</si>
  <si>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</si>
  <si>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</si>
  <si>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</si>
  <si>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</si>
  <si>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</si>
  <si>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</si>
  <si>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</si>
  <si>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</si>
  <si>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</si>
  <si>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</si>
  <si>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</si>
  <si>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</si>
  <si>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</si>
  <si>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</si>
  <si>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</si>
  <si>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</si>
  <si>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</si>
  <si>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</si>
  <si>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</si>
  <si>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</si>
  <si>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</si>
  <si>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</si>
  <si>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</si>
  <si>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</si>
  <si>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</si>
  <si>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</si>
  <si>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</si>
  <si>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</si>
  <si>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</si>
  <si>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</si>
  <si>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</si>
  <si>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</si>
  <si>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</si>
  <si>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</si>
  <si>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</si>
  <si>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</si>
  <si>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</si>
  <si>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</si>
  <si>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</si>
  <si>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</si>
  <si>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</si>
  <si>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</si>
  <si>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</si>
  <si>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</si>
  <si>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</si>
  <si>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</si>
  <si>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</si>
  <si>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</si>
  <si>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</si>
  <si>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</si>
  <si>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</si>
  <si>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</si>
  <si>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</si>
  <si>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</si>
  <si>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</si>
  <si>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</si>
  <si>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</si>
  <si>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</si>
  <si>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</si>
  <si>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</si>
  <si>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</si>
  <si>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</si>
  <si>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</si>
  <si>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</si>
  <si>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</si>
  <si>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</si>
  <si>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</si>
  <si>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</si>
  <si>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</si>
  <si>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</si>
  <si>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</si>
  <si>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</si>
  <si>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</si>
  <si>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</si>
  <si>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</si>
  <si>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</si>
  <si>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</si>
  <si>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</si>
  <si>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</si>
  <si>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</si>
  <si>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</si>
  <si>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</si>
  <si>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</si>
  <si>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</si>
  <si>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</si>
  <si>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</si>
  <si>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</si>
  <si>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</si>
  <si>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</si>
  <si>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</si>
  <si>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</si>
  <si>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</si>
  <si>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</si>
  <si>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</si>
  <si>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</si>
  <si>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</si>
  <si>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</si>
  <si>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</si>
  <si>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</si>
  <si>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</si>
  <si>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</si>
  <si>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</si>
  <si>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</si>
  <si>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</si>
  <si>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</si>
  <si>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</si>
  <si>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</si>
  <si>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</si>
  <si>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</si>
  <si>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</si>
  <si>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</si>
  <si>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</si>
  <si>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</si>
  <si>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</si>
  <si>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</si>
  <si>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</si>
  <si>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</si>
  <si>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</si>
  <si>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</si>
  <si>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</si>
  <si>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</si>
  <si>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</si>
  <si>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</si>
  <si>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</si>
  <si>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</si>
  <si>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</si>
  <si>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</si>
  <si>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</si>
  <si>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</si>
  <si>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</si>
  <si>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</si>
  <si>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</si>
  <si>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</si>
  <si>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</si>
  <si>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</si>
  <si>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</si>
  <si>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</si>
  <si>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</si>
  <si>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</si>
  <si>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</si>
  <si>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</si>
  <si>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</si>
  <si>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</si>
  <si>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</si>
  <si>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</si>
  <si>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</si>
  <si>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</si>
  <si>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</si>
  <si>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</si>
  <si>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</si>
  <si>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</si>
  <si>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</si>
  <si>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</si>
  <si>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</si>
  <si>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</si>
  <si>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</si>
  <si>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</si>
  <si>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</si>
  <si>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</si>
  <si>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</si>
  <si>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</si>
  <si>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</si>
  <si>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</si>
  <si>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</si>
  <si>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</si>
  <si>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</si>
  <si>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</si>
  <si>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</si>
  <si>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</si>
  <si>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</si>
  <si>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</si>
  <si>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</si>
  <si>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</si>
  <si>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</si>
  <si>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</si>
  <si>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</si>
  <si>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</si>
  <si>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</si>
  <si>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</si>
  <si>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</si>
  <si>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</si>
  <si>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</si>
  <si>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</si>
  <si>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</si>
  <si>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</si>
  <si>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</si>
  <si>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</si>
  <si>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</si>
  <si>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</si>
  <si>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</si>
  <si>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</si>
  <si>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</si>
  <si>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</si>
  <si>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</si>
  <si>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</si>
  <si>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</si>
  <si>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</si>
  <si>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</si>
  <si>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</si>
  <si>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</si>
  <si>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</si>
  <si>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</si>
  <si>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</si>
  <si>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</si>
  <si>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</si>
  <si>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</si>
  <si>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</si>
  <si>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</si>
  <si>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</si>
  <si>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</si>
  <si>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</si>
  <si>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</si>
  <si>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</si>
  <si>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</si>
  <si>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</si>
  <si>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</si>
  <si>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</si>
  <si>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</si>
  <si>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</si>
  <si>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</si>
  <si>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</si>
  <si>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</si>
  <si>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</si>
  <si>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</si>
  <si>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</si>
  <si>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</si>
  <si>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</si>
  <si>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</si>
  <si>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</si>
  <si>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</si>
  <si>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</si>
  <si>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</si>
  <si>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</si>
  <si>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</si>
  <si>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</si>
  <si>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</si>
  <si>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</si>
  <si>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</si>
  <si>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</si>
  <si>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</si>
  <si>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</si>
  <si>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</si>
  <si>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</si>
  <si>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</si>
  <si>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</si>
  <si>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</si>
  <si>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</si>
  <si>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</si>
  <si>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</si>
  <si>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</si>
  <si>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</si>
  <si>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</si>
  <si>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</si>
  <si>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</si>
  <si>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</si>
  <si>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</si>
  <si>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</si>
  <si>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</si>
  <si>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</si>
  <si>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</si>
  <si>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</si>
  <si>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</si>
  <si>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</si>
  <si>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</si>
  <si>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</si>
  <si>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</si>
  <si>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</si>
  <si>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</si>
  <si>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</si>
  <si>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</si>
  <si>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</si>
  <si>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</si>
  <si>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</si>
  <si>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</si>
  <si>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</si>
  <si>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</si>
  <si>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</si>
  <si>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</si>
  <si>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</si>
  <si>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</si>
  <si>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</si>
  <si>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</si>
  <si>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</si>
  <si>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</si>
  <si>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</si>
  <si>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</si>
  <si>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</si>
  <si>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</si>
  <si>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</si>
  <si>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</si>
  <si>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</si>
  <si>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</si>
  <si>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</si>
  <si>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</si>
  <si>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</si>
  <si>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</si>
  <si>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</si>
  <si>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</si>
  <si>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</si>
  <si>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</si>
  <si>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</si>
  <si>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</si>
  <si>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</si>
  <si>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</si>
  <si>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</si>
  <si>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</si>
  <si>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</si>
  <si>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</si>
  <si>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</si>
  <si>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</si>
  <si>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</si>
  <si>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</si>
  <si>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</si>
  <si>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</si>
  <si>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</si>
  <si>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</si>
  <si>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</si>
  <si>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</si>
  <si>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</si>
  <si>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</si>
  <si>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</si>
  <si>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</si>
  <si>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</si>
  <si>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</si>
  <si>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</si>
  <si>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</si>
  <si>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</si>
  <si>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Unknown graminoid</t>
  </si>
  <si>
    <t>LBRP4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</si>
</sst>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3" fillId="0" borderId="16" xfId="0" applyFont="1" applyBorder="1"/>
    <xf numFmtId="0" fontId="1" fillId="0" borderId="16" xfId="0" applyFont="1" applyBorder="1"/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7" xfId="0" applyFont="1" applyBorder="1"/>
    <xf numFmtId="0" fontId="3" fillId="0" borderId="15" xfId="0" applyFont="1" applyBorder="1"/>
    <xf numFmtId="0" fontId="5" fillId="0" borderId="18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3" fillId="0" borderId="1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4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wrapText="1"/>
    </xf>
    <xf numFmtId="0" fontId="3" fillId="0" borderId="21" xfId="0" applyFont="1" applyBorder="1" applyAlignment="1">
      <alignment horizontal="center"/>
    </xf>
    <xf numFmtId="0" fontId="14" fillId="0" borderId="16" xfId="0" applyFont="1" applyBorder="1" applyAlignment="1">
      <alignment vertical="center" wrapText="1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2" xfId="0" applyNumberFormat="1" applyFont="1" applyFill="1" applyBorder="1"/>
    <xf numFmtId="0" fontId="15" fillId="0" borderId="21" xfId="0" applyFont="1" applyBorder="1"/>
    <xf numFmtId="0" fontId="15" fillId="0" borderId="16" xfId="0" applyFont="1" applyBorder="1"/>
    <xf numFmtId="0" fontId="15" fillId="0" borderId="22" xfId="0" applyFont="1" applyBorder="1"/>
    <xf numFmtId="0" fontId="16" fillId="0" borderId="23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2" fontId="3" fillId="0" borderId="21" xfId="0" applyNumberFormat="1" applyFont="1" applyBorder="1"/>
    <xf numFmtId="2" fontId="3" fillId="0" borderId="24" xfId="0" applyNumberFormat="1" applyFont="1" applyBorder="1" applyAlignment="1">
      <alignment horizontal="center"/>
    </xf>
    <xf numFmtId="2" fontId="3" fillId="0" borderId="22" xfId="0" applyNumberFormat="1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0" xfId="0" applyFont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5" fillId="0" borderId="14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2" t="s">
        <v>57</v>
      </c>
      <c r="B2" s="82"/>
      <c r="C2" s="82"/>
      <c r="D2" s="82"/>
      <c r="E2" s="82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5389</v>
      </c>
      <c r="B12" s="26" t="s">
        <v>5390</v>
      </c>
      <c r="C12" s="26"/>
      <c r="D12" s="26"/>
      <c r="E12" s="26"/>
    </row>
    <row r="13" spans="1:5" x14ac:dyDescent="0.3">
      <c r="A13" s="15" t="s">
        <v>5391</v>
      </c>
      <c r="B13" s="26"/>
      <c r="C13" s="26"/>
      <c r="D13" s="26"/>
      <c r="E13" s="26"/>
    </row>
    <row r="14" spans="1:5" x14ac:dyDescent="0.3">
      <c r="A14" s="15" t="s">
        <v>5392</v>
      </c>
      <c r="B14" s="26"/>
      <c r="C14" s="26"/>
      <c r="D14" s="26"/>
      <c r="E14" s="26"/>
    </row>
    <row r="15" spans="1:5" x14ac:dyDescent="0.3">
      <c r="A15" s="15" t="s">
        <v>5393</v>
      </c>
      <c r="B15" s="26"/>
      <c r="C15" s="25"/>
      <c r="D15" s="26"/>
      <c r="E15" s="26"/>
    </row>
    <row r="16" spans="1:5" x14ac:dyDescent="0.3">
      <c r="A16" s="15" t="s">
        <v>5394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5395</v>
      </c>
      <c r="B18" s="26"/>
      <c r="C18" s="25"/>
      <c r="D18" s="26"/>
      <c r="E18" s="26"/>
    </row>
    <row r="19" spans="1:5" x14ac:dyDescent="0.3">
      <c r="A19" s="15" t="s">
        <v>5396</v>
      </c>
      <c r="B19" s="14"/>
      <c r="C19" s="26"/>
      <c r="D19" s="26"/>
      <c r="E19" s="26"/>
    </row>
    <row r="20" spans="1:5" x14ac:dyDescent="0.3">
      <c r="A20" s="8" t="s">
        <v>5397</v>
      </c>
      <c r="B20" s="26"/>
      <c r="C20" s="25"/>
      <c r="D20" s="26"/>
      <c r="E20" s="26"/>
    </row>
    <row r="21" spans="1:5" x14ac:dyDescent="0.3">
      <c r="A21" s="8" t="s">
        <v>5398</v>
      </c>
      <c r="B21" s="26"/>
      <c r="C21" s="26"/>
      <c r="D21" s="26"/>
      <c r="E21" s="26"/>
    </row>
    <row r="22" spans="1:5" x14ac:dyDescent="0.3">
      <c r="A22" s="84" t="s">
        <v>5399</v>
      </c>
      <c r="B22" s="84"/>
      <c r="C22" s="84"/>
      <c r="D22" s="84"/>
      <c r="E22" s="84"/>
    </row>
    <row r="23" spans="1:5" x14ac:dyDescent="0.3">
      <c r="A23" s="8"/>
      <c r="B23" s="26"/>
      <c r="C23" s="26"/>
      <c r="D23" s="26"/>
      <c r="E23" s="2"/>
    </row>
    <row r="24" spans="1:5" ht="14.25" customHeight="1" x14ac:dyDescent="0.3">
      <c r="A24" s="83" t="s">
        <v>5400</v>
      </c>
      <c r="B24" s="83"/>
      <c r="C24" s="83"/>
      <c r="D24" s="83"/>
      <c r="E24" s="83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5401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5402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5403</v>
      </c>
      <c r="B38" s="14"/>
      <c r="C38" s="26"/>
      <c r="D38" s="26"/>
      <c r="E38" s="26"/>
    </row>
    <row r="39" spans="1:5" ht="14.25" customHeight="1" x14ac:dyDescent="0.3">
      <c r="A39" s="83" t="s">
        <v>61</v>
      </c>
      <c r="B39" s="83"/>
      <c r="C39" s="83"/>
      <c r="D39" s="83"/>
      <c r="E39" s="83"/>
    </row>
    <row r="40" spans="1:5" x14ac:dyDescent="0.3">
      <c r="A40" s="15" t="s">
        <v>5404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5405</v>
      </c>
      <c r="B44" s="14"/>
      <c r="C44" s="14"/>
      <c r="D44" s="14"/>
      <c r="E44" s="14"/>
    </row>
    <row r="45" spans="1:5" ht="12" customHeight="1" x14ac:dyDescent="0.3">
      <c r="A45" s="83" t="s">
        <v>62</v>
      </c>
      <c r="B45" s="83"/>
      <c r="C45" s="83"/>
      <c r="D45" s="83"/>
      <c r="E45" s="83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25" customHeight="1" x14ac:dyDescent="0.3">
      <c r="A53" s="15" t="s">
        <v>5406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5407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5408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5409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5410</v>
      </c>
      <c r="B75" s="26" t="s">
        <v>5411</v>
      </c>
      <c r="C75" s="26"/>
      <c r="D75" s="26"/>
      <c r="E75" s="26"/>
    </row>
    <row r="76" spans="1:5" x14ac:dyDescent="0.3">
      <c r="A76" s="15" t="s">
        <v>5412</v>
      </c>
      <c r="B76" s="26" t="s">
        <v>5411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5413</v>
      </c>
      <c r="B79" s="26" t="s">
        <v>5414</v>
      </c>
      <c r="C79" s="26"/>
      <c r="D79" s="26"/>
      <c r="E79" s="26"/>
    </row>
    <row r="80" spans="1:5" x14ac:dyDescent="0.3">
      <c r="A80" s="15" t="s">
        <v>5415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78" t="s">
        <v>43</v>
      </c>
      <c r="B93" s="79"/>
      <c r="C93" s="81"/>
      <c r="D93" s="85" t="s">
        <v>44</v>
      </c>
      <c r="E93" s="80"/>
    </row>
    <row r="94" spans="1:5" x14ac:dyDescent="0.3">
      <c r="A94" s="18" t="s">
        <v>23</v>
      </c>
      <c r="B94" s="76" t="s">
        <v>30</v>
      </c>
      <c r="C94" s="77"/>
      <c r="D94" s="9" t="s">
        <v>46</v>
      </c>
      <c r="E94" s="24">
        <v>8</v>
      </c>
    </row>
    <row r="95" spans="1:5" x14ac:dyDescent="0.3">
      <c r="A95" s="18" t="s">
        <v>24</v>
      </c>
      <c r="B95" s="72" t="s">
        <v>31</v>
      </c>
      <c r="C95" s="73"/>
      <c r="D95" s="9" t="s">
        <v>47</v>
      </c>
      <c r="E95" s="24">
        <v>7</v>
      </c>
    </row>
    <row r="96" spans="1:5" x14ac:dyDescent="0.3">
      <c r="A96" s="18" t="s">
        <v>3</v>
      </c>
      <c r="B96" s="72" t="s">
        <v>32</v>
      </c>
      <c r="C96" s="73"/>
      <c r="D96" s="9" t="s">
        <v>48</v>
      </c>
      <c r="E96" s="24">
        <v>6</v>
      </c>
    </row>
    <row r="97" spans="1:5" x14ac:dyDescent="0.3">
      <c r="A97" s="18" t="s">
        <v>25</v>
      </c>
      <c r="B97" s="72" t="s">
        <v>33</v>
      </c>
      <c r="C97" s="73"/>
      <c r="D97" s="9" t="s">
        <v>49</v>
      </c>
      <c r="E97" s="24">
        <v>5</v>
      </c>
    </row>
    <row r="98" spans="1:5" x14ac:dyDescent="0.3">
      <c r="A98" s="18" t="s">
        <v>26</v>
      </c>
      <c r="B98" s="72" t="s">
        <v>34</v>
      </c>
      <c r="C98" s="73"/>
      <c r="D98" s="9" t="s">
        <v>50</v>
      </c>
      <c r="E98" s="24">
        <v>4</v>
      </c>
    </row>
    <row r="99" spans="1:5" x14ac:dyDescent="0.3">
      <c r="A99" s="18" t="s">
        <v>27</v>
      </c>
      <c r="B99" s="72" t="s">
        <v>35</v>
      </c>
      <c r="C99" s="73"/>
      <c r="D99" s="9" t="s">
        <v>4</v>
      </c>
      <c r="E99" s="24">
        <v>3</v>
      </c>
    </row>
    <row r="100" spans="1:5" x14ac:dyDescent="0.3">
      <c r="A100" s="18" t="s">
        <v>2</v>
      </c>
      <c r="B100" s="72" t="s">
        <v>36</v>
      </c>
      <c r="C100" s="73"/>
      <c r="D100" s="9" t="s">
        <v>5</v>
      </c>
      <c r="E100" s="24">
        <v>2</v>
      </c>
    </row>
    <row r="101" spans="1:5" x14ac:dyDescent="0.3">
      <c r="A101" s="18" t="s">
        <v>28</v>
      </c>
      <c r="B101" s="72" t="s">
        <v>37</v>
      </c>
      <c r="C101" s="73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74" t="s">
        <v>38</v>
      </c>
      <c r="C102" s="75"/>
      <c r="D102" s="11"/>
      <c r="E102" s="27"/>
    </row>
    <row r="103" spans="1:5" ht="13.5" customHeight="1" x14ac:dyDescent="0.3">
      <c r="A103" s="78" t="s">
        <v>68</v>
      </c>
      <c r="B103" s="79"/>
      <c r="C103" s="81"/>
      <c r="D103" s="85" t="s">
        <v>45</v>
      </c>
      <c r="E103" s="80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78" t="s">
        <v>21</v>
      </c>
      <c r="B112" s="79"/>
      <c r="C112" s="80"/>
    </row>
    <row r="113" spans="1:3" x14ac:dyDescent="0.3">
      <c r="A113" s="18">
        <v>1</v>
      </c>
      <c r="B113" s="76" t="s">
        <v>40</v>
      </c>
      <c r="C113" s="77"/>
    </row>
    <row r="114" spans="1:3" x14ac:dyDescent="0.3">
      <c r="A114" s="18" t="s">
        <v>39</v>
      </c>
      <c r="B114" s="72" t="s">
        <v>41</v>
      </c>
      <c r="C114" s="73"/>
    </row>
    <row r="115" spans="1:3" x14ac:dyDescent="0.3">
      <c r="A115" s="19" t="s">
        <v>15</v>
      </c>
      <c r="B115" s="70" t="s">
        <v>42</v>
      </c>
      <c r="C115" s="71"/>
    </row>
    <row r="150" ht="12" customHeight="1" x14ac:dyDescent="0.3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2" t="s">
        <v>127</v>
      </c>
      <c r="B1" s="82"/>
      <c r="C1" s="82"/>
      <c r="D1" s="82"/>
      <c r="E1" s="82"/>
      <c r="F1" s="82"/>
      <c r="G1" s="82"/>
      <c r="H1" s="26"/>
    </row>
    <row r="2" spans="1:14" x14ac:dyDescent="0.3">
      <c r="A2" s="86" t="s">
        <v>138</v>
      </c>
      <c r="B2" s="86"/>
      <c r="C2" s="14"/>
      <c r="D2" s="14"/>
      <c r="E2" s="14"/>
      <c r="F2" s="14"/>
      <c r="G2" s="14"/>
      <c r="H2" s="14"/>
    </row>
    <row r="3" spans="1:14" x14ac:dyDescent="0.3">
      <c r="A3" s="86" t="s">
        <v>52</v>
      </c>
      <c r="B3" s="86"/>
      <c r="C3" s="14"/>
      <c r="D3" s="14"/>
      <c r="E3" s="14"/>
      <c r="F3" s="14"/>
      <c r="G3" s="14"/>
      <c r="H3" s="14"/>
    </row>
    <row r="4" spans="1:14" x14ac:dyDescent="0.3">
      <c r="A4" s="86" t="s">
        <v>55</v>
      </c>
      <c r="B4" s="86"/>
      <c r="C4" s="14"/>
      <c r="D4" s="14"/>
      <c r="E4" s="14"/>
      <c r="F4" s="14"/>
      <c r="G4" s="14"/>
      <c r="H4" s="14"/>
    </row>
    <row r="5" spans="1:14" x14ac:dyDescent="0.3">
      <c r="A5" s="86" t="s">
        <v>51</v>
      </c>
      <c r="B5" s="86"/>
      <c r="C5" s="14"/>
      <c r="D5" s="14"/>
      <c r="E5" s="14"/>
      <c r="F5" s="14"/>
      <c r="G5" s="14"/>
      <c r="H5" s="14"/>
    </row>
    <row r="6" spans="1:14" x14ac:dyDescent="0.3">
      <c r="A6" s="86" t="s">
        <v>128</v>
      </c>
      <c r="B6" s="86"/>
    </row>
    <row r="7" spans="1:14" x14ac:dyDescent="0.3">
      <c r="A7" s="86" t="s">
        <v>129</v>
      </c>
      <c r="B7" s="86"/>
      <c r="C7" s="72"/>
      <c r="D7" s="72"/>
      <c r="E7" s="72"/>
      <c r="F7" s="72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6"/>
  <sheetViews>
    <sheetView topLeftCell="A1994" zoomScale="70" zoomScaleNormal="70" workbookViewId="0">
      <selection activeCell="A2024" sqref="A2024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4836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5418</v>
      </c>
      <c r="I2" s="37" t="s">
        <v>4829</v>
      </c>
      <c r="J2" s="37">
        <v>0.5</v>
      </c>
      <c r="K2" s="37"/>
      <c r="L2" s="37"/>
      <c r="M2" s="37"/>
      <c r="N2" s="26" t="s">
        <v>5387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5416</v>
      </c>
      <c r="I3" s="37" t="s">
        <v>4830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4830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4831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4832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4833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5417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4847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4848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4849</v>
      </c>
      <c r="B24" s="25" t="s">
        <v>5382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4850</v>
      </c>
      <c r="B36" s="25" t="s">
        <v>5383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4851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4852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4853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4854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4855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4856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4857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4858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4859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4860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4861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4862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4863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4864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4865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4866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4867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4868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4869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4870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4871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4872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4873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4874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4875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4876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4877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4878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4879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4880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4881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4882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4883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4884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4885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4886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4887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4888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4889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4890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4891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4892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4893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4894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4895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4896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4897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4898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4899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4900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4901</v>
      </c>
      <c r="C426" s="25"/>
      <c r="E426" s="25"/>
      <c r="F426" s="25"/>
    </row>
    <row r="427" spans="1:6" x14ac:dyDescent="0.3">
      <c r="A427" s="36" t="s">
        <v>5441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4902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4903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4904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4905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4906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4907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4908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5" customHeight="1" x14ac:dyDescent="0.35">
      <c r="A648" s="32" t="s">
        <v>4909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4910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4911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4912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4913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5" customHeight="1" x14ac:dyDescent="0.35">
      <c r="A685" s="32" t="s">
        <v>4914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4915</v>
      </c>
    </row>
    <row r="693" spans="1:6" x14ac:dyDescent="0.3">
      <c r="A693" s="36" t="s">
        <v>5435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4916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4917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4918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5388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4919</v>
      </c>
      <c r="B721" s="25" t="s">
        <v>5388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4920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4921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4922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4923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5" customHeight="1" x14ac:dyDescent="0.35">
      <c r="A745" s="32" t="s">
        <v>4924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4925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4926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4927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4928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4929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4930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4931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4932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4933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4934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4935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1514</v>
      </c>
      <c r="B822" s="25" t="s">
        <v>1513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1516</v>
      </c>
      <c r="B823" s="25" t="s">
        <v>1515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1518</v>
      </c>
      <c r="B824" s="25" t="s">
        <v>1517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1520</v>
      </c>
      <c r="B825" s="25" t="s">
        <v>1519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1522</v>
      </c>
      <c r="B826" s="25" t="s">
        <v>1521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1524</v>
      </c>
      <c r="B827" s="25" t="s">
        <v>1523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1526</v>
      </c>
      <c r="B828" s="25" t="s">
        <v>1525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1527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1529</v>
      </c>
      <c r="B830" s="25" t="s">
        <v>1528</v>
      </c>
      <c r="C830" s="25"/>
      <c r="D830" s="25" t="s">
        <v>149</v>
      </c>
      <c r="E830" s="25"/>
      <c r="F830" s="25"/>
    </row>
    <row r="831" spans="1:7" x14ac:dyDescent="0.3">
      <c r="A831" s="36" t="s">
        <v>1531</v>
      </c>
      <c r="B831" s="25" t="s">
        <v>1530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1532</v>
      </c>
      <c r="C832" s="25"/>
      <c r="D832" s="25" t="s">
        <v>149</v>
      </c>
      <c r="E832" s="25"/>
      <c r="F832" s="25"/>
    </row>
    <row r="833" spans="1:7" x14ac:dyDescent="0.3">
      <c r="A833" s="36" t="s">
        <v>1534</v>
      </c>
      <c r="B833" s="25" t="s">
        <v>1533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1536</v>
      </c>
      <c r="B834" s="25" t="s">
        <v>1535</v>
      </c>
      <c r="C834" s="25"/>
      <c r="D834" s="25" t="s">
        <v>149</v>
      </c>
      <c r="E834" s="25"/>
      <c r="F834" s="25"/>
    </row>
    <row r="835" spans="1:7" x14ac:dyDescent="0.3">
      <c r="A835" s="36" t="s">
        <v>1538</v>
      </c>
      <c r="B835" s="25" t="s">
        <v>1537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4936</v>
      </c>
      <c r="C836" s="25"/>
      <c r="E836" s="25"/>
      <c r="F836" s="25"/>
    </row>
    <row r="837" spans="1:7" x14ac:dyDescent="0.3">
      <c r="A837" s="36" t="s">
        <v>1540</v>
      </c>
      <c r="B837" s="25" t="s">
        <v>1539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1542</v>
      </c>
      <c r="B838" s="25" t="s">
        <v>1541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1544</v>
      </c>
      <c r="B839" s="25" t="s">
        <v>1543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1546</v>
      </c>
      <c r="B840" s="25" t="s">
        <v>1545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4937</v>
      </c>
      <c r="C841" s="25"/>
      <c r="E841" s="25"/>
      <c r="F841" s="25"/>
    </row>
    <row r="842" spans="1:7" x14ac:dyDescent="0.3">
      <c r="A842" s="36" t="s">
        <v>1547</v>
      </c>
      <c r="C842" s="25"/>
      <c r="D842" s="25" t="s">
        <v>149</v>
      </c>
      <c r="E842" s="25"/>
      <c r="F842" s="25"/>
    </row>
    <row r="843" spans="1:7" x14ac:dyDescent="0.3">
      <c r="A843" s="36" t="s">
        <v>1549</v>
      </c>
      <c r="B843" s="25" t="s">
        <v>1548</v>
      </c>
      <c r="C843" s="25"/>
      <c r="D843" s="25" t="s">
        <v>149</v>
      </c>
      <c r="E843" s="25"/>
      <c r="F843" s="25"/>
    </row>
    <row r="844" spans="1:7" x14ac:dyDescent="0.3">
      <c r="A844" s="36" t="s">
        <v>1551</v>
      </c>
      <c r="B844" s="25" t="s">
        <v>1550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1553</v>
      </c>
      <c r="B845" s="25" t="s">
        <v>1552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1555</v>
      </c>
      <c r="B846" s="25" t="s">
        <v>1554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1557</v>
      </c>
      <c r="B847" s="25" t="s">
        <v>1556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1558</v>
      </c>
      <c r="B848" s="25" t="s">
        <v>5384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1560</v>
      </c>
      <c r="B849" s="25" t="s">
        <v>1559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1562</v>
      </c>
      <c r="B850" s="25" t="s">
        <v>1561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1564</v>
      </c>
      <c r="B851" s="25" t="s">
        <v>1563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1566</v>
      </c>
      <c r="B852" s="25" t="s">
        <v>1565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1567</v>
      </c>
      <c r="B853" s="25" t="s">
        <v>1565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1568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1570</v>
      </c>
      <c r="B855" s="25" t="s">
        <v>1569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1572</v>
      </c>
      <c r="B856" s="25" t="s">
        <v>1571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4938</v>
      </c>
      <c r="C857" s="25"/>
      <c r="E857" s="25"/>
      <c r="F857" s="25"/>
    </row>
    <row r="858" spans="1:7" x14ac:dyDescent="0.3">
      <c r="A858" s="36" t="s">
        <v>1574</v>
      </c>
      <c r="B858" s="25" t="s">
        <v>1573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1576</v>
      </c>
      <c r="B859" s="25" t="s">
        <v>1575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1578</v>
      </c>
      <c r="B860" s="25" t="s">
        <v>1577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1580</v>
      </c>
      <c r="B861" s="25" t="s">
        <v>1579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1582</v>
      </c>
      <c r="B862" s="25" t="s">
        <v>1581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1584</v>
      </c>
      <c r="B863" s="25" t="s">
        <v>1583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1586</v>
      </c>
      <c r="B864" s="25" t="s">
        <v>1585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1587</v>
      </c>
      <c r="B865" s="25" t="s">
        <v>1585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1588</v>
      </c>
      <c r="B866" s="25" t="s">
        <v>1585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1590</v>
      </c>
      <c r="B867" s="25" t="s">
        <v>1589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4939</v>
      </c>
      <c r="E868" s="25"/>
      <c r="F868" s="25"/>
    </row>
    <row r="869" spans="1:7" x14ac:dyDescent="0.3">
      <c r="A869" s="36" t="s">
        <v>1592</v>
      </c>
      <c r="B869" s="25" t="s">
        <v>1591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1594</v>
      </c>
      <c r="B870" s="25" t="s">
        <v>1593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1596</v>
      </c>
      <c r="B871" s="25" t="s">
        <v>1595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1598</v>
      </c>
      <c r="B872" s="25" t="s">
        <v>1597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1600</v>
      </c>
      <c r="B873" s="25" t="s">
        <v>1599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4940</v>
      </c>
      <c r="E874" s="25"/>
      <c r="F874" s="25"/>
    </row>
    <row r="875" spans="1:7" x14ac:dyDescent="0.3">
      <c r="A875" s="36" t="s">
        <v>1602</v>
      </c>
      <c r="B875" s="25" t="s">
        <v>1601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1604</v>
      </c>
      <c r="B876" s="25" t="s">
        <v>1603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1606</v>
      </c>
      <c r="B877" s="25" t="s">
        <v>1605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1608</v>
      </c>
      <c r="B878" s="25" t="s">
        <v>1607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1609</v>
      </c>
      <c r="B879" s="25" t="s">
        <v>1607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1611</v>
      </c>
      <c r="B880" s="25" t="s">
        <v>1610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1613</v>
      </c>
      <c r="B881" s="25" t="s">
        <v>1612</v>
      </c>
      <c r="C881" s="25"/>
      <c r="D881" s="25" t="s">
        <v>149</v>
      </c>
      <c r="E881" s="25"/>
      <c r="F881" s="25"/>
    </row>
    <row r="882" spans="1:7" x14ac:dyDescent="0.3">
      <c r="A882" s="36" t="s">
        <v>1614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1616</v>
      </c>
      <c r="B883" s="25" t="s">
        <v>1615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4941</v>
      </c>
      <c r="C884" s="25"/>
      <c r="E884" s="25"/>
      <c r="F884" s="25"/>
    </row>
    <row r="885" spans="1:7" x14ac:dyDescent="0.3">
      <c r="A885" s="36" t="s">
        <v>1617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1619</v>
      </c>
      <c r="B886" s="25" t="s">
        <v>1618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1621</v>
      </c>
      <c r="B887" s="25" t="s">
        <v>1620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1623</v>
      </c>
      <c r="B888" s="25" t="s">
        <v>1622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4942</v>
      </c>
      <c r="C889" s="25"/>
      <c r="E889" s="25"/>
      <c r="F889" s="25"/>
    </row>
    <row r="890" spans="1:7" x14ac:dyDescent="0.3">
      <c r="A890" s="36" t="s">
        <v>1625</v>
      </c>
      <c r="B890" s="25" t="s">
        <v>1624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1627</v>
      </c>
      <c r="B891" s="25" t="s">
        <v>1626</v>
      </c>
      <c r="C891" s="25"/>
      <c r="D891" s="25" t="s">
        <v>149</v>
      </c>
      <c r="E891" s="25"/>
      <c r="F891" s="25"/>
    </row>
    <row r="892" spans="1:7" x14ac:dyDescent="0.3">
      <c r="A892" s="36" t="s">
        <v>1629</v>
      </c>
      <c r="B892" s="25" t="s">
        <v>1628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1631</v>
      </c>
      <c r="B893" s="25" t="s">
        <v>1630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1632</v>
      </c>
      <c r="B894" s="25" t="s">
        <v>1630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1633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1635</v>
      </c>
      <c r="B896" s="25" t="s">
        <v>1634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1637</v>
      </c>
      <c r="B897" s="25" t="s">
        <v>1636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1638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1640</v>
      </c>
      <c r="B899" s="25" t="s">
        <v>1639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1642</v>
      </c>
      <c r="B900" s="25" t="s">
        <v>1641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4943</v>
      </c>
      <c r="C901" s="25"/>
      <c r="E901" s="25"/>
      <c r="F901" s="25"/>
    </row>
    <row r="902" spans="1:7" x14ac:dyDescent="0.3">
      <c r="A902" s="36" t="s">
        <v>1644</v>
      </c>
      <c r="B902" s="25" t="s">
        <v>1643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1645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1647</v>
      </c>
      <c r="B904" s="25" t="s">
        <v>1646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1649</v>
      </c>
      <c r="B905" s="25" t="s">
        <v>1648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4944</v>
      </c>
      <c r="C906" s="25"/>
      <c r="E906" s="25"/>
      <c r="F906" s="25"/>
    </row>
    <row r="907" spans="1:7" x14ac:dyDescent="0.3">
      <c r="A907" s="36" t="s">
        <v>1651</v>
      </c>
      <c r="B907" s="25" t="s">
        <v>1650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1653</v>
      </c>
      <c r="B908" s="25" t="s">
        <v>1652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1654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1656</v>
      </c>
      <c r="B910" s="25" t="s">
        <v>1655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1658</v>
      </c>
      <c r="B911" s="25" t="s">
        <v>1657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1660</v>
      </c>
      <c r="B912" s="25" t="s">
        <v>1659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1662</v>
      </c>
      <c r="B913" s="25" t="s">
        <v>1661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4945</v>
      </c>
      <c r="C914" s="25"/>
      <c r="E914" s="25"/>
      <c r="F914" s="25"/>
    </row>
    <row r="915" spans="1:7" x14ac:dyDescent="0.3">
      <c r="A915" s="36" t="s">
        <v>1663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1665</v>
      </c>
      <c r="B916" s="25" t="s">
        <v>1664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1667</v>
      </c>
      <c r="B917" s="25" t="s">
        <v>1666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1669</v>
      </c>
      <c r="B918" s="25" t="s">
        <v>1668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1671</v>
      </c>
      <c r="B919" s="25" t="s">
        <v>1670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4946</v>
      </c>
      <c r="C920" s="25"/>
      <c r="E920" s="25"/>
      <c r="F920" s="25"/>
    </row>
    <row r="921" spans="1:7" x14ac:dyDescent="0.3">
      <c r="A921" s="36" t="s">
        <v>1672</v>
      </c>
      <c r="C921" s="25"/>
      <c r="D921" s="25" t="s">
        <v>189</v>
      </c>
      <c r="E921" s="25"/>
      <c r="F921" s="25"/>
    </row>
    <row r="922" spans="1:7" x14ac:dyDescent="0.3">
      <c r="A922" s="36" t="s">
        <v>1674</v>
      </c>
      <c r="B922" s="25" t="s">
        <v>1673</v>
      </c>
      <c r="C922" s="25"/>
      <c r="D922" s="25" t="s">
        <v>189</v>
      </c>
      <c r="E922" s="25"/>
      <c r="F922" s="25"/>
    </row>
    <row r="923" spans="1:7" x14ac:dyDescent="0.3">
      <c r="A923" s="36" t="s">
        <v>1676</v>
      </c>
      <c r="B923" s="25" t="s">
        <v>1675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1677</v>
      </c>
      <c r="B924" s="25" t="s">
        <v>1675</v>
      </c>
      <c r="C924" s="25"/>
      <c r="D924" s="25" t="s">
        <v>189</v>
      </c>
      <c r="E924" s="25"/>
      <c r="F924" s="25"/>
    </row>
    <row r="925" spans="1:7" x14ac:dyDescent="0.3">
      <c r="A925" s="36" t="s">
        <v>1678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1679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1681</v>
      </c>
      <c r="B927" s="25" t="s">
        <v>1680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1683</v>
      </c>
      <c r="B928" s="25" t="s">
        <v>1682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1685</v>
      </c>
      <c r="B929" s="25" t="s">
        <v>1684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1687</v>
      </c>
      <c r="B930" s="25" t="s">
        <v>1686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1689</v>
      </c>
      <c r="B931" s="25" t="s">
        <v>1688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1691</v>
      </c>
      <c r="B932" s="25" t="s">
        <v>1690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1692</v>
      </c>
      <c r="B933" s="25" t="s">
        <v>1690</v>
      </c>
      <c r="C933" s="25"/>
      <c r="D933" s="25" t="s">
        <v>189</v>
      </c>
      <c r="E933" s="25"/>
      <c r="F933" s="25"/>
    </row>
    <row r="934" spans="1:7" x14ac:dyDescent="0.3">
      <c r="A934" s="36" t="s">
        <v>1693</v>
      </c>
      <c r="B934" s="25" t="s">
        <v>1690</v>
      </c>
      <c r="C934" s="25"/>
      <c r="D934" s="25" t="s">
        <v>189</v>
      </c>
      <c r="E934" s="25"/>
      <c r="F934" s="25"/>
    </row>
    <row r="935" spans="1:7" x14ac:dyDescent="0.3">
      <c r="A935" s="36" t="s">
        <v>1695</v>
      </c>
      <c r="B935" s="25" t="s">
        <v>1694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1696</v>
      </c>
      <c r="B936" s="25" t="s">
        <v>1694</v>
      </c>
      <c r="C936" s="25"/>
      <c r="D936" s="25" t="s">
        <v>189</v>
      </c>
      <c r="E936" s="25"/>
      <c r="F936" s="25"/>
    </row>
    <row r="937" spans="1:7" x14ac:dyDescent="0.3">
      <c r="A937" s="36" t="s">
        <v>1698</v>
      </c>
      <c r="B937" s="25" t="s">
        <v>1697</v>
      </c>
      <c r="C937" s="25"/>
      <c r="D937" s="25" t="s">
        <v>189</v>
      </c>
      <c r="E937" s="25"/>
      <c r="F937" s="25"/>
    </row>
    <row r="938" spans="1:7" x14ac:dyDescent="0.3">
      <c r="A938" s="36" t="s">
        <v>1699</v>
      </c>
      <c r="B938" s="25" t="s">
        <v>1694</v>
      </c>
      <c r="C938" s="25"/>
      <c r="D938" s="25" t="s">
        <v>189</v>
      </c>
      <c r="E938" s="25"/>
      <c r="F938" s="25"/>
    </row>
    <row r="939" spans="1:7" x14ac:dyDescent="0.3">
      <c r="A939" s="36" t="s">
        <v>1701</v>
      </c>
      <c r="B939" s="25" t="s">
        <v>1700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1703</v>
      </c>
      <c r="B940" s="36" t="s">
        <v>1702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4947</v>
      </c>
      <c r="C941" s="25"/>
      <c r="E941" s="25"/>
      <c r="F941" s="25"/>
    </row>
    <row r="942" spans="1:7" x14ac:dyDescent="0.3">
      <c r="A942" s="36" t="s">
        <v>1705</v>
      </c>
      <c r="B942" s="25" t="s">
        <v>1704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1707</v>
      </c>
      <c r="B943" s="25" t="s">
        <v>1706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1709</v>
      </c>
      <c r="B944" s="25" t="s">
        <v>1708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1711</v>
      </c>
      <c r="B945" s="25" t="s">
        <v>1710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1713</v>
      </c>
      <c r="B946" s="25" t="s">
        <v>1712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1715</v>
      </c>
      <c r="B947" s="25" t="s">
        <v>1714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1717</v>
      </c>
      <c r="B948" s="25" t="s">
        <v>1716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1719</v>
      </c>
      <c r="B949" s="25" t="s">
        <v>1718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4948</v>
      </c>
      <c r="C950" s="25"/>
      <c r="E950" s="25"/>
      <c r="F950" s="25"/>
    </row>
    <row r="951" spans="1:7" x14ac:dyDescent="0.3">
      <c r="A951" s="36" t="s">
        <v>1721</v>
      </c>
      <c r="B951" s="25" t="s">
        <v>1720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1723</v>
      </c>
      <c r="B952" s="25" t="s">
        <v>1722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1725</v>
      </c>
      <c r="B953" s="25" t="s">
        <v>1724</v>
      </c>
      <c r="C953" s="25"/>
      <c r="D953" s="25" t="s">
        <v>149</v>
      </c>
      <c r="E953" s="25"/>
      <c r="F953" s="25"/>
    </row>
    <row r="954" spans="1:7" x14ac:dyDescent="0.3">
      <c r="A954" s="36" t="s">
        <v>1727</v>
      </c>
      <c r="B954" s="25" t="s">
        <v>1726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4949</v>
      </c>
      <c r="C955" s="25"/>
      <c r="E955" s="25"/>
      <c r="F955" s="25"/>
    </row>
    <row r="956" spans="1:7" x14ac:dyDescent="0.3">
      <c r="A956" s="36" t="s">
        <v>1729</v>
      </c>
      <c r="B956" s="25" t="s">
        <v>1728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1731</v>
      </c>
      <c r="B957" s="25" t="s">
        <v>1730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1733</v>
      </c>
      <c r="B958" s="25" t="s">
        <v>1732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1735</v>
      </c>
      <c r="B959" s="25" t="s">
        <v>1734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1737</v>
      </c>
      <c r="B960" s="25" t="s">
        <v>1736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1739</v>
      </c>
      <c r="B961" s="25" t="s">
        <v>1738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1741</v>
      </c>
      <c r="B962" s="25" t="s">
        <v>1740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1743</v>
      </c>
      <c r="B963" s="25" t="s">
        <v>1742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1745</v>
      </c>
      <c r="B964" s="25" t="s">
        <v>1744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4950</v>
      </c>
      <c r="C965" s="25"/>
      <c r="E965" s="25"/>
      <c r="F965" s="25"/>
    </row>
    <row r="966" spans="1:7" ht="15" customHeight="1" x14ac:dyDescent="0.35">
      <c r="A966" s="32" t="s">
        <v>4951</v>
      </c>
      <c r="C966" s="25"/>
      <c r="E966" s="25"/>
      <c r="F966" s="25"/>
    </row>
    <row r="967" spans="1:7" x14ac:dyDescent="0.3">
      <c r="A967" s="36" t="s">
        <v>1747</v>
      </c>
      <c r="B967" s="25" t="s">
        <v>1746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1748</v>
      </c>
      <c r="B968" s="25" t="s">
        <v>1746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1749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1751</v>
      </c>
      <c r="B970" s="25" t="s">
        <v>1750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1753</v>
      </c>
      <c r="B971" s="25" t="s">
        <v>1752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1755</v>
      </c>
      <c r="B972" s="25" t="s">
        <v>1754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1757</v>
      </c>
      <c r="B973" s="25" t="s">
        <v>1756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1759</v>
      </c>
      <c r="B974" s="25" t="s">
        <v>1758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4952</v>
      </c>
      <c r="C975" s="25"/>
      <c r="E975" s="25"/>
      <c r="F975" s="25"/>
    </row>
    <row r="976" spans="1:7" x14ac:dyDescent="0.3">
      <c r="A976" s="36" t="s">
        <v>1761</v>
      </c>
      <c r="B976" s="25" t="s">
        <v>1760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1763</v>
      </c>
      <c r="B977" s="25" t="s">
        <v>1762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1765</v>
      </c>
      <c r="B978" s="25" t="s">
        <v>1764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1767</v>
      </c>
      <c r="B979" s="25" t="s">
        <v>1766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1769</v>
      </c>
      <c r="B980" s="25" t="s">
        <v>1768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4953</v>
      </c>
    </row>
    <row r="982" spans="1:7" x14ac:dyDescent="0.3">
      <c r="A982" s="36" t="s">
        <v>1771</v>
      </c>
      <c r="B982" s="25" t="s">
        <v>1770</v>
      </c>
      <c r="D982" s="25" t="s">
        <v>149</v>
      </c>
      <c r="E982" s="25"/>
      <c r="F982" s="25"/>
    </row>
    <row r="983" spans="1:7" x14ac:dyDescent="0.3">
      <c r="A983" s="36" t="s">
        <v>1773</v>
      </c>
      <c r="B983" s="25" t="s">
        <v>1772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1775</v>
      </c>
      <c r="B984" s="25" t="s">
        <v>1774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1777</v>
      </c>
      <c r="B985" s="25" t="s">
        <v>1776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1778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1780</v>
      </c>
      <c r="B987" s="25" t="s">
        <v>1779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1782</v>
      </c>
      <c r="B988" s="25" t="s">
        <v>1781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1784</v>
      </c>
      <c r="B989" s="25" t="s">
        <v>1783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1786</v>
      </c>
      <c r="B990" s="25" t="s">
        <v>1785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4954</v>
      </c>
      <c r="C991" s="25"/>
      <c r="E991" s="25"/>
      <c r="F991" s="25"/>
    </row>
    <row r="992" spans="1:7" x14ac:dyDescent="0.3">
      <c r="A992" s="36" t="s">
        <v>1788</v>
      </c>
      <c r="B992" s="25" t="s">
        <v>1787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1790</v>
      </c>
      <c r="B993" s="25" t="s">
        <v>1789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1792</v>
      </c>
      <c r="B994" s="25" t="s">
        <v>1791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1793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1795</v>
      </c>
      <c r="B996" s="25" t="s">
        <v>1794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1797</v>
      </c>
      <c r="B997" s="25" t="s">
        <v>1796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1799</v>
      </c>
      <c r="B998" s="25" t="s">
        <v>1798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1801</v>
      </c>
      <c r="B999" s="25" t="s">
        <v>1800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4955</v>
      </c>
      <c r="C1000" s="25"/>
      <c r="E1000" s="25"/>
      <c r="F1000" s="25"/>
    </row>
    <row r="1001" spans="1:7" x14ac:dyDescent="0.3">
      <c r="A1001" s="36" t="s">
        <v>1803</v>
      </c>
      <c r="B1001" s="25" t="s">
        <v>1802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1805</v>
      </c>
      <c r="B1002" s="25" t="s">
        <v>1804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1806</v>
      </c>
      <c r="B1003" s="25" t="s">
        <v>1804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1807</v>
      </c>
      <c r="B1004" s="25" t="s">
        <v>1804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4956</v>
      </c>
      <c r="C1005" s="25"/>
      <c r="E1005" s="25"/>
      <c r="F1005" s="25"/>
    </row>
    <row r="1006" spans="1:7" x14ac:dyDescent="0.3">
      <c r="A1006" s="36" t="s">
        <v>1809</v>
      </c>
      <c r="B1006" s="25" t="s">
        <v>1808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1811</v>
      </c>
      <c r="B1007" s="25" t="s">
        <v>1810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1813</v>
      </c>
      <c r="B1008" s="25" t="s">
        <v>1812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1815</v>
      </c>
      <c r="B1009" s="25" t="s">
        <v>1814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1817</v>
      </c>
      <c r="B1010" s="25" t="s">
        <v>1816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1819</v>
      </c>
      <c r="B1011" s="25" t="s">
        <v>1818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4957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1821</v>
      </c>
      <c r="B1013" s="25" t="s">
        <v>1820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4958</v>
      </c>
      <c r="C1014" s="25"/>
      <c r="E1014" s="25"/>
      <c r="F1014" s="25"/>
    </row>
    <row r="1015" spans="1:22" x14ac:dyDescent="0.3">
      <c r="A1015" s="36" t="s">
        <v>1823</v>
      </c>
      <c r="B1015" s="25" t="s">
        <v>1822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1825</v>
      </c>
      <c r="B1016" s="25" t="s">
        <v>1824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1827</v>
      </c>
      <c r="B1017" s="25" t="s">
        <v>1826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1829</v>
      </c>
      <c r="B1018" s="25" t="s">
        <v>1828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1830</v>
      </c>
      <c r="B1019" s="25" t="s">
        <v>1828</v>
      </c>
      <c r="C1019" s="25"/>
      <c r="D1019" s="25" t="s">
        <v>189</v>
      </c>
      <c r="E1019" s="25"/>
      <c r="F1019" s="25"/>
    </row>
    <row r="1020" spans="1:22" x14ac:dyDescent="0.3">
      <c r="A1020" s="36" t="s">
        <v>1831</v>
      </c>
      <c r="B1020" s="25" t="s">
        <v>1828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1833</v>
      </c>
      <c r="B1021" s="25" t="s">
        <v>1832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1835</v>
      </c>
      <c r="B1022" s="25" t="s">
        <v>1834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1837</v>
      </c>
      <c r="B1023" s="25" t="s">
        <v>1836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1838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1840</v>
      </c>
      <c r="B1025" s="25" t="s">
        <v>1839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1842</v>
      </c>
      <c r="B1026" s="25" t="s">
        <v>1841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1843</v>
      </c>
      <c r="C1027" s="25"/>
      <c r="D1027" s="25" t="s">
        <v>189</v>
      </c>
      <c r="E1027" s="25"/>
      <c r="F1027" s="25"/>
    </row>
    <row r="1028" spans="1:7" x14ac:dyDescent="0.3">
      <c r="A1028" s="36" t="s">
        <v>1845</v>
      </c>
      <c r="B1028" s="25" t="s">
        <v>1844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1846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1847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1849</v>
      </c>
      <c r="B1031" s="25" t="s">
        <v>1848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1851</v>
      </c>
      <c r="B1032" s="25" t="s">
        <v>1850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1853</v>
      </c>
      <c r="B1033" s="25" t="s">
        <v>1852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1855</v>
      </c>
      <c r="B1034" s="25" t="s">
        <v>1854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1857</v>
      </c>
      <c r="B1035" s="25" t="s">
        <v>1856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1859</v>
      </c>
      <c r="B1036" s="25" t="s">
        <v>1858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1861</v>
      </c>
      <c r="B1037" s="25" t="s">
        <v>1860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4959</v>
      </c>
      <c r="C1038" s="25"/>
      <c r="E1038" s="25"/>
      <c r="F1038" s="25"/>
    </row>
    <row r="1039" spans="1:7" x14ac:dyDescent="0.3">
      <c r="A1039" s="36" t="s">
        <v>1863</v>
      </c>
      <c r="B1039" s="25" t="s">
        <v>1862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1865</v>
      </c>
      <c r="B1040" s="25" t="s">
        <v>1864</v>
      </c>
      <c r="C1040" s="25">
        <v>1</v>
      </c>
      <c r="D1040" s="25" t="s">
        <v>149</v>
      </c>
      <c r="E1040" s="25" t="s">
        <v>147</v>
      </c>
      <c r="F1040" s="25" t="s">
        <v>963</v>
      </c>
    </row>
    <row r="1041" spans="1:7" x14ac:dyDescent="0.3">
      <c r="A1041" s="36" t="s">
        <v>1867</v>
      </c>
      <c r="B1041" s="25" t="s">
        <v>1866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1869</v>
      </c>
      <c r="B1042" s="25" t="s">
        <v>1868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1871</v>
      </c>
      <c r="B1043" s="25" t="s">
        <v>1870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4960</v>
      </c>
      <c r="C1044" s="25"/>
      <c r="E1044" s="25"/>
      <c r="F1044" s="25"/>
    </row>
    <row r="1045" spans="1:7" x14ac:dyDescent="0.3">
      <c r="A1045" s="36" t="s">
        <v>1872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1874</v>
      </c>
      <c r="B1046" s="25" t="s">
        <v>1873</v>
      </c>
      <c r="C1046" s="25"/>
      <c r="D1046" s="25" t="s">
        <v>189</v>
      </c>
      <c r="E1046" s="25"/>
      <c r="F1046" s="25"/>
    </row>
    <row r="1047" spans="1:7" x14ac:dyDescent="0.3">
      <c r="A1047" s="36" t="s">
        <v>1876</v>
      </c>
      <c r="B1047" s="25" t="s">
        <v>1875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1878</v>
      </c>
      <c r="B1048" s="25" t="s">
        <v>1877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1880</v>
      </c>
      <c r="B1049" s="25" t="s">
        <v>1879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1882</v>
      </c>
      <c r="B1050" s="25" t="s">
        <v>1881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1883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4961</v>
      </c>
      <c r="C1052" s="25"/>
      <c r="E1052" s="25"/>
      <c r="F1052" s="25"/>
    </row>
    <row r="1053" spans="1:7" x14ac:dyDescent="0.3">
      <c r="A1053" s="36" t="s">
        <v>1884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1886</v>
      </c>
      <c r="B1054" s="25" t="s">
        <v>1885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1888</v>
      </c>
      <c r="B1055" s="25" t="s">
        <v>1887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1890</v>
      </c>
      <c r="B1056" s="25" t="s">
        <v>1889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1892</v>
      </c>
      <c r="B1057" s="25" t="s">
        <v>1891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1893</v>
      </c>
      <c r="C1058" s="25"/>
      <c r="D1058" s="25" t="s">
        <v>189</v>
      </c>
      <c r="E1058" s="25"/>
      <c r="F1058" s="25"/>
    </row>
    <row r="1059" spans="1:7" x14ac:dyDescent="0.3">
      <c r="A1059" s="36" t="s">
        <v>1895</v>
      </c>
      <c r="B1059" s="25" t="s">
        <v>1894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1897</v>
      </c>
      <c r="B1060" s="25" t="s">
        <v>1896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1899</v>
      </c>
      <c r="B1061" s="25" t="s">
        <v>1898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1901</v>
      </c>
      <c r="B1062" s="25" t="s">
        <v>1900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4962</v>
      </c>
      <c r="C1063" s="25"/>
      <c r="E1063" s="25"/>
      <c r="F1063" s="25"/>
    </row>
    <row r="1064" spans="1:7" x14ac:dyDescent="0.3">
      <c r="A1064" s="36" t="s">
        <v>1903</v>
      </c>
      <c r="B1064" s="25" t="s">
        <v>1902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1905</v>
      </c>
      <c r="B1065" s="25" t="s">
        <v>1904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1907</v>
      </c>
      <c r="B1066" s="25" t="s">
        <v>1906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1908</v>
      </c>
      <c r="B1067" s="25" t="s">
        <v>1906</v>
      </c>
      <c r="C1067" s="25"/>
      <c r="D1067" s="25" t="s">
        <v>149</v>
      </c>
      <c r="E1067" s="25"/>
      <c r="F1067" s="25"/>
    </row>
    <row r="1068" spans="1:7" x14ac:dyDescent="0.3">
      <c r="A1068" s="36" t="s">
        <v>1909</v>
      </c>
      <c r="B1068" s="25" t="s">
        <v>1906</v>
      </c>
      <c r="C1068" s="25"/>
      <c r="D1068" s="25" t="s">
        <v>149</v>
      </c>
      <c r="E1068" s="25"/>
      <c r="F1068" s="25"/>
    </row>
    <row r="1069" spans="1:7" x14ac:dyDescent="0.3">
      <c r="A1069" s="36" t="s">
        <v>1910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1912</v>
      </c>
      <c r="B1070" s="25" t="s">
        <v>1911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1914</v>
      </c>
      <c r="B1071" s="25" t="s">
        <v>1913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1916</v>
      </c>
      <c r="B1072" s="25" t="s">
        <v>1915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1918</v>
      </c>
      <c r="B1073" s="25" t="s">
        <v>1917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1920</v>
      </c>
      <c r="B1074" s="25" t="s">
        <v>1919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4963</v>
      </c>
      <c r="C1075" s="25"/>
      <c r="E1075" s="25"/>
      <c r="F1075" s="25"/>
    </row>
    <row r="1076" spans="1:6" x14ac:dyDescent="0.3">
      <c r="A1076" s="36" t="s">
        <v>1922</v>
      </c>
      <c r="B1076" s="25" t="s">
        <v>1921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1924</v>
      </c>
      <c r="B1077" s="25" t="s">
        <v>1923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1926</v>
      </c>
      <c r="B1078" s="25" t="s">
        <v>1925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1928</v>
      </c>
      <c r="B1079" s="25" t="s">
        <v>1927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1930</v>
      </c>
      <c r="B1080" s="25" t="s">
        <v>1929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1931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1933</v>
      </c>
      <c r="B1082" s="25" t="s">
        <v>1932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1935</v>
      </c>
      <c r="B1083" s="25" t="s">
        <v>1934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1937</v>
      </c>
      <c r="B1084" s="25" t="s">
        <v>1936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1939</v>
      </c>
      <c r="B1085" s="25" t="s">
        <v>1938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1941</v>
      </c>
      <c r="B1086" s="25" t="s">
        <v>1940</v>
      </c>
      <c r="C1086" s="25">
        <v>6</v>
      </c>
      <c r="D1086" s="25" t="s">
        <v>149</v>
      </c>
      <c r="E1086" s="25" t="s">
        <v>147</v>
      </c>
      <c r="F1086" s="25" t="s">
        <v>963</v>
      </c>
    </row>
    <row r="1087" spans="1:6" ht="15" customHeight="1" x14ac:dyDescent="0.35">
      <c r="A1087" s="32" t="s">
        <v>4964</v>
      </c>
      <c r="C1087" s="25"/>
      <c r="E1087" s="25"/>
      <c r="F1087" s="25"/>
    </row>
    <row r="1088" spans="1:6" x14ac:dyDescent="0.3">
      <c r="A1088" s="36" t="s">
        <v>1943</v>
      </c>
      <c r="B1088" s="25" t="s">
        <v>1942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1944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1946</v>
      </c>
      <c r="B1090" s="25" t="s">
        <v>1945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1948</v>
      </c>
      <c r="B1091" s="25" t="s">
        <v>1947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1950</v>
      </c>
      <c r="B1092" s="25" t="s">
        <v>1949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1952</v>
      </c>
      <c r="B1093" s="25" t="s">
        <v>1951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1954</v>
      </c>
      <c r="B1094" s="25" t="s">
        <v>1953</v>
      </c>
      <c r="C1094" s="25">
        <v>5</v>
      </c>
      <c r="D1094" s="25" t="s">
        <v>149</v>
      </c>
      <c r="E1094" s="25" t="s">
        <v>147</v>
      </c>
      <c r="F1094" s="25" t="s">
        <v>963</v>
      </c>
    </row>
    <row r="1095" spans="1:6" x14ac:dyDescent="0.3">
      <c r="A1095" s="36" t="s">
        <v>1956</v>
      </c>
      <c r="B1095" s="25" t="s">
        <v>1955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1958</v>
      </c>
      <c r="B1096" s="25" t="s">
        <v>1957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1960</v>
      </c>
      <c r="B1097" s="25" t="s">
        <v>1959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1962</v>
      </c>
      <c r="B1098" s="25" t="s">
        <v>1961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1963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1965</v>
      </c>
      <c r="B1100" s="25" t="s">
        <v>1964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1966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1967</v>
      </c>
      <c r="C1102" s="25"/>
      <c r="D1102" s="25" t="s">
        <v>189</v>
      </c>
      <c r="E1102" s="25"/>
      <c r="F1102" s="25"/>
    </row>
    <row r="1103" spans="1:6" x14ac:dyDescent="0.3">
      <c r="A1103" s="36" t="s">
        <v>1968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1970</v>
      </c>
      <c r="B1104" s="25" t="s">
        <v>1969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4965</v>
      </c>
      <c r="C1105" s="25"/>
      <c r="E1105" s="25"/>
      <c r="F1105" s="25"/>
    </row>
    <row r="1106" spans="1:7" x14ac:dyDescent="0.3">
      <c r="A1106" s="36" t="s">
        <v>1972</v>
      </c>
      <c r="B1106" s="25" t="s">
        <v>1971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1973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1975</v>
      </c>
      <c r="B1108" s="25" t="s">
        <v>1974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1976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1978</v>
      </c>
      <c r="B1110" s="25" t="s">
        <v>1977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1980</v>
      </c>
      <c r="B1111" s="25" t="s">
        <v>1979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1981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1983</v>
      </c>
      <c r="B1113" s="25" t="s">
        <v>1982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1985</v>
      </c>
      <c r="B1114" s="25" t="s">
        <v>1984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1986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1988</v>
      </c>
      <c r="B1116" s="25" t="s">
        <v>1987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1990</v>
      </c>
      <c r="B1117" s="25" t="s">
        <v>1989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1991</v>
      </c>
      <c r="B1118" s="25" t="s">
        <v>1989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1992</v>
      </c>
      <c r="B1119" s="25" t="s">
        <v>1989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4966</v>
      </c>
      <c r="C1120" s="25"/>
      <c r="E1120" s="25"/>
      <c r="F1120" s="25"/>
    </row>
    <row r="1121" spans="1:6" x14ac:dyDescent="0.3">
      <c r="A1121" s="36" t="s">
        <v>1994</v>
      </c>
      <c r="B1121" s="25" t="s">
        <v>1993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1995</v>
      </c>
      <c r="B1122" s="25" t="s">
        <v>1993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1996</v>
      </c>
      <c r="B1123" s="25" t="s">
        <v>1993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1998</v>
      </c>
      <c r="B1124" s="25" t="s">
        <v>1997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2000</v>
      </c>
      <c r="B1125" s="25" t="s">
        <v>1999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2001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2003</v>
      </c>
      <c r="B1127" s="25" t="s">
        <v>2002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2005</v>
      </c>
      <c r="B1128" s="25" t="s">
        <v>2004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2007</v>
      </c>
      <c r="B1129" s="25" t="s">
        <v>2006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4967</v>
      </c>
      <c r="E1130" s="25"/>
      <c r="F1130" s="25"/>
    </row>
    <row r="1131" spans="1:6" x14ac:dyDescent="0.3">
      <c r="A1131" s="36" t="s">
        <v>2009</v>
      </c>
      <c r="B1131" s="25" t="s">
        <v>2008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2011</v>
      </c>
      <c r="B1132" s="25" t="s">
        <v>2010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2013</v>
      </c>
      <c r="B1133" s="25" t="s">
        <v>2012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2015</v>
      </c>
      <c r="B1134" s="25" t="s">
        <v>2014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2017</v>
      </c>
      <c r="B1135" s="25" t="s">
        <v>2016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2019</v>
      </c>
      <c r="B1136" s="25" t="s">
        <v>2018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2021</v>
      </c>
      <c r="B1137" s="25" t="s">
        <v>2020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2023</v>
      </c>
      <c r="B1138" s="25" t="s">
        <v>2022</v>
      </c>
      <c r="C1138" s="25"/>
      <c r="D1138" s="25" t="s">
        <v>149</v>
      </c>
      <c r="E1138" s="25"/>
      <c r="F1138" s="25"/>
    </row>
    <row r="1139" spans="1:7" x14ac:dyDescent="0.3">
      <c r="A1139" s="36" t="s">
        <v>2025</v>
      </c>
      <c r="B1139" s="25" t="s">
        <v>2024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2027</v>
      </c>
      <c r="B1140" s="25" t="s">
        <v>2026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4968</v>
      </c>
      <c r="C1141" s="25"/>
      <c r="E1141" s="25"/>
      <c r="F1141" s="25"/>
    </row>
    <row r="1142" spans="1:7" x14ac:dyDescent="0.3">
      <c r="A1142" s="36" t="s">
        <v>2029</v>
      </c>
      <c r="B1142" s="25" t="s">
        <v>2028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2031</v>
      </c>
      <c r="B1143" s="25" t="s">
        <v>2030</v>
      </c>
      <c r="C1143" s="25"/>
      <c r="D1143" s="25" t="s">
        <v>149</v>
      </c>
      <c r="E1143" s="25"/>
      <c r="F1143" s="25"/>
    </row>
    <row r="1144" spans="1:7" x14ac:dyDescent="0.3">
      <c r="A1144" s="36" t="s">
        <v>2032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2034</v>
      </c>
      <c r="B1145" s="25" t="s">
        <v>2033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2036</v>
      </c>
      <c r="B1146" s="25" t="s">
        <v>2035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4969</v>
      </c>
      <c r="C1147" s="25"/>
      <c r="E1147" s="25"/>
      <c r="F1147" s="25"/>
    </row>
    <row r="1148" spans="1:7" x14ac:dyDescent="0.3">
      <c r="A1148" s="36" t="s">
        <v>2039</v>
      </c>
      <c r="B1148" s="25" t="s">
        <v>2038</v>
      </c>
      <c r="C1148" s="25"/>
      <c r="D1148" s="25" t="s">
        <v>2037</v>
      </c>
      <c r="E1148" s="25"/>
      <c r="F1148" s="25"/>
      <c r="G1148" s="25" t="s">
        <v>144</v>
      </c>
    </row>
    <row r="1149" spans="1:7" x14ac:dyDescent="0.3">
      <c r="A1149" s="36" t="s">
        <v>5436</v>
      </c>
    </row>
    <row r="1150" spans="1:7" x14ac:dyDescent="0.3">
      <c r="A1150" s="36" t="s">
        <v>2041</v>
      </c>
      <c r="B1150" s="25" t="s">
        <v>2040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2043</v>
      </c>
      <c r="B1151" s="25" t="s">
        <v>2042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2045</v>
      </c>
      <c r="B1152" s="25" t="s">
        <v>2044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2047</v>
      </c>
      <c r="B1153" s="25" t="s">
        <v>2046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4970</v>
      </c>
      <c r="C1154" s="25"/>
      <c r="E1154" s="25"/>
      <c r="F1154" s="25"/>
    </row>
    <row r="1155" spans="1:7" x14ac:dyDescent="0.3">
      <c r="A1155" s="36" t="s">
        <v>2048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2050</v>
      </c>
      <c r="B1156" s="25" t="s">
        <v>2049</v>
      </c>
      <c r="C1156" s="25"/>
      <c r="D1156" s="25" t="s">
        <v>149</v>
      </c>
      <c r="E1156" s="25"/>
      <c r="F1156" s="25"/>
    </row>
    <row r="1157" spans="1:7" x14ac:dyDescent="0.3">
      <c r="A1157" s="36" t="s">
        <v>2052</v>
      </c>
      <c r="B1157" s="25" t="s">
        <v>2051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2054</v>
      </c>
      <c r="B1158" s="25" t="s">
        <v>2053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2056</v>
      </c>
      <c r="B1159" s="25" t="s">
        <v>2055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2058</v>
      </c>
      <c r="B1160" s="25" t="s">
        <v>2057</v>
      </c>
      <c r="C1160" s="25"/>
      <c r="D1160" s="25" t="s">
        <v>149</v>
      </c>
      <c r="E1160" s="25"/>
      <c r="F1160" s="25"/>
    </row>
    <row r="1161" spans="1:7" x14ac:dyDescent="0.3">
      <c r="A1161" s="36" t="s">
        <v>2060</v>
      </c>
      <c r="B1161" s="25" t="s">
        <v>2059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2062</v>
      </c>
      <c r="B1162" s="25" t="s">
        <v>2061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2064</v>
      </c>
      <c r="B1163" s="25" t="s">
        <v>2063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2066</v>
      </c>
      <c r="B1164" s="25" t="s">
        <v>2065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2068</v>
      </c>
      <c r="B1165" s="25" t="s">
        <v>2067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2070</v>
      </c>
      <c r="B1166" s="25" t="s">
        <v>2069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2072</v>
      </c>
      <c r="B1167" s="25" t="s">
        <v>2071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2074</v>
      </c>
      <c r="B1168" s="25" t="s">
        <v>2073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2076</v>
      </c>
      <c r="B1169" s="25" t="s">
        <v>2075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4971</v>
      </c>
      <c r="C1170" s="25"/>
      <c r="E1170" s="25"/>
      <c r="F1170" s="25"/>
    </row>
    <row r="1171" spans="1:7" x14ac:dyDescent="0.3">
      <c r="A1171" s="36" t="s">
        <v>2077</v>
      </c>
      <c r="C1171" s="25"/>
      <c r="D1171" s="25" t="s">
        <v>149</v>
      </c>
      <c r="E1171" s="25"/>
      <c r="F1171" s="25"/>
    </row>
    <row r="1172" spans="1:7" x14ac:dyDescent="0.3">
      <c r="A1172" s="36" t="s">
        <v>2079</v>
      </c>
      <c r="B1172" s="25" t="s">
        <v>2078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2081</v>
      </c>
      <c r="B1173" s="25" t="s">
        <v>2080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4972</v>
      </c>
      <c r="C1174" s="25"/>
      <c r="E1174" s="25"/>
      <c r="F1174" s="25"/>
    </row>
    <row r="1175" spans="1:7" x14ac:dyDescent="0.3">
      <c r="A1175" s="36" t="s">
        <v>2083</v>
      </c>
      <c r="B1175" s="25" t="s">
        <v>2082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2085</v>
      </c>
      <c r="B1176" s="25" t="s">
        <v>2084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2087</v>
      </c>
      <c r="B1177" s="25" t="s">
        <v>2086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4973</v>
      </c>
      <c r="C1178" s="25"/>
      <c r="E1178" s="25"/>
      <c r="F1178" s="25"/>
    </row>
    <row r="1179" spans="1:7" x14ac:dyDescent="0.3">
      <c r="A1179" s="36" t="s">
        <v>2089</v>
      </c>
      <c r="B1179" s="25" t="s">
        <v>2088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2090</v>
      </c>
      <c r="B1180" s="25" t="s">
        <v>2088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2091</v>
      </c>
      <c r="B1181" s="25" t="s">
        <v>2088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2092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2094</v>
      </c>
      <c r="B1183" s="25" t="s">
        <v>2093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2095</v>
      </c>
      <c r="B1184" s="25" t="s">
        <v>2093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4974</v>
      </c>
      <c r="C1185" s="25"/>
      <c r="E1185" s="25"/>
      <c r="F1185" s="25"/>
    </row>
    <row r="1186" spans="1:6" x14ac:dyDescent="0.3">
      <c r="A1186" s="36" t="s">
        <v>2097</v>
      </c>
      <c r="B1186" s="25" t="s">
        <v>2096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2099</v>
      </c>
      <c r="B1187" s="25" t="s">
        <v>2098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2101</v>
      </c>
      <c r="B1188" s="25" t="s">
        <v>2100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2102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2104</v>
      </c>
      <c r="B1190" s="25" t="s">
        <v>2103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2106</v>
      </c>
      <c r="B1191" s="25" t="s">
        <v>2105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4975</v>
      </c>
      <c r="C1192" s="25"/>
      <c r="E1192" s="25"/>
      <c r="F1192" s="25"/>
    </row>
    <row r="1193" spans="1:6" x14ac:dyDescent="0.3">
      <c r="A1193" s="36" t="s">
        <v>2108</v>
      </c>
      <c r="B1193" s="25" t="s">
        <v>2107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2110</v>
      </c>
      <c r="B1194" s="36" t="s">
        <v>2109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2111</v>
      </c>
      <c r="B1195" s="36"/>
      <c r="C1195" s="36"/>
      <c r="D1195" s="36"/>
      <c r="E1195" s="25"/>
      <c r="F1195" s="25"/>
    </row>
    <row r="1196" spans="1:6" x14ac:dyDescent="0.3">
      <c r="A1196" s="36" t="s">
        <v>2113</v>
      </c>
      <c r="B1196" s="25" t="s">
        <v>2112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2115</v>
      </c>
      <c r="B1197" s="25" t="s">
        <v>2114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2116</v>
      </c>
      <c r="B1198" s="25" t="s">
        <v>2112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2117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2119</v>
      </c>
      <c r="B1200" s="25" t="s">
        <v>2118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4976</v>
      </c>
      <c r="C1201" s="25"/>
      <c r="E1201" s="25"/>
      <c r="F1201" s="25"/>
    </row>
    <row r="1202" spans="1:7" x14ac:dyDescent="0.3">
      <c r="A1202" s="36" t="s">
        <v>2121</v>
      </c>
      <c r="B1202" s="25" t="s">
        <v>2120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2123</v>
      </c>
      <c r="B1203" s="25" t="s">
        <v>2122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2125</v>
      </c>
      <c r="B1204" s="25" t="s">
        <v>2124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2126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2128</v>
      </c>
      <c r="B1206" s="25" t="s">
        <v>2127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4977</v>
      </c>
      <c r="C1207" s="25"/>
      <c r="E1207" s="25"/>
      <c r="F1207" s="25"/>
    </row>
    <row r="1208" spans="1:7" x14ac:dyDescent="0.3">
      <c r="A1208" s="36" t="s">
        <v>2130</v>
      </c>
      <c r="B1208" s="25" t="s">
        <v>2129</v>
      </c>
      <c r="C1208" s="25">
        <v>9</v>
      </c>
      <c r="D1208" s="25" t="s">
        <v>149</v>
      </c>
      <c r="E1208" s="25" t="s">
        <v>147</v>
      </c>
      <c r="F1208" s="25" t="s">
        <v>963</v>
      </c>
      <c r="G1208" s="25" t="s">
        <v>182</v>
      </c>
    </row>
    <row r="1209" spans="1:7" ht="15" customHeight="1" x14ac:dyDescent="0.35">
      <c r="A1209" s="32" t="s">
        <v>4978</v>
      </c>
      <c r="E1209" s="25"/>
      <c r="F1209" s="25"/>
    </row>
    <row r="1210" spans="1:7" x14ac:dyDescent="0.3">
      <c r="A1210" s="36" t="s">
        <v>2131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2133</v>
      </c>
      <c r="B1211" s="25" t="s">
        <v>2132</v>
      </c>
      <c r="C1211" s="25"/>
      <c r="D1211" s="25" t="s">
        <v>149</v>
      </c>
      <c r="E1211" s="25"/>
      <c r="F1211" s="25"/>
    </row>
    <row r="1212" spans="1:7" x14ac:dyDescent="0.3">
      <c r="A1212" s="36" t="s">
        <v>2135</v>
      </c>
      <c r="B1212" s="25" t="s">
        <v>2134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2136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2137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2138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2140</v>
      </c>
      <c r="B1216" s="25" t="s">
        <v>2139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2142</v>
      </c>
      <c r="B1217" s="25" t="s">
        <v>2141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2144</v>
      </c>
      <c r="B1218" s="25" t="s">
        <v>2143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4979</v>
      </c>
      <c r="C1219" s="25"/>
      <c r="E1219" s="25"/>
      <c r="F1219" s="25"/>
    </row>
    <row r="1220" spans="1:7" x14ac:dyDescent="0.3">
      <c r="A1220" s="36" t="s">
        <v>2146</v>
      </c>
      <c r="B1220" s="25" t="s">
        <v>2145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2148</v>
      </c>
      <c r="B1221" s="25" t="s">
        <v>2147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2150</v>
      </c>
      <c r="B1222" s="25" t="s">
        <v>2149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4980</v>
      </c>
      <c r="C1223" s="25"/>
      <c r="E1223" s="25"/>
      <c r="F1223" s="25"/>
    </row>
    <row r="1224" spans="1:7" x14ac:dyDescent="0.3">
      <c r="A1224" s="36" t="s">
        <v>2152</v>
      </c>
      <c r="B1224" s="25" t="s">
        <v>2151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2154</v>
      </c>
      <c r="B1225" s="25" t="s">
        <v>2153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2155</v>
      </c>
      <c r="B1226" s="25" t="s">
        <v>2153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2156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2157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2159</v>
      </c>
      <c r="B1229" s="25" t="s">
        <v>2158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2161</v>
      </c>
      <c r="B1230" s="25" t="s">
        <v>2160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4981</v>
      </c>
      <c r="C1231" s="25"/>
      <c r="E1231" s="25"/>
      <c r="F1231" s="25"/>
    </row>
    <row r="1232" spans="1:7" x14ac:dyDescent="0.3">
      <c r="A1232" s="36" t="s">
        <v>2163</v>
      </c>
      <c r="B1232" s="25" t="s">
        <v>2162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2165</v>
      </c>
      <c r="B1233" s="25" t="s">
        <v>2164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2167</v>
      </c>
      <c r="B1234" s="25" t="s">
        <v>2166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2169</v>
      </c>
      <c r="B1235" s="25" t="s">
        <v>2168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2170</v>
      </c>
      <c r="B1236" s="25" t="s">
        <v>2168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2172</v>
      </c>
      <c r="B1237" s="25" t="s">
        <v>2171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2174</v>
      </c>
      <c r="B1238" s="25" t="s">
        <v>2173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2176</v>
      </c>
      <c r="B1239" s="25" t="s">
        <v>2175</v>
      </c>
      <c r="C1239" s="25"/>
      <c r="D1239" s="25" t="s">
        <v>149</v>
      </c>
      <c r="E1239" s="25"/>
      <c r="F1239" s="25"/>
    </row>
    <row r="1240" spans="1:7" x14ac:dyDescent="0.3">
      <c r="A1240" s="36" t="s">
        <v>2177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2179</v>
      </c>
      <c r="B1241" s="25" t="s">
        <v>2178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4982</v>
      </c>
      <c r="C1242" s="25"/>
      <c r="D1242" s="25"/>
      <c r="E1242" s="25"/>
      <c r="F1242" s="25"/>
    </row>
    <row r="1243" spans="1:7" x14ac:dyDescent="0.3">
      <c r="A1243" s="36" t="s">
        <v>2180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2182</v>
      </c>
      <c r="B1244" s="25" t="s">
        <v>2181</v>
      </c>
      <c r="C1244" s="25"/>
      <c r="D1244" s="25" t="s">
        <v>149</v>
      </c>
      <c r="E1244" s="25"/>
      <c r="F1244" s="25"/>
    </row>
    <row r="1245" spans="1:7" x14ac:dyDescent="0.3">
      <c r="A1245" s="36" t="s">
        <v>2183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2185</v>
      </c>
      <c r="B1246" s="25" t="s">
        <v>2184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2186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2188</v>
      </c>
      <c r="B1248" s="25" t="s">
        <v>2187</v>
      </c>
      <c r="C1248" s="25"/>
      <c r="D1248" s="25" t="s">
        <v>149</v>
      </c>
      <c r="E1248" s="25"/>
      <c r="F1248" s="25"/>
    </row>
    <row r="1249" spans="1:7" x14ac:dyDescent="0.3">
      <c r="A1249" s="36" t="s">
        <v>2190</v>
      </c>
      <c r="B1249" s="25" t="s">
        <v>2189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2192</v>
      </c>
      <c r="B1250" s="25" t="s">
        <v>2191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2194</v>
      </c>
      <c r="B1251" s="25" t="s">
        <v>2193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4983</v>
      </c>
      <c r="C1252" s="25"/>
      <c r="E1252" s="25"/>
      <c r="F1252" s="25"/>
    </row>
    <row r="1253" spans="1:7" x14ac:dyDescent="0.3">
      <c r="A1253" s="36" t="s">
        <v>2195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2197</v>
      </c>
      <c r="B1254" s="25" t="s">
        <v>2196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2199</v>
      </c>
      <c r="B1255" s="25" t="s">
        <v>2198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4984</v>
      </c>
      <c r="C1256" s="25"/>
      <c r="E1256" s="25"/>
      <c r="F1256" s="25"/>
    </row>
    <row r="1257" spans="1:7" x14ac:dyDescent="0.3">
      <c r="A1257" s="36" t="s">
        <v>2201</v>
      </c>
      <c r="B1257" s="25" t="s">
        <v>2200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2203</v>
      </c>
      <c r="B1258" s="25" t="s">
        <v>2202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2205</v>
      </c>
      <c r="B1259" s="25" t="s">
        <v>2204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2206</v>
      </c>
      <c r="B1260" s="25" t="s">
        <v>2204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2207</v>
      </c>
      <c r="B1261" s="25" t="s">
        <v>2204</v>
      </c>
      <c r="C1261" s="25"/>
      <c r="D1261" s="25" t="s">
        <v>149</v>
      </c>
      <c r="E1261" s="25"/>
      <c r="F1261" s="25"/>
    </row>
    <row r="1262" spans="1:7" x14ac:dyDescent="0.3">
      <c r="A1262" s="36" t="s">
        <v>2209</v>
      </c>
      <c r="B1262" s="25" t="s">
        <v>2208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2211</v>
      </c>
      <c r="B1263" s="25" t="s">
        <v>2210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2213</v>
      </c>
      <c r="B1264" s="25" t="s">
        <v>2212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4985</v>
      </c>
      <c r="C1265" s="25"/>
      <c r="E1265" s="25"/>
      <c r="F1265" s="25"/>
    </row>
    <row r="1266" spans="1:7" x14ac:dyDescent="0.3">
      <c r="A1266" s="36" t="s">
        <v>2215</v>
      </c>
      <c r="B1266" s="25" t="s">
        <v>2214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2217</v>
      </c>
      <c r="B1267" s="25" t="s">
        <v>2216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2218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2220</v>
      </c>
      <c r="B1269" s="25" t="s">
        <v>2219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4986</v>
      </c>
      <c r="C1270" s="25"/>
      <c r="E1270" s="25"/>
      <c r="F1270" s="25"/>
    </row>
    <row r="1271" spans="1:7" x14ac:dyDescent="0.3">
      <c r="A1271" s="36" t="s">
        <v>2222</v>
      </c>
      <c r="B1271" s="25" t="s">
        <v>2221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2224</v>
      </c>
      <c r="B1272" s="25" t="s">
        <v>2223</v>
      </c>
      <c r="C1272" s="25">
        <v>8</v>
      </c>
      <c r="D1272" s="25" t="s">
        <v>149</v>
      </c>
      <c r="E1272" s="25" t="s">
        <v>147</v>
      </c>
      <c r="F1272" s="25" t="s">
        <v>2225</v>
      </c>
    </row>
    <row r="1273" spans="1:7" ht="15" customHeight="1" x14ac:dyDescent="0.35">
      <c r="A1273" s="32" t="s">
        <v>4987</v>
      </c>
      <c r="C1273" s="25"/>
      <c r="E1273" s="25"/>
      <c r="F1273" s="25"/>
    </row>
    <row r="1274" spans="1:7" x14ac:dyDescent="0.3">
      <c r="A1274" s="36" t="s">
        <v>2227</v>
      </c>
      <c r="B1274" s="25" t="s">
        <v>2226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2229</v>
      </c>
      <c r="B1275" s="25" t="s">
        <v>2228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2231</v>
      </c>
      <c r="B1276" s="25" t="s">
        <v>2230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2233</v>
      </c>
      <c r="B1277" s="25" t="s">
        <v>2232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2235</v>
      </c>
      <c r="B1278" s="25" t="s">
        <v>2234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4988</v>
      </c>
      <c r="C1279" s="25"/>
      <c r="E1279" s="25"/>
      <c r="F1279" s="25"/>
    </row>
    <row r="1280" spans="1:7" x14ac:dyDescent="0.3">
      <c r="A1280" s="36" t="s">
        <v>2236</v>
      </c>
      <c r="C1280" s="25">
        <v>3</v>
      </c>
      <c r="D1280" s="25" t="s">
        <v>149</v>
      </c>
      <c r="E1280" s="25" t="s">
        <v>147</v>
      </c>
      <c r="F1280" s="25" t="s">
        <v>963</v>
      </c>
    </row>
    <row r="1281" spans="1:7" x14ac:dyDescent="0.3">
      <c r="A1281" s="36" t="s">
        <v>2238</v>
      </c>
      <c r="B1281" s="25" t="s">
        <v>2237</v>
      </c>
      <c r="C1281" s="25"/>
      <c r="D1281" s="25" t="s">
        <v>149</v>
      </c>
      <c r="E1281" s="25"/>
      <c r="F1281" s="25"/>
    </row>
    <row r="1282" spans="1:7" x14ac:dyDescent="0.3">
      <c r="A1282" s="36" t="s">
        <v>2240</v>
      </c>
      <c r="B1282" s="25" t="s">
        <v>2239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2242</v>
      </c>
      <c r="B1283" s="25" t="s">
        <v>2241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2243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2245</v>
      </c>
      <c r="B1285" s="25" t="s">
        <v>2244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2247</v>
      </c>
      <c r="B1286" s="25" t="s">
        <v>2246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4989</v>
      </c>
      <c r="C1287" s="25"/>
      <c r="E1287" s="25"/>
      <c r="F1287" s="25"/>
    </row>
    <row r="1288" spans="1:7" x14ac:dyDescent="0.3">
      <c r="A1288" s="36" t="s">
        <v>2249</v>
      </c>
      <c r="B1288" s="25" t="s">
        <v>2248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2251</v>
      </c>
      <c r="B1289" s="25" t="s">
        <v>2250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2253</v>
      </c>
      <c r="B1290" s="25" t="s">
        <v>2252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2255</v>
      </c>
      <c r="B1291" s="25" t="s">
        <v>2254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2256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2258</v>
      </c>
      <c r="B1293" s="25" t="s">
        <v>2257</v>
      </c>
      <c r="C1293" s="25"/>
      <c r="D1293" s="25" t="s">
        <v>189</v>
      </c>
      <c r="E1293" s="25"/>
      <c r="F1293" s="25"/>
    </row>
    <row r="1294" spans="1:7" x14ac:dyDescent="0.3">
      <c r="A1294" s="36" t="s">
        <v>2259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2261</v>
      </c>
      <c r="B1295" s="25" t="s">
        <v>2260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4990</v>
      </c>
      <c r="C1296" s="25"/>
      <c r="E1296" s="25"/>
      <c r="F1296" s="25"/>
    </row>
    <row r="1297" spans="1:7" x14ac:dyDescent="0.3">
      <c r="A1297" s="36" t="s">
        <v>2263</v>
      </c>
      <c r="B1297" s="25" t="s">
        <v>2262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2265</v>
      </c>
      <c r="B1298" s="25" t="s">
        <v>2264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2267</v>
      </c>
      <c r="B1299" s="25" t="s">
        <v>2266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2269</v>
      </c>
      <c r="B1300" s="25" t="s">
        <v>2268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2271</v>
      </c>
      <c r="B1301" s="25" t="s">
        <v>2270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4991</v>
      </c>
      <c r="C1302" s="25"/>
      <c r="E1302" s="25"/>
      <c r="F1302" s="25"/>
    </row>
    <row r="1303" spans="1:7" x14ac:dyDescent="0.3">
      <c r="A1303" s="36" t="s">
        <v>2273</v>
      </c>
      <c r="B1303" s="25" t="s">
        <v>2272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2275</v>
      </c>
      <c r="B1304" s="25" t="s">
        <v>2274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2277</v>
      </c>
      <c r="B1305" s="25" t="s">
        <v>2276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4992</v>
      </c>
      <c r="C1306" s="25"/>
      <c r="E1306" s="25"/>
      <c r="F1306" s="25"/>
    </row>
    <row r="1307" spans="1:7" x14ac:dyDescent="0.3">
      <c r="A1307" s="36" t="s">
        <v>2279</v>
      </c>
      <c r="B1307" s="25" t="s">
        <v>2278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2281</v>
      </c>
      <c r="B1308" s="25" t="s">
        <v>2280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2282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2284</v>
      </c>
      <c r="B1310" s="25" t="s">
        <v>2283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2286</v>
      </c>
      <c r="B1311" s="25" t="s">
        <v>2285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4993</v>
      </c>
      <c r="C1312" s="25"/>
      <c r="E1312" s="25"/>
      <c r="F1312" s="25"/>
    </row>
    <row r="1313" spans="1:7" x14ac:dyDescent="0.3">
      <c r="A1313" s="36" t="s">
        <v>2288</v>
      </c>
      <c r="B1313" s="25" t="s">
        <v>2287</v>
      </c>
      <c r="C1313" s="25"/>
      <c r="D1313" s="25" t="s">
        <v>149</v>
      </c>
      <c r="E1313" s="25"/>
      <c r="F1313" s="25"/>
    </row>
    <row r="1314" spans="1:7" x14ac:dyDescent="0.3">
      <c r="A1314" s="36" t="s">
        <v>2290</v>
      </c>
      <c r="B1314" s="25" t="s">
        <v>2289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2292</v>
      </c>
      <c r="B1315" s="25" t="s">
        <v>2291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4994</v>
      </c>
      <c r="C1316" s="25"/>
      <c r="E1316" s="25"/>
      <c r="F1316" s="25"/>
    </row>
    <row r="1317" spans="1:7" x14ac:dyDescent="0.3">
      <c r="A1317" s="36" t="s">
        <v>2294</v>
      </c>
      <c r="B1317" s="25" t="s">
        <v>2293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2296</v>
      </c>
      <c r="B1318" s="25" t="s">
        <v>2295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4995</v>
      </c>
      <c r="C1319" s="25"/>
      <c r="D1319" s="25"/>
      <c r="E1319" s="25"/>
      <c r="F1319" s="25"/>
    </row>
    <row r="1320" spans="1:7" x14ac:dyDescent="0.3">
      <c r="A1320" s="36" t="s">
        <v>2297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2299</v>
      </c>
      <c r="B1321" s="25" t="s">
        <v>2298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4996</v>
      </c>
      <c r="C1322" s="25"/>
      <c r="E1322" s="25"/>
      <c r="F1322" s="25"/>
    </row>
    <row r="1323" spans="1:7" x14ac:dyDescent="0.3">
      <c r="A1323" s="36" t="s">
        <v>2301</v>
      </c>
      <c r="B1323" s="25" t="s">
        <v>2300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2302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2304</v>
      </c>
      <c r="B1325" s="25" t="s">
        <v>2303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4997</v>
      </c>
      <c r="C1326" s="25"/>
      <c r="E1326" s="25"/>
      <c r="F1326" s="25"/>
    </row>
    <row r="1327" spans="1:7" x14ac:dyDescent="0.3">
      <c r="A1327" s="36" t="s">
        <v>2306</v>
      </c>
      <c r="B1327" s="25" t="s">
        <v>2305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2308</v>
      </c>
      <c r="B1328" s="25" t="s">
        <v>2307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2310</v>
      </c>
      <c r="B1329" s="25" t="s">
        <v>2309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2312</v>
      </c>
      <c r="B1330" s="25" t="s">
        <v>2311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4998</v>
      </c>
      <c r="E1331" s="25"/>
      <c r="F1331" s="25"/>
    </row>
    <row r="1332" spans="1:7" x14ac:dyDescent="0.3">
      <c r="A1332" s="36" t="s">
        <v>2314</v>
      </c>
      <c r="B1332" s="25" t="s">
        <v>2313</v>
      </c>
      <c r="C1332" s="25"/>
      <c r="D1332" s="25" t="s">
        <v>149</v>
      </c>
      <c r="E1332" s="25"/>
      <c r="F1332" s="25"/>
    </row>
    <row r="1333" spans="1:7" x14ac:dyDescent="0.3">
      <c r="A1333" s="36" t="s">
        <v>2316</v>
      </c>
      <c r="B1333" s="25" t="s">
        <v>2315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2318</v>
      </c>
      <c r="B1334" s="36" t="s">
        <v>2317</v>
      </c>
      <c r="C1334" s="25">
        <v>0</v>
      </c>
      <c r="D1334" s="36" t="s">
        <v>149</v>
      </c>
      <c r="E1334" s="25" t="s">
        <v>152</v>
      </c>
      <c r="F1334" s="25" t="s">
        <v>963</v>
      </c>
    </row>
    <row r="1335" spans="1:7" ht="15" customHeight="1" x14ac:dyDescent="0.35">
      <c r="A1335" s="32" t="s">
        <v>4999</v>
      </c>
      <c r="C1335" s="25"/>
      <c r="E1335" s="25"/>
      <c r="F1335" s="25"/>
    </row>
    <row r="1336" spans="1:7" x14ac:dyDescent="0.3">
      <c r="A1336" s="36" t="s">
        <v>2320</v>
      </c>
      <c r="B1336" s="25" t="s">
        <v>2319</v>
      </c>
      <c r="C1336" s="25"/>
      <c r="D1336" s="25" t="s">
        <v>149</v>
      </c>
      <c r="E1336" s="25"/>
      <c r="F1336" s="25"/>
    </row>
    <row r="1337" spans="1:7" x14ac:dyDescent="0.3">
      <c r="A1337" s="36" t="s">
        <v>2322</v>
      </c>
      <c r="B1337" s="25" t="s">
        <v>2321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5000</v>
      </c>
      <c r="C1338" s="25"/>
      <c r="E1338" s="25"/>
      <c r="F1338" s="25"/>
    </row>
    <row r="1339" spans="1:7" x14ac:dyDescent="0.3">
      <c r="A1339" s="36" t="s">
        <v>2324</v>
      </c>
      <c r="B1339" s="25" t="s">
        <v>2323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2325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2327</v>
      </c>
      <c r="B1341" s="25" t="s">
        <v>2326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2329</v>
      </c>
      <c r="B1342" s="25" t="s">
        <v>2328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2331</v>
      </c>
      <c r="B1343" s="25" t="s">
        <v>2330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2332</v>
      </c>
      <c r="C1344" s="25"/>
      <c r="D1344" s="36" t="s">
        <v>149</v>
      </c>
      <c r="E1344" s="25"/>
      <c r="F1344" s="25"/>
    </row>
    <row r="1345" spans="1:7" x14ac:dyDescent="0.3">
      <c r="A1345" s="36" t="s">
        <v>2334</v>
      </c>
      <c r="B1345" s="25" t="s">
        <v>2333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2335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2337</v>
      </c>
      <c r="B1347" s="25" t="s">
        <v>2336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2339</v>
      </c>
      <c r="B1348" s="25" t="s">
        <v>2338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2340</v>
      </c>
      <c r="B1349" s="25" t="s">
        <v>2338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2341</v>
      </c>
      <c r="B1350" s="25" t="s">
        <v>2338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2342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2344</v>
      </c>
      <c r="B1352" s="25" t="s">
        <v>2343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5001</v>
      </c>
      <c r="C1353" s="25"/>
      <c r="D1353" s="25"/>
      <c r="E1353" s="25"/>
      <c r="F1353" s="25"/>
    </row>
    <row r="1354" spans="1:7" x14ac:dyDescent="0.3">
      <c r="A1354" s="36" t="s">
        <v>2346</v>
      </c>
      <c r="B1354" s="25" t="s">
        <v>2345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2349</v>
      </c>
      <c r="B1355" s="25" t="s">
        <v>2348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2351</v>
      </c>
      <c r="B1356" s="25" t="s">
        <v>2350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2352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2354</v>
      </c>
      <c r="B1358" s="25" t="s">
        <v>2353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5002</v>
      </c>
      <c r="C1359" s="25"/>
      <c r="E1359" s="25"/>
      <c r="F1359" s="25"/>
    </row>
    <row r="1360" spans="1:7" x14ac:dyDescent="0.3">
      <c r="A1360" s="36" t="s">
        <v>2356</v>
      </c>
      <c r="B1360" s="25" t="s">
        <v>2355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2358</v>
      </c>
      <c r="B1361" s="25" t="s">
        <v>2357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2360</v>
      </c>
      <c r="B1362" s="39" t="s">
        <v>2359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2361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2363</v>
      </c>
      <c r="B1364" s="25" t="s">
        <v>2362</v>
      </c>
      <c r="C1364" s="25"/>
      <c r="D1364" s="25" t="s">
        <v>189</v>
      </c>
      <c r="E1364" s="25"/>
      <c r="F1364" s="25"/>
    </row>
    <row r="1365" spans="1:10" x14ac:dyDescent="0.3">
      <c r="A1365" s="36" t="s">
        <v>2365</v>
      </c>
      <c r="B1365" s="25" t="s">
        <v>2364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5003</v>
      </c>
      <c r="C1366" s="25"/>
      <c r="E1366" s="25"/>
      <c r="F1366" s="25"/>
    </row>
    <row r="1367" spans="1:10" x14ac:dyDescent="0.3">
      <c r="A1367" s="36" t="s">
        <v>2367</v>
      </c>
      <c r="B1367" s="25" t="s">
        <v>2366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2369</v>
      </c>
      <c r="B1368" s="25" t="s">
        <v>2368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5004</v>
      </c>
      <c r="C1369" s="25"/>
      <c r="E1369" s="25"/>
      <c r="F1369" s="25"/>
    </row>
    <row r="1370" spans="1:10" ht="15" customHeight="1" x14ac:dyDescent="0.35">
      <c r="A1370" s="32" t="s">
        <v>5005</v>
      </c>
      <c r="C1370" s="25"/>
      <c r="E1370" s="25"/>
      <c r="F1370" s="25"/>
    </row>
    <row r="1371" spans="1:10" x14ac:dyDescent="0.3">
      <c r="A1371" s="36" t="s">
        <v>2370</v>
      </c>
      <c r="C1371" s="25"/>
      <c r="D1371" s="36" t="s">
        <v>149</v>
      </c>
      <c r="E1371" s="25"/>
      <c r="F1371" s="25"/>
    </row>
    <row r="1372" spans="1:10" x14ac:dyDescent="0.3">
      <c r="A1372" s="36" t="s">
        <v>2372</v>
      </c>
      <c r="B1372" s="25" t="s">
        <v>2371</v>
      </c>
      <c r="C1372" s="25"/>
      <c r="D1372" s="25" t="s">
        <v>149</v>
      </c>
      <c r="E1372" s="25"/>
      <c r="F1372" s="25"/>
    </row>
    <row r="1373" spans="1:10" x14ac:dyDescent="0.3">
      <c r="A1373" s="36" t="s">
        <v>2374</v>
      </c>
      <c r="B1373" s="25" t="s">
        <v>2373</v>
      </c>
      <c r="C1373" s="25"/>
      <c r="D1373" s="25" t="s">
        <v>149</v>
      </c>
      <c r="E1373" s="25"/>
      <c r="F1373" s="25"/>
    </row>
    <row r="1374" spans="1:10" x14ac:dyDescent="0.3">
      <c r="A1374" s="36" t="s">
        <v>2375</v>
      </c>
      <c r="B1374" s="25" t="s">
        <v>2373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2376</v>
      </c>
      <c r="B1375" s="25" t="s">
        <v>2373</v>
      </c>
      <c r="C1375" s="25"/>
      <c r="D1375" s="25" t="s">
        <v>149</v>
      </c>
      <c r="E1375" s="25"/>
      <c r="F1375" s="25"/>
    </row>
    <row r="1376" spans="1:10" x14ac:dyDescent="0.3">
      <c r="A1376" s="36" t="s">
        <v>2377</v>
      </c>
      <c r="B1376" s="25" t="s">
        <v>2373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2378</v>
      </c>
      <c r="B1377" s="25" t="s">
        <v>2373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2380</v>
      </c>
      <c r="B1378" s="25" t="s">
        <v>2379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5006</v>
      </c>
      <c r="C1379" s="25"/>
      <c r="E1379" s="25"/>
      <c r="F1379" s="25"/>
    </row>
    <row r="1380" spans="1:7" x14ac:dyDescent="0.3">
      <c r="A1380" s="36" t="s">
        <v>2382</v>
      </c>
      <c r="B1380" s="25" t="s">
        <v>2381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5007</v>
      </c>
      <c r="C1381" s="25"/>
      <c r="D1381" s="25"/>
      <c r="E1381" s="25"/>
      <c r="F1381" s="25"/>
    </row>
    <row r="1382" spans="1:7" x14ac:dyDescent="0.3">
      <c r="A1382" s="36" t="s">
        <v>2384</v>
      </c>
      <c r="B1382" s="25" t="s">
        <v>2383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2386</v>
      </c>
      <c r="B1383" s="25" t="s">
        <v>2385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2388</v>
      </c>
      <c r="B1384" s="25" t="s">
        <v>2387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2390</v>
      </c>
      <c r="B1385" s="25" t="s">
        <v>2389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2392</v>
      </c>
      <c r="B1386" s="25" t="s">
        <v>2391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2394</v>
      </c>
      <c r="B1387" s="25" t="s">
        <v>2393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2396</v>
      </c>
      <c r="B1388" s="25" t="s">
        <v>2395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5008</v>
      </c>
      <c r="C1389" s="25"/>
      <c r="E1389" s="25"/>
      <c r="F1389" s="25"/>
    </row>
    <row r="1390" spans="1:7" x14ac:dyDescent="0.3">
      <c r="A1390" s="36" t="s">
        <v>2398</v>
      </c>
      <c r="B1390" s="25" t="s">
        <v>2397</v>
      </c>
      <c r="C1390" s="25"/>
      <c r="D1390" s="25" t="s">
        <v>149</v>
      </c>
      <c r="E1390" s="25"/>
      <c r="F1390" s="25"/>
    </row>
    <row r="1391" spans="1:7" x14ac:dyDescent="0.3">
      <c r="A1391" s="36" t="s">
        <v>2400</v>
      </c>
      <c r="B1391" s="25" t="s">
        <v>2399</v>
      </c>
      <c r="C1391" s="25"/>
      <c r="D1391" s="25" t="s">
        <v>149</v>
      </c>
      <c r="E1391" s="25"/>
      <c r="F1391" s="25"/>
    </row>
    <row r="1392" spans="1:7" x14ac:dyDescent="0.3">
      <c r="A1392" s="36" t="s">
        <v>2402</v>
      </c>
      <c r="B1392" s="25" t="s">
        <v>2401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5009</v>
      </c>
      <c r="C1393" s="25"/>
      <c r="E1393" s="25"/>
      <c r="F1393" s="25"/>
    </row>
    <row r="1394" spans="1:7" x14ac:dyDescent="0.3">
      <c r="A1394" s="36" t="s">
        <v>2404</v>
      </c>
      <c r="B1394" s="25" t="s">
        <v>2403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2405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2407</v>
      </c>
      <c r="B1396" s="25" t="s">
        <v>2406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2409</v>
      </c>
      <c r="B1397" s="25" t="s">
        <v>2408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5010</v>
      </c>
      <c r="E1398" s="25"/>
      <c r="F1398" s="25"/>
    </row>
    <row r="1399" spans="1:7" x14ac:dyDescent="0.3">
      <c r="A1399" s="36" t="s">
        <v>2410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2412</v>
      </c>
      <c r="B1400" s="25" t="s">
        <v>2411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5011</v>
      </c>
      <c r="C1401" s="25"/>
      <c r="E1401" s="25"/>
      <c r="F1401" s="25"/>
    </row>
    <row r="1402" spans="1:7" x14ac:dyDescent="0.3">
      <c r="A1402" s="36" t="s">
        <v>2414</v>
      </c>
      <c r="B1402" s="25" t="s">
        <v>2413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2416</v>
      </c>
      <c r="B1403" s="25" t="s">
        <v>2415</v>
      </c>
      <c r="C1403" s="25"/>
      <c r="D1403" s="25" t="s">
        <v>149</v>
      </c>
      <c r="E1403" s="25"/>
      <c r="F1403" s="25"/>
    </row>
    <row r="1404" spans="1:7" x14ac:dyDescent="0.3">
      <c r="A1404" s="36" t="s">
        <v>2418</v>
      </c>
      <c r="B1404" s="25" t="s">
        <v>2417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2419</v>
      </c>
      <c r="B1405" s="25" t="s">
        <v>2417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2420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2421</v>
      </c>
      <c r="B1407" s="25" t="s">
        <v>2417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5012</v>
      </c>
      <c r="C1408" s="25"/>
      <c r="E1408" s="25"/>
      <c r="F1408" s="25"/>
    </row>
    <row r="1409" spans="1:7" x14ac:dyDescent="0.3">
      <c r="A1409" s="36" t="s">
        <v>2423</v>
      </c>
      <c r="B1409" s="25" t="s">
        <v>2422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2425</v>
      </c>
      <c r="B1410" s="25" t="s">
        <v>2424</v>
      </c>
      <c r="C1410" s="25"/>
      <c r="D1410" s="25" t="s">
        <v>149</v>
      </c>
      <c r="E1410" s="25"/>
      <c r="F1410" s="25"/>
    </row>
    <row r="1411" spans="1:7" x14ac:dyDescent="0.3">
      <c r="A1411" s="36" t="s">
        <v>2426</v>
      </c>
      <c r="B1411" s="25" t="s">
        <v>2424</v>
      </c>
      <c r="C1411" s="25"/>
      <c r="D1411" s="25" t="s">
        <v>149</v>
      </c>
      <c r="E1411" s="25"/>
      <c r="F1411" s="25"/>
    </row>
    <row r="1412" spans="1:7" x14ac:dyDescent="0.3">
      <c r="A1412" s="36" t="s">
        <v>2428</v>
      </c>
      <c r="B1412" s="25" t="s">
        <v>2427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2430</v>
      </c>
      <c r="B1413" s="25" t="s">
        <v>2429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2432</v>
      </c>
      <c r="B1414" s="25" t="s">
        <v>2431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5013</v>
      </c>
      <c r="C1415" s="25"/>
      <c r="E1415" s="25"/>
      <c r="F1415" s="25"/>
    </row>
    <row r="1416" spans="1:7" x14ac:dyDescent="0.3">
      <c r="A1416" s="36" t="s">
        <v>2434</v>
      </c>
      <c r="B1416" s="25" t="s">
        <v>2433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2436</v>
      </c>
      <c r="B1417" s="25" t="s">
        <v>2435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2438</v>
      </c>
      <c r="B1418" s="25" t="s">
        <v>2437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5014</v>
      </c>
      <c r="D1419" s="25"/>
    </row>
    <row r="1420" spans="1:7" x14ac:dyDescent="0.3">
      <c r="A1420" s="36" t="s">
        <v>2440</v>
      </c>
      <c r="B1420" s="25" t="s">
        <v>2439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5015</v>
      </c>
      <c r="D1421" s="25"/>
    </row>
    <row r="1422" spans="1:7" x14ac:dyDescent="0.3">
      <c r="A1422" s="36" t="s">
        <v>2442</v>
      </c>
      <c r="B1422" s="25" t="s">
        <v>2441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2444</v>
      </c>
      <c r="B1423" s="25" t="s">
        <v>2443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5016</v>
      </c>
      <c r="C1424" s="25"/>
      <c r="E1424" s="25"/>
      <c r="F1424" s="25"/>
    </row>
    <row r="1425" spans="1:7" x14ac:dyDescent="0.3">
      <c r="A1425" s="36" t="s">
        <v>2446</v>
      </c>
      <c r="B1425" s="25" t="s">
        <v>2445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5017</v>
      </c>
      <c r="C1426" s="25"/>
      <c r="E1426" s="25"/>
      <c r="F1426" s="25"/>
    </row>
    <row r="1427" spans="1:7" x14ac:dyDescent="0.3">
      <c r="A1427" s="36" t="s">
        <v>2448</v>
      </c>
      <c r="B1427" s="25" t="s">
        <v>2447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2449</v>
      </c>
      <c r="B1428" s="25" t="s">
        <v>2447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5018</v>
      </c>
      <c r="C1429" s="25"/>
      <c r="E1429" s="25"/>
      <c r="F1429" s="25"/>
    </row>
    <row r="1430" spans="1:7" x14ac:dyDescent="0.3">
      <c r="A1430" s="36" t="s">
        <v>2451</v>
      </c>
      <c r="B1430" s="25" t="s">
        <v>2450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2453</v>
      </c>
      <c r="B1431" s="25" t="s">
        <v>2452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2455</v>
      </c>
      <c r="B1432" s="36" t="s">
        <v>2454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2457</v>
      </c>
      <c r="B1433" s="25" t="s">
        <v>2456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2459</v>
      </c>
      <c r="B1434" s="25" t="s">
        <v>2458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2461</v>
      </c>
      <c r="B1435" s="25" t="s">
        <v>2460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2463</v>
      </c>
      <c r="B1436" s="25" t="s">
        <v>2462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2465</v>
      </c>
      <c r="B1437" s="25" t="s">
        <v>2464</v>
      </c>
      <c r="C1437" s="25">
        <v>4</v>
      </c>
      <c r="D1437" s="25" t="s">
        <v>149</v>
      </c>
      <c r="E1437" s="25" t="s">
        <v>147</v>
      </c>
      <c r="F1437" s="25" t="s">
        <v>963</v>
      </c>
    </row>
    <row r="1438" spans="1:7" x14ac:dyDescent="0.3">
      <c r="A1438" s="36" t="s">
        <v>2467</v>
      </c>
      <c r="B1438" s="25" t="s">
        <v>2466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5019</v>
      </c>
      <c r="C1439" s="25"/>
      <c r="E1439" s="25"/>
      <c r="F1439" s="25"/>
    </row>
    <row r="1440" spans="1:7" x14ac:dyDescent="0.3">
      <c r="A1440" s="36" t="s">
        <v>2469</v>
      </c>
      <c r="B1440" s="25" t="s">
        <v>2468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5020</v>
      </c>
      <c r="C1441" s="25"/>
      <c r="E1441" s="25"/>
      <c r="F1441" s="25"/>
    </row>
    <row r="1442" spans="1:7" ht="15" customHeight="1" x14ac:dyDescent="0.35">
      <c r="A1442" s="32" t="s">
        <v>5021</v>
      </c>
      <c r="C1442" s="25"/>
      <c r="E1442" s="25"/>
      <c r="F1442" s="25"/>
    </row>
    <row r="1443" spans="1:7" x14ac:dyDescent="0.3">
      <c r="A1443" s="36" t="s">
        <v>2470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2472</v>
      </c>
      <c r="B1444" s="25" t="s">
        <v>2471</v>
      </c>
      <c r="C1444" s="25"/>
      <c r="D1444" s="25" t="s">
        <v>157</v>
      </c>
      <c r="E1444" s="25"/>
      <c r="F1444" s="25"/>
    </row>
    <row r="1445" spans="1:7" x14ac:dyDescent="0.3">
      <c r="A1445" s="36" t="s">
        <v>2474</v>
      </c>
      <c r="B1445" s="25" t="s">
        <v>2473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2476</v>
      </c>
      <c r="B1446" s="25" t="s">
        <v>2475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5022</v>
      </c>
      <c r="C1447" s="25"/>
      <c r="E1447" s="25"/>
      <c r="F1447" s="25"/>
    </row>
    <row r="1448" spans="1:7" x14ac:dyDescent="0.3">
      <c r="A1448" s="36" t="s">
        <v>2478</v>
      </c>
      <c r="B1448" s="25" t="s">
        <v>2477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5023</v>
      </c>
      <c r="C1449" s="25"/>
      <c r="E1449" s="25"/>
      <c r="F1449" s="25"/>
    </row>
    <row r="1450" spans="1:7" x14ac:dyDescent="0.3">
      <c r="A1450" s="36" t="s">
        <v>2480</v>
      </c>
      <c r="B1450" s="25" t="s">
        <v>2479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5024</v>
      </c>
      <c r="C1451" s="25"/>
      <c r="E1451" s="25"/>
      <c r="F1451" s="25"/>
    </row>
    <row r="1452" spans="1:7" x14ac:dyDescent="0.3">
      <c r="A1452" s="36" t="s">
        <v>2481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5025</v>
      </c>
      <c r="C1453" s="25"/>
      <c r="E1453" s="25"/>
      <c r="F1453" s="25"/>
    </row>
    <row r="1454" spans="1:7" x14ac:dyDescent="0.3">
      <c r="A1454" s="36" t="s">
        <v>2483</v>
      </c>
      <c r="B1454" s="25" t="s">
        <v>2482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5026</v>
      </c>
      <c r="C1455" s="25"/>
      <c r="E1455" s="25"/>
      <c r="F1455" s="25"/>
    </row>
    <row r="1456" spans="1:7" x14ac:dyDescent="0.3">
      <c r="A1456" s="36" t="s">
        <v>2485</v>
      </c>
      <c r="B1456" s="25" t="s">
        <v>2484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2487</v>
      </c>
      <c r="B1457" s="25" t="s">
        <v>2486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2489</v>
      </c>
      <c r="B1458" s="25" t="s">
        <v>2488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5027</v>
      </c>
      <c r="C1459" s="25"/>
      <c r="E1459" s="25"/>
      <c r="F1459" s="25"/>
    </row>
    <row r="1460" spans="1:7" x14ac:dyDescent="0.3">
      <c r="A1460" s="36" t="s">
        <v>2491</v>
      </c>
      <c r="B1460" s="25" t="s">
        <v>2490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2493</v>
      </c>
      <c r="B1461" s="25" t="s">
        <v>2492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2495</v>
      </c>
      <c r="B1462" s="25" t="s">
        <v>2494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5028</v>
      </c>
      <c r="C1463" s="25"/>
      <c r="E1463" s="25"/>
      <c r="F1463" s="25"/>
    </row>
    <row r="1464" spans="1:7" x14ac:dyDescent="0.3">
      <c r="A1464" s="36" t="s">
        <v>2497</v>
      </c>
      <c r="B1464" s="25" t="s">
        <v>2496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5029</v>
      </c>
      <c r="C1465" s="25"/>
      <c r="E1465" s="25"/>
      <c r="F1465" s="25"/>
    </row>
    <row r="1466" spans="1:7" x14ac:dyDescent="0.3">
      <c r="A1466" s="36" t="s">
        <v>2499</v>
      </c>
      <c r="B1466" s="25" t="s">
        <v>2498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2501</v>
      </c>
      <c r="B1467" s="25" t="s">
        <v>2500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5030</v>
      </c>
      <c r="C1468" s="25"/>
      <c r="E1468" s="25"/>
      <c r="F1468" s="25"/>
    </row>
    <row r="1469" spans="1:7" x14ac:dyDescent="0.3">
      <c r="A1469" s="36" t="s">
        <v>2503</v>
      </c>
      <c r="B1469" s="25" t="s">
        <v>2502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2505</v>
      </c>
      <c r="B1470" s="25" t="s">
        <v>2504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2506</v>
      </c>
      <c r="C1471" s="25"/>
      <c r="D1471" s="36" t="s">
        <v>189</v>
      </c>
      <c r="E1471" s="25"/>
      <c r="F1471" s="25"/>
    </row>
    <row r="1472" spans="1:7" x14ac:dyDescent="0.3">
      <c r="A1472" s="36" t="s">
        <v>2508</v>
      </c>
      <c r="B1472" s="25" t="s">
        <v>2507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2510</v>
      </c>
      <c r="B1473" s="25" t="s">
        <v>2509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2512</v>
      </c>
      <c r="B1474" s="25" t="s">
        <v>2511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2514</v>
      </c>
      <c r="B1475" s="25" t="s">
        <v>2513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2516</v>
      </c>
      <c r="B1476" s="25" t="s">
        <v>2515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2518</v>
      </c>
      <c r="B1477" s="25" t="s">
        <v>2517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2520</v>
      </c>
      <c r="B1478" s="25" t="s">
        <v>2519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2522</v>
      </c>
      <c r="B1479" s="25" t="s">
        <v>2521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2524</v>
      </c>
      <c r="B1480" s="25" t="s">
        <v>2523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2526</v>
      </c>
      <c r="B1481" s="25" t="s">
        <v>2525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2528</v>
      </c>
      <c r="B1482" s="25" t="s">
        <v>2527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2530</v>
      </c>
      <c r="B1483" s="25" t="s">
        <v>2529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2532</v>
      </c>
      <c r="B1484" s="25" t="s">
        <v>2531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2534</v>
      </c>
      <c r="B1485" s="25" t="s">
        <v>2533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2536</v>
      </c>
      <c r="B1486" s="25" t="s">
        <v>2535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2538</v>
      </c>
      <c r="B1487" s="25" t="s">
        <v>2537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2540</v>
      </c>
      <c r="B1488" s="25" t="s">
        <v>2539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5031</v>
      </c>
      <c r="C1489" s="25"/>
      <c r="E1489" s="25"/>
      <c r="F1489" s="25"/>
    </row>
    <row r="1490" spans="1:7" x14ac:dyDescent="0.3">
      <c r="A1490" s="36" t="s">
        <v>2541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2543</v>
      </c>
      <c r="B1491" s="25" t="s">
        <v>2542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2545</v>
      </c>
      <c r="B1492" s="25" t="s">
        <v>2544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2547</v>
      </c>
      <c r="B1493" s="25" t="s">
        <v>2546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2549</v>
      </c>
      <c r="B1494" s="25" t="s">
        <v>2548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2551</v>
      </c>
      <c r="B1495" s="25" t="s">
        <v>2550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2553</v>
      </c>
      <c r="B1496" s="25" t="s">
        <v>2552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2554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2556</v>
      </c>
      <c r="B1498" s="25" t="s">
        <v>2555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2558</v>
      </c>
      <c r="B1499" s="25" t="s">
        <v>2557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5032</v>
      </c>
      <c r="C1500" s="25"/>
      <c r="E1500" s="25"/>
      <c r="F1500" s="25"/>
    </row>
    <row r="1501" spans="1:7" x14ac:dyDescent="0.3">
      <c r="A1501" s="36" t="s">
        <v>2559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2561</v>
      </c>
      <c r="B1502" s="25" t="s">
        <v>2560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2563</v>
      </c>
      <c r="B1503" s="25" t="s">
        <v>2562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5033</v>
      </c>
      <c r="C1504" s="25"/>
      <c r="E1504" s="25"/>
      <c r="F1504" s="25"/>
    </row>
    <row r="1505" spans="1:7" x14ac:dyDescent="0.3">
      <c r="A1505" s="36" t="s">
        <v>2565</v>
      </c>
      <c r="B1505" s="25" t="s">
        <v>2564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5034</v>
      </c>
      <c r="C1506" s="25"/>
      <c r="E1506" s="25"/>
      <c r="F1506" s="25"/>
    </row>
    <row r="1507" spans="1:7" x14ac:dyDescent="0.3">
      <c r="A1507" s="36" t="s">
        <v>2566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2568</v>
      </c>
      <c r="B1508" s="25" t="s">
        <v>2567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5035</v>
      </c>
      <c r="C1509" s="25"/>
      <c r="E1509" s="25"/>
      <c r="F1509" s="25"/>
    </row>
    <row r="1510" spans="1:7" x14ac:dyDescent="0.3">
      <c r="A1510" s="36" t="s">
        <v>2570</v>
      </c>
      <c r="B1510" s="25" t="s">
        <v>2569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5036</v>
      </c>
      <c r="C1511" s="25"/>
      <c r="E1511" s="25"/>
      <c r="F1511" s="25"/>
    </row>
    <row r="1512" spans="1:7" x14ac:dyDescent="0.3">
      <c r="A1512" s="36" t="s">
        <v>2572</v>
      </c>
      <c r="B1512" s="25" t="s">
        <v>2571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5037</v>
      </c>
      <c r="C1513" s="25"/>
      <c r="E1513" s="25"/>
      <c r="F1513" s="25"/>
    </row>
    <row r="1514" spans="1:7" x14ac:dyDescent="0.3">
      <c r="A1514" s="36" t="s">
        <v>2574</v>
      </c>
      <c r="B1514" s="25" t="s">
        <v>2573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2576</v>
      </c>
      <c r="B1515" s="25" t="s">
        <v>2575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2578</v>
      </c>
      <c r="B1516" s="25" t="s">
        <v>2577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2580</v>
      </c>
      <c r="B1517" s="25" t="s">
        <v>2579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2582</v>
      </c>
      <c r="B1518" s="25" t="s">
        <v>2581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5038</v>
      </c>
    </row>
    <row r="1520" spans="1:7" x14ac:dyDescent="0.3">
      <c r="A1520" s="36" t="s">
        <v>2584</v>
      </c>
      <c r="B1520" s="25" t="s">
        <v>2583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5039</v>
      </c>
      <c r="C1521" s="25"/>
      <c r="E1521" s="25"/>
      <c r="F1521" s="25"/>
    </row>
    <row r="1522" spans="1:6" x14ac:dyDescent="0.3">
      <c r="A1522" s="36" t="s">
        <v>2586</v>
      </c>
      <c r="B1522" s="25" t="s">
        <v>2585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5040</v>
      </c>
      <c r="B1523" s="25"/>
      <c r="C1523" s="25"/>
      <c r="D1523" s="25"/>
      <c r="E1523" s="25"/>
      <c r="F1523" s="25"/>
    </row>
    <row r="1524" spans="1:6" x14ac:dyDescent="0.3">
      <c r="A1524" s="36" t="s">
        <v>2588</v>
      </c>
      <c r="B1524" s="25" t="s">
        <v>2587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5041</v>
      </c>
      <c r="C1525" s="25"/>
      <c r="E1525" s="25"/>
      <c r="F1525" s="25"/>
    </row>
    <row r="1526" spans="1:6" x14ac:dyDescent="0.3">
      <c r="A1526" s="36" t="s">
        <v>2590</v>
      </c>
      <c r="B1526" s="25" t="s">
        <v>2589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2592</v>
      </c>
      <c r="B1527" s="25" t="s">
        <v>2591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5042</v>
      </c>
      <c r="C1528" s="25"/>
      <c r="E1528" s="25"/>
      <c r="F1528" s="25"/>
    </row>
    <row r="1529" spans="1:6" x14ac:dyDescent="0.3">
      <c r="A1529" s="36" t="s">
        <v>2594</v>
      </c>
      <c r="B1529" s="25" t="s">
        <v>2593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5043</v>
      </c>
      <c r="C1530" s="25"/>
      <c r="E1530" s="25"/>
      <c r="F1530" s="25"/>
    </row>
    <row r="1531" spans="1:6" x14ac:dyDescent="0.3">
      <c r="A1531" s="36" t="s">
        <v>2596</v>
      </c>
      <c r="B1531" s="25" t="s">
        <v>2595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2597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2599</v>
      </c>
      <c r="B1533" s="25" t="s">
        <v>2598</v>
      </c>
      <c r="C1533" s="25"/>
      <c r="D1533" s="25" t="s">
        <v>149</v>
      </c>
      <c r="E1533" s="25"/>
      <c r="F1533" s="25"/>
    </row>
    <row r="1534" spans="1:6" x14ac:dyDescent="0.3">
      <c r="A1534" s="36" t="s">
        <v>2601</v>
      </c>
      <c r="B1534" s="25" t="s">
        <v>2600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2603</v>
      </c>
      <c r="B1535" s="25" t="s">
        <v>2602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5044</v>
      </c>
      <c r="C1536" s="25"/>
      <c r="E1536" s="25"/>
      <c r="F1536" s="25"/>
    </row>
    <row r="1537" spans="1:7" x14ac:dyDescent="0.3">
      <c r="A1537" s="36" t="s">
        <v>2605</v>
      </c>
      <c r="B1537" s="25" t="s">
        <v>2604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2606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2608</v>
      </c>
      <c r="B1539" s="25" t="s">
        <v>2607</v>
      </c>
      <c r="C1539" s="25"/>
      <c r="D1539" s="25" t="s">
        <v>149</v>
      </c>
      <c r="E1539" s="25"/>
      <c r="F1539" s="25"/>
    </row>
    <row r="1540" spans="1:7" x14ac:dyDescent="0.3">
      <c r="A1540" s="36" t="s">
        <v>2610</v>
      </c>
      <c r="B1540" s="25" t="s">
        <v>2609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5045</v>
      </c>
      <c r="C1541" s="25"/>
      <c r="E1541" s="25"/>
      <c r="F1541" s="25"/>
    </row>
    <row r="1542" spans="1:7" x14ac:dyDescent="0.3">
      <c r="A1542" s="36" t="s">
        <v>2612</v>
      </c>
      <c r="B1542" s="25" t="s">
        <v>2611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2613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2615</v>
      </c>
      <c r="B1544" s="25" t="s">
        <v>2614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2617</v>
      </c>
      <c r="B1545" s="25" t="s">
        <v>2616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2619</v>
      </c>
      <c r="B1546" s="25" t="s">
        <v>2618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5046</v>
      </c>
      <c r="C1547" s="25"/>
      <c r="E1547" s="25"/>
      <c r="F1547" s="25"/>
    </row>
    <row r="1548" spans="1:7" x14ac:dyDescent="0.3">
      <c r="A1548" s="36" t="s">
        <v>2621</v>
      </c>
      <c r="B1548" s="25" t="s">
        <v>2620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2623</v>
      </c>
      <c r="B1549" s="25" t="s">
        <v>2622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2625</v>
      </c>
      <c r="B1550" s="25" t="s">
        <v>2624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2627</v>
      </c>
      <c r="B1551" s="25" t="s">
        <v>2626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5047</v>
      </c>
      <c r="C1552" s="25"/>
      <c r="E1552" s="25"/>
      <c r="F1552" s="25"/>
    </row>
    <row r="1553" spans="1:7" x14ac:dyDescent="0.3">
      <c r="A1553" s="36" t="s">
        <v>2629</v>
      </c>
      <c r="B1553" s="25" t="s">
        <v>2628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2631</v>
      </c>
      <c r="B1554" s="25" t="s">
        <v>2630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2633</v>
      </c>
      <c r="B1555" s="25" t="s">
        <v>2632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2635</v>
      </c>
      <c r="B1556" s="25" t="s">
        <v>2634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5048</v>
      </c>
      <c r="C1557" s="25"/>
      <c r="E1557" s="25"/>
      <c r="F1557" s="25"/>
    </row>
    <row r="1558" spans="1:7" x14ac:dyDescent="0.3">
      <c r="A1558" s="36" t="s">
        <v>2637</v>
      </c>
      <c r="B1558" s="25" t="s">
        <v>2636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2639</v>
      </c>
      <c r="B1559" s="25" t="s">
        <v>2638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2641</v>
      </c>
      <c r="B1560" s="25" t="s">
        <v>2640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5049</v>
      </c>
      <c r="C1561" s="25"/>
      <c r="E1561" s="25"/>
      <c r="F1561" s="25"/>
    </row>
    <row r="1562" spans="1:7" x14ac:dyDescent="0.3">
      <c r="A1562" s="36" t="s">
        <v>2642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2644</v>
      </c>
      <c r="B1563" s="25" t="s">
        <v>2643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2645</v>
      </c>
      <c r="C1564" s="25"/>
      <c r="D1564" s="36" t="s">
        <v>189</v>
      </c>
      <c r="E1564" s="25"/>
      <c r="F1564" s="25"/>
    </row>
    <row r="1565" spans="1:7" x14ac:dyDescent="0.3">
      <c r="A1565" s="36" t="s">
        <v>2647</v>
      </c>
      <c r="B1565" s="25" t="s">
        <v>2646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5050</v>
      </c>
      <c r="C1566" s="25"/>
      <c r="E1566" s="25"/>
      <c r="F1566" s="25"/>
    </row>
    <row r="1567" spans="1:7" x14ac:dyDescent="0.3">
      <c r="A1567" s="36" t="s">
        <v>2649</v>
      </c>
      <c r="B1567" s="25" t="s">
        <v>2648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2651</v>
      </c>
      <c r="B1568" s="25" t="s">
        <v>2650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5051</v>
      </c>
      <c r="C1569" s="25"/>
      <c r="E1569" s="25"/>
      <c r="F1569" s="25"/>
    </row>
    <row r="1570" spans="1:7" x14ac:dyDescent="0.3">
      <c r="A1570" s="36" t="s">
        <v>2653</v>
      </c>
      <c r="B1570" s="25" t="s">
        <v>2652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5052</v>
      </c>
      <c r="C1571" s="25"/>
      <c r="E1571" s="25"/>
      <c r="F1571" s="25"/>
    </row>
    <row r="1572" spans="1:7" ht="15" customHeight="1" x14ac:dyDescent="0.35">
      <c r="A1572" s="32" t="s">
        <v>5053</v>
      </c>
      <c r="C1572" s="25"/>
      <c r="E1572" s="25"/>
      <c r="F1572" s="25"/>
    </row>
    <row r="1573" spans="1:7" x14ac:dyDescent="0.3">
      <c r="A1573" s="36" t="s">
        <v>2655</v>
      </c>
      <c r="B1573" s="25" t="s">
        <v>2654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2657</v>
      </c>
      <c r="B1574" s="25" t="s">
        <v>2656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5054</v>
      </c>
      <c r="C1575" s="25"/>
      <c r="D1575" s="25"/>
      <c r="E1575" s="25"/>
      <c r="F1575" s="25"/>
    </row>
    <row r="1576" spans="1:7" x14ac:dyDescent="0.3">
      <c r="A1576" s="36" t="s">
        <v>2659</v>
      </c>
      <c r="B1576" s="25" t="s">
        <v>2658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2661</v>
      </c>
      <c r="B1577" s="25" t="s">
        <v>2660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2663</v>
      </c>
      <c r="B1578" s="25" t="s">
        <v>2662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2664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2666</v>
      </c>
      <c r="B1580" s="25" t="s">
        <v>2665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2667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2669</v>
      </c>
      <c r="B1582" s="25" t="s">
        <v>2668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5055</v>
      </c>
      <c r="C1583" s="25"/>
      <c r="D1583" s="25"/>
      <c r="E1583" s="25"/>
      <c r="F1583" s="25"/>
    </row>
    <row r="1584" spans="1:7" x14ac:dyDescent="0.3">
      <c r="A1584" s="36" t="s">
        <v>2671</v>
      </c>
      <c r="B1584" s="25" t="s">
        <v>2670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2673</v>
      </c>
      <c r="B1585" s="25" t="s">
        <v>2672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5056</v>
      </c>
      <c r="C1586" s="25"/>
      <c r="E1586" s="25"/>
      <c r="F1586" s="25"/>
    </row>
    <row r="1587" spans="1:7" x14ac:dyDescent="0.3">
      <c r="A1587" s="36" t="s">
        <v>2675</v>
      </c>
      <c r="B1587" s="25" t="s">
        <v>2674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5057</v>
      </c>
      <c r="C1588" s="25"/>
      <c r="E1588" s="25"/>
      <c r="F1588" s="25"/>
    </row>
    <row r="1589" spans="1:7" x14ac:dyDescent="0.3">
      <c r="A1589" s="36" t="s">
        <v>2677</v>
      </c>
      <c r="B1589" s="25" t="s">
        <v>2676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5058</v>
      </c>
      <c r="C1590" s="25"/>
      <c r="E1590" s="25"/>
      <c r="F1590" s="25"/>
    </row>
    <row r="1591" spans="1:7" x14ac:dyDescent="0.3">
      <c r="A1591" s="36" t="s">
        <v>2679</v>
      </c>
      <c r="B1591" s="25" t="s">
        <v>2678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2681</v>
      </c>
      <c r="B1592" s="25" t="s">
        <v>2680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2682</v>
      </c>
      <c r="B1593" s="25" t="s">
        <v>2680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2683</v>
      </c>
      <c r="B1594" s="25" t="s">
        <v>2680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5059</v>
      </c>
      <c r="C1595" s="25"/>
      <c r="E1595" s="25"/>
      <c r="F1595" s="25"/>
    </row>
    <row r="1596" spans="1:7" x14ac:dyDescent="0.3">
      <c r="A1596" s="36" t="s">
        <v>2684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2686</v>
      </c>
      <c r="B1597" s="25" t="s">
        <v>2685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5060</v>
      </c>
      <c r="C1598" s="25"/>
      <c r="D1598" s="25"/>
      <c r="E1598" s="25"/>
      <c r="F1598" s="25"/>
    </row>
    <row r="1599" spans="1:7" x14ac:dyDescent="0.3">
      <c r="A1599" s="36" t="s">
        <v>2688</v>
      </c>
      <c r="B1599" s="25" t="s">
        <v>2687</v>
      </c>
      <c r="C1599" s="25"/>
      <c r="D1599" s="25" t="s">
        <v>149</v>
      </c>
      <c r="E1599" s="25"/>
      <c r="F1599" s="25"/>
    </row>
    <row r="1600" spans="1:7" x14ac:dyDescent="0.3">
      <c r="A1600" s="36" t="s">
        <v>2690</v>
      </c>
      <c r="B1600" s="25" t="s">
        <v>2689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2692</v>
      </c>
      <c r="B1601" s="25" t="s">
        <v>2691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5061</v>
      </c>
      <c r="C1602" s="25"/>
      <c r="E1602" s="25"/>
      <c r="F1602" s="25"/>
    </row>
    <row r="1603" spans="1:7" x14ac:dyDescent="0.3">
      <c r="A1603" s="36" t="s">
        <v>2694</v>
      </c>
      <c r="B1603" s="25" t="s">
        <v>2693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2696</v>
      </c>
      <c r="B1604" s="25" t="s">
        <v>2695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2698</v>
      </c>
      <c r="B1605" s="25" t="s">
        <v>2697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2700</v>
      </c>
      <c r="B1606" s="25" t="s">
        <v>2699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5062</v>
      </c>
      <c r="C1607" s="25"/>
      <c r="E1607" s="25"/>
      <c r="F1607" s="25"/>
    </row>
    <row r="1608" spans="1:7" x14ac:dyDescent="0.3">
      <c r="A1608" s="36" t="s">
        <v>2702</v>
      </c>
      <c r="B1608" s="25" t="s">
        <v>2701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5063</v>
      </c>
      <c r="C1609" s="25"/>
      <c r="E1609" s="25"/>
      <c r="F1609" s="25"/>
    </row>
    <row r="1610" spans="1:7" x14ac:dyDescent="0.3">
      <c r="A1610" s="36" t="s">
        <v>2704</v>
      </c>
      <c r="B1610" s="25" t="s">
        <v>2703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2706</v>
      </c>
      <c r="B1611" s="25" t="s">
        <v>2705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2707</v>
      </c>
      <c r="C1612" s="25"/>
      <c r="D1612" s="36" t="s">
        <v>149</v>
      </c>
      <c r="E1612" s="25"/>
      <c r="F1612" s="25"/>
    </row>
    <row r="1613" spans="1:7" x14ac:dyDescent="0.3">
      <c r="A1613" s="36" t="s">
        <v>2709</v>
      </c>
      <c r="B1613" s="25" t="s">
        <v>2708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5064</v>
      </c>
      <c r="C1614" s="25"/>
      <c r="E1614" s="25"/>
      <c r="F1614" s="25"/>
    </row>
    <row r="1615" spans="1:7" x14ac:dyDescent="0.3">
      <c r="A1615" s="36" t="s">
        <v>2711</v>
      </c>
      <c r="B1615" s="25" t="s">
        <v>2710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2712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2714</v>
      </c>
      <c r="B1617" s="25" t="s">
        <v>2713</v>
      </c>
      <c r="C1617" s="25"/>
      <c r="D1617" s="36" t="s">
        <v>149</v>
      </c>
      <c r="E1617" s="25"/>
      <c r="F1617" s="25"/>
    </row>
    <row r="1618" spans="1:7" x14ac:dyDescent="0.3">
      <c r="A1618" s="36" t="s">
        <v>2716</v>
      </c>
      <c r="B1618" s="25" t="s">
        <v>2715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2718</v>
      </c>
      <c r="B1619" s="25" t="s">
        <v>2717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5065</v>
      </c>
      <c r="C1620" s="25"/>
      <c r="E1620" s="25"/>
      <c r="F1620" s="25"/>
    </row>
    <row r="1621" spans="1:7" x14ac:dyDescent="0.3">
      <c r="A1621" s="36" t="s">
        <v>2720</v>
      </c>
      <c r="B1621" s="25" t="s">
        <v>2719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5066</v>
      </c>
      <c r="C1622" s="25"/>
      <c r="E1622" s="25"/>
      <c r="F1622" s="25"/>
    </row>
    <row r="1623" spans="1:7" x14ac:dyDescent="0.3">
      <c r="A1623" s="36" t="s">
        <v>2722</v>
      </c>
      <c r="B1623" s="25" t="s">
        <v>2721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2723</v>
      </c>
      <c r="B1624" s="25" t="s">
        <v>2721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2725</v>
      </c>
      <c r="B1625" s="25" t="s">
        <v>2724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2727</v>
      </c>
      <c r="B1626" s="25" t="s">
        <v>2726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2729</v>
      </c>
      <c r="B1627" s="25" t="s">
        <v>2728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2731</v>
      </c>
      <c r="B1628" s="25" t="s">
        <v>2730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2732</v>
      </c>
      <c r="B1629" s="25" t="s">
        <v>2730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2733</v>
      </c>
      <c r="B1630" s="25" t="s">
        <v>2730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2735</v>
      </c>
      <c r="B1631" s="25" t="s">
        <v>2734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2737</v>
      </c>
      <c r="B1632" s="25" t="s">
        <v>2736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2738</v>
      </c>
      <c r="B1633" s="25" t="s">
        <v>2736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5067</v>
      </c>
      <c r="C1634" s="25"/>
      <c r="E1634" s="25"/>
      <c r="F1634" s="25"/>
    </row>
    <row r="1635" spans="1:6" x14ac:dyDescent="0.3">
      <c r="A1635" s="36" t="s">
        <v>2740</v>
      </c>
      <c r="B1635" s="25" t="s">
        <v>2739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5068</v>
      </c>
      <c r="C1636" s="25"/>
      <c r="E1636" s="25"/>
      <c r="F1636" s="25"/>
    </row>
    <row r="1637" spans="1:6" x14ac:dyDescent="0.3">
      <c r="A1637" s="36" t="s">
        <v>2742</v>
      </c>
      <c r="B1637" s="25" t="s">
        <v>2741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5069</v>
      </c>
      <c r="C1638" s="25"/>
      <c r="E1638" s="25"/>
      <c r="F1638" s="25"/>
    </row>
    <row r="1639" spans="1:6" x14ac:dyDescent="0.3">
      <c r="A1639" s="36" t="s">
        <v>2743</v>
      </c>
      <c r="C1639" s="25"/>
      <c r="D1639" s="25" t="s">
        <v>189</v>
      </c>
      <c r="E1639" s="25"/>
      <c r="F1639" s="25"/>
    </row>
    <row r="1640" spans="1:6" x14ac:dyDescent="0.3">
      <c r="A1640" s="36" t="s">
        <v>2745</v>
      </c>
      <c r="B1640" s="25" t="s">
        <v>2744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5070</v>
      </c>
      <c r="C1641" s="25"/>
      <c r="D1641" s="25"/>
      <c r="E1641" s="25"/>
      <c r="F1641" s="25"/>
    </row>
    <row r="1642" spans="1:6" x14ac:dyDescent="0.3">
      <c r="A1642" s="36" t="s">
        <v>2747</v>
      </c>
      <c r="B1642" s="25" t="s">
        <v>2746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5071</v>
      </c>
      <c r="D1643" s="25"/>
    </row>
    <row r="1644" spans="1:6" ht="15" customHeight="1" x14ac:dyDescent="0.35">
      <c r="A1644" s="32" t="s">
        <v>5438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2749</v>
      </c>
      <c r="B1645" s="25" t="s">
        <v>2748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2751</v>
      </c>
      <c r="B1646" s="25" t="s">
        <v>2750</v>
      </c>
      <c r="C1646" s="25">
        <v>5</v>
      </c>
      <c r="D1646" s="25" t="s">
        <v>1244</v>
      </c>
      <c r="E1646" s="25" t="s">
        <v>147</v>
      </c>
      <c r="F1646" s="25" t="s">
        <v>156</v>
      </c>
    </row>
    <row r="1647" spans="1:6" x14ac:dyDescent="0.3">
      <c r="A1647" s="36" t="s">
        <v>2752</v>
      </c>
      <c r="B1647" s="25" t="s">
        <v>2750</v>
      </c>
      <c r="C1647" s="25"/>
      <c r="D1647" s="25" t="s">
        <v>1244</v>
      </c>
      <c r="E1647" s="25" t="s">
        <v>147</v>
      </c>
      <c r="F1647" s="25" t="s">
        <v>160</v>
      </c>
    </row>
    <row r="1648" spans="1:6" x14ac:dyDescent="0.3">
      <c r="A1648" s="36" t="s">
        <v>2753</v>
      </c>
      <c r="B1648" s="25" t="s">
        <v>2750</v>
      </c>
      <c r="C1648" s="25"/>
      <c r="D1648" s="25" t="s">
        <v>1244</v>
      </c>
      <c r="E1648" s="25" t="s">
        <v>147</v>
      </c>
      <c r="F1648" s="25" t="s">
        <v>160</v>
      </c>
    </row>
    <row r="1649" spans="1:6" x14ac:dyDescent="0.3">
      <c r="A1649" s="36" t="s">
        <v>2755</v>
      </c>
      <c r="B1649" s="25" t="s">
        <v>2754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2757</v>
      </c>
      <c r="B1650" s="25" t="s">
        <v>2756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2759</v>
      </c>
      <c r="B1651" s="25" t="s">
        <v>2758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2761</v>
      </c>
      <c r="B1652" s="25" t="s">
        <v>2760</v>
      </c>
      <c r="C1652" s="25"/>
      <c r="D1652" s="25" t="s">
        <v>1244</v>
      </c>
      <c r="E1652" s="25"/>
      <c r="F1652" s="25"/>
    </row>
    <row r="1653" spans="1:6" ht="15" customHeight="1" x14ac:dyDescent="0.35">
      <c r="A1653" s="32" t="s">
        <v>5072</v>
      </c>
      <c r="C1653" s="25"/>
      <c r="D1653" s="25"/>
      <c r="E1653" s="25"/>
      <c r="F1653" s="25"/>
    </row>
    <row r="1654" spans="1:6" x14ac:dyDescent="0.3">
      <c r="A1654" s="36" t="s">
        <v>2763</v>
      </c>
      <c r="B1654" s="25" t="s">
        <v>2762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2765</v>
      </c>
      <c r="B1655" s="25" t="s">
        <v>2764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2767</v>
      </c>
      <c r="B1656" s="25" t="s">
        <v>2766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2769</v>
      </c>
      <c r="B1657" s="25" t="s">
        <v>2768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2771</v>
      </c>
      <c r="B1658" s="25" t="s">
        <v>2770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5073</v>
      </c>
      <c r="C1659" s="25"/>
      <c r="E1659" s="25"/>
      <c r="F1659" s="25"/>
    </row>
    <row r="1660" spans="1:6" x14ac:dyDescent="0.3">
      <c r="A1660" s="36" t="s">
        <v>2773</v>
      </c>
      <c r="B1660" s="25" t="s">
        <v>2772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2775</v>
      </c>
      <c r="B1661" s="25" t="s">
        <v>2774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5074</v>
      </c>
      <c r="C1662" s="25"/>
      <c r="E1662" s="25"/>
      <c r="F1662" s="25"/>
    </row>
    <row r="1663" spans="1:6" x14ac:dyDescent="0.3">
      <c r="A1663" s="36" t="s">
        <v>2777</v>
      </c>
      <c r="B1663" s="25" t="s">
        <v>2776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2779</v>
      </c>
      <c r="B1664" s="25" t="s">
        <v>2778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5075</v>
      </c>
      <c r="C1665" s="25"/>
      <c r="E1665" s="25"/>
      <c r="F1665" s="25"/>
    </row>
    <row r="1666" spans="1:7" x14ac:dyDescent="0.3">
      <c r="A1666" s="36" t="s">
        <v>2780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2782</v>
      </c>
      <c r="B1667" s="25" t="s">
        <v>2781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2783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2785</v>
      </c>
      <c r="B1669" s="25" t="s">
        <v>2784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2786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2788</v>
      </c>
      <c r="B1671" s="25" t="s">
        <v>2787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2790</v>
      </c>
      <c r="B1672" s="25" t="s">
        <v>2789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5076</v>
      </c>
      <c r="C1673" s="25"/>
      <c r="E1673" s="25"/>
      <c r="F1673" s="25"/>
    </row>
    <row r="1674" spans="1:7" x14ac:dyDescent="0.3">
      <c r="A1674" s="36" t="s">
        <v>2792</v>
      </c>
      <c r="B1674" s="25" t="s">
        <v>2791</v>
      </c>
      <c r="C1674" s="25"/>
      <c r="D1674" s="25" t="s">
        <v>1298</v>
      </c>
      <c r="E1674" s="25"/>
      <c r="F1674" s="25"/>
    </row>
    <row r="1675" spans="1:7" ht="15" customHeight="1" x14ac:dyDescent="0.35">
      <c r="A1675" s="32" t="s">
        <v>5077</v>
      </c>
      <c r="C1675" s="25"/>
      <c r="D1675" s="25"/>
      <c r="E1675" s="25"/>
      <c r="F1675" s="25"/>
    </row>
    <row r="1676" spans="1:7" x14ac:dyDescent="0.3">
      <c r="A1676" s="36" t="s">
        <v>2794</v>
      </c>
      <c r="B1676" s="25" t="s">
        <v>2793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5078</v>
      </c>
      <c r="C1677" s="25"/>
      <c r="E1677" s="25"/>
      <c r="F1677" s="25"/>
    </row>
    <row r="1678" spans="1:7" x14ac:dyDescent="0.3">
      <c r="A1678" s="36" t="s">
        <v>2796</v>
      </c>
      <c r="B1678" s="25" t="s">
        <v>2795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5079</v>
      </c>
      <c r="C1679" s="25"/>
      <c r="E1679" s="25"/>
      <c r="F1679" s="25"/>
    </row>
    <row r="1680" spans="1:7" x14ac:dyDescent="0.3">
      <c r="A1680" s="36" t="s">
        <v>2798</v>
      </c>
      <c r="B1680" s="25" t="s">
        <v>2797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2800</v>
      </c>
      <c r="B1681" s="25" t="s">
        <v>2799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2802</v>
      </c>
      <c r="B1682" s="25" t="s">
        <v>2801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2804</v>
      </c>
      <c r="B1683" s="25" t="s">
        <v>2803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2806</v>
      </c>
      <c r="B1684" s="25" t="s">
        <v>2805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5080</v>
      </c>
      <c r="C1685" s="25"/>
      <c r="E1685" s="25"/>
      <c r="F1685" s="25"/>
    </row>
    <row r="1686" spans="1:7" x14ac:dyDescent="0.3">
      <c r="A1686" s="36" t="s">
        <v>2808</v>
      </c>
      <c r="B1686" s="25" t="s">
        <v>2807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2810</v>
      </c>
      <c r="B1687" s="25" t="s">
        <v>2809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5081</v>
      </c>
      <c r="C1688" s="25"/>
      <c r="E1688" s="25"/>
      <c r="F1688" s="25"/>
    </row>
    <row r="1689" spans="1:7" x14ac:dyDescent="0.3">
      <c r="A1689" s="36" t="s">
        <v>2812</v>
      </c>
      <c r="B1689" s="25" t="s">
        <v>2811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2814</v>
      </c>
      <c r="B1690" s="25" t="s">
        <v>2813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2816</v>
      </c>
      <c r="B1691" s="25" t="s">
        <v>2815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2818</v>
      </c>
      <c r="B1692" s="25" t="s">
        <v>2817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5082</v>
      </c>
      <c r="C1693" s="25"/>
      <c r="E1693" s="25"/>
      <c r="F1693" s="25"/>
    </row>
    <row r="1694" spans="1:7" x14ac:dyDescent="0.3">
      <c r="A1694" s="36" t="s">
        <v>2820</v>
      </c>
      <c r="B1694" s="25" t="s">
        <v>2819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2822</v>
      </c>
      <c r="B1695" s="25" t="s">
        <v>2821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2824</v>
      </c>
      <c r="B1696" s="25" t="s">
        <v>2823</v>
      </c>
      <c r="C1696" s="25">
        <v>6</v>
      </c>
      <c r="D1696" s="25" t="s">
        <v>149</v>
      </c>
      <c r="E1696" s="25" t="s">
        <v>147</v>
      </c>
      <c r="F1696" s="25" t="s">
        <v>2225</v>
      </c>
      <c r="G1696" s="25" t="s">
        <v>144</v>
      </c>
    </row>
    <row r="1697" spans="1:7" x14ac:dyDescent="0.3">
      <c r="A1697" s="36" t="s">
        <v>2826</v>
      </c>
      <c r="B1697" s="25" t="s">
        <v>2825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2828</v>
      </c>
      <c r="B1698" s="25" t="s">
        <v>2827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2830</v>
      </c>
      <c r="B1699" s="25" t="s">
        <v>2829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5083</v>
      </c>
      <c r="C1700" s="25"/>
      <c r="E1700" s="25"/>
      <c r="F1700" s="25"/>
    </row>
    <row r="1701" spans="1:7" x14ac:dyDescent="0.3">
      <c r="A1701" s="36" t="s">
        <v>2832</v>
      </c>
      <c r="B1701" s="25" t="s">
        <v>2831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2834</v>
      </c>
      <c r="B1702" s="25" t="s">
        <v>2833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2836</v>
      </c>
      <c r="B1703" s="25" t="s">
        <v>2835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2837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2839</v>
      </c>
      <c r="B1705" s="25" t="s">
        <v>2838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2841</v>
      </c>
      <c r="B1706" s="25" t="s">
        <v>2840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5084</v>
      </c>
      <c r="E1707" s="25"/>
      <c r="F1707" s="25"/>
    </row>
    <row r="1708" spans="1:7" x14ac:dyDescent="0.3">
      <c r="A1708" s="36" t="s">
        <v>2843</v>
      </c>
      <c r="B1708" s="25" t="s">
        <v>2842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5085</v>
      </c>
      <c r="C1709" s="25"/>
      <c r="E1709" s="25"/>
      <c r="F1709" s="25"/>
    </row>
    <row r="1710" spans="1:7" x14ac:dyDescent="0.3">
      <c r="A1710" s="36" t="s">
        <v>2845</v>
      </c>
      <c r="B1710" s="25" t="s">
        <v>2844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2846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2848</v>
      </c>
      <c r="B1712" s="25" t="s">
        <v>2847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5086</v>
      </c>
      <c r="C1713" s="25"/>
      <c r="E1713" s="25"/>
      <c r="F1713" s="25"/>
    </row>
    <row r="1714" spans="1:7" x14ac:dyDescent="0.3">
      <c r="A1714" s="36" t="s">
        <v>2850</v>
      </c>
      <c r="B1714" s="25" t="s">
        <v>2849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2852</v>
      </c>
      <c r="B1715" s="25" t="s">
        <v>2851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2853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2855</v>
      </c>
      <c r="B1717" s="25" t="s">
        <v>2854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2857</v>
      </c>
      <c r="B1718" s="25" t="s">
        <v>2856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5087</v>
      </c>
      <c r="C1719" s="25"/>
      <c r="E1719" s="25"/>
      <c r="F1719" s="25"/>
    </row>
    <row r="1720" spans="1:7" x14ac:dyDescent="0.3">
      <c r="A1720" s="36" t="s">
        <v>2859</v>
      </c>
      <c r="B1720" s="25" t="s">
        <v>2858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2860</v>
      </c>
      <c r="C1721" s="25"/>
      <c r="D1721" s="25" t="s">
        <v>157</v>
      </c>
      <c r="E1721" s="25"/>
      <c r="F1721" s="25"/>
    </row>
    <row r="1722" spans="1:7" x14ac:dyDescent="0.3">
      <c r="A1722" s="36" t="s">
        <v>2862</v>
      </c>
      <c r="B1722" s="25" t="s">
        <v>2861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5088</v>
      </c>
      <c r="C1723" s="25"/>
      <c r="E1723" s="25"/>
      <c r="F1723" s="25"/>
    </row>
    <row r="1724" spans="1:7" x14ac:dyDescent="0.3">
      <c r="A1724" s="36" t="s">
        <v>2864</v>
      </c>
      <c r="B1724" s="25" t="s">
        <v>2863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2866</v>
      </c>
      <c r="B1725" s="25" t="s">
        <v>2865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5089</v>
      </c>
      <c r="C1726" s="25"/>
      <c r="E1726" s="25"/>
      <c r="F1726" s="25"/>
    </row>
    <row r="1727" spans="1:7" ht="15" customHeight="1" x14ac:dyDescent="0.35">
      <c r="A1727" s="32" t="s">
        <v>5090</v>
      </c>
      <c r="C1727" s="25"/>
      <c r="E1727" s="25"/>
      <c r="F1727" s="25"/>
    </row>
    <row r="1728" spans="1:7" x14ac:dyDescent="0.3">
      <c r="A1728" s="36" t="s">
        <v>2868</v>
      </c>
      <c r="B1728" s="25" t="s">
        <v>2867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2870</v>
      </c>
      <c r="B1729" s="25" t="s">
        <v>2869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2872</v>
      </c>
      <c r="B1730" s="25" t="s">
        <v>2871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5091</v>
      </c>
      <c r="C1731" s="25"/>
      <c r="E1731" s="25"/>
      <c r="F1731" s="25"/>
    </row>
    <row r="1732" spans="1:7" ht="15" customHeight="1" x14ac:dyDescent="0.35">
      <c r="A1732" s="32" t="s">
        <v>5092</v>
      </c>
      <c r="C1732" s="25"/>
      <c r="D1732" s="25"/>
      <c r="E1732" s="25"/>
      <c r="F1732" s="25"/>
    </row>
    <row r="1733" spans="1:7" x14ac:dyDescent="0.3">
      <c r="A1733" s="36" t="s">
        <v>2873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2875</v>
      </c>
      <c r="B1734" s="25" t="s">
        <v>2874</v>
      </c>
      <c r="C1734" s="25"/>
      <c r="D1734" s="25" t="s">
        <v>149</v>
      </c>
      <c r="E1734" s="25"/>
      <c r="F1734" s="25"/>
    </row>
    <row r="1735" spans="1:7" x14ac:dyDescent="0.3">
      <c r="A1735" s="36" t="s">
        <v>2877</v>
      </c>
      <c r="B1735" s="25" t="s">
        <v>2876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2879</v>
      </c>
      <c r="B1736" s="25" t="s">
        <v>2878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2880</v>
      </c>
      <c r="B1737" s="25" t="s">
        <v>2878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2881</v>
      </c>
      <c r="B1738" s="25" t="s">
        <v>2878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5093</v>
      </c>
      <c r="C1739" s="25"/>
      <c r="E1739" s="25"/>
      <c r="F1739" s="25"/>
    </row>
    <row r="1740" spans="1:7" x14ac:dyDescent="0.3">
      <c r="A1740" s="36" t="s">
        <v>2883</v>
      </c>
      <c r="B1740" s="25" t="s">
        <v>2882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2884</v>
      </c>
      <c r="B1741" s="25" t="s">
        <v>2882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2885</v>
      </c>
      <c r="B1742" s="25" t="s">
        <v>2882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5094</v>
      </c>
      <c r="C1743" s="25"/>
      <c r="E1743" s="25"/>
      <c r="F1743" s="25"/>
    </row>
    <row r="1744" spans="1:7" x14ac:dyDescent="0.3">
      <c r="A1744" s="36" t="s">
        <v>2887</v>
      </c>
      <c r="B1744" s="25" t="s">
        <v>2886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5095</v>
      </c>
      <c r="C1745" s="25"/>
      <c r="E1745" s="25"/>
      <c r="F1745" s="25"/>
    </row>
    <row r="1746" spans="1:6" x14ac:dyDescent="0.3">
      <c r="A1746" s="36" t="s">
        <v>2889</v>
      </c>
      <c r="B1746" s="25" t="s">
        <v>2888</v>
      </c>
      <c r="C1746" s="25"/>
      <c r="D1746" s="25" t="s">
        <v>149</v>
      </c>
      <c r="E1746" s="25"/>
      <c r="F1746" s="25"/>
    </row>
    <row r="1747" spans="1:6" x14ac:dyDescent="0.3">
      <c r="A1747" s="36" t="s">
        <v>2891</v>
      </c>
      <c r="B1747" s="25" t="s">
        <v>2890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5096</v>
      </c>
      <c r="C1748" s="25"/>
      <c r="E1748" s="25"/>
      <c r="F1748" s="25"/>
    </row>
    <row r="1749" spans="1:6" x14ac:dyDescent="0.3">
      <c r="A1749" s="36" t="s">
        <v>2893</v>
      </c>
      <c r="B1749" s="25" t="s">
        <v>2892</v>
      </c>
      <c r="C1749" s="25">
        <v>4</v>
      </c>
      <c r="D1749" s="25" t="s">
        <v>1244</v>
      </c>
      <c r="E1749" s="25" t="s">
        <v>147</v>
      </c>
      <c r="F1749" s="25" t="s">
        <v>492</v>
      </c>
    </row>
    <row r="1750" spans="1:6" ht="15" customHeight="1" x14ac:dyDescent="0.35">
      <c r="A1750" s="32" t="s">
        <v>5097</v>
      </c>
      <c r="C1750" s="25"/>
      <c r="E1750" s="25"/>
      <c r="F1750" s="25"/>
    </row>
    <row r="1751" spans="1:6" x14ac:dyDescent="0.3">
      <c r="A1751" s="36" t="s">
        <v>2894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2896</v>
      </c>
      <c r="B1752" s="25" t="s">
        <v>2895</v>
      </c>
      <c r="C1752" s="25"/>
      <c r="D1752" s="25" t="s">
        <v>149</v>
      </c>
      <c r="E1752" s="25"/>
      <c r="F1752" s="25"/>
    </row>
    <row r="1753" spans="1:6" x14ac:dyDescent="0.3">
      <c r="A1753" s="36" t="s">
        <v>2898</v>
      </c>
      <c r="B1753" s="25" t="s">
        <v>2897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5098</v>
      </c>
      <c r="C1754" s="25"/>
      <c r="E1754" s="25"/>
      <c r="F1754" s="25"/>
    </row>
    <row r="1755" spans="1:6" x14ac:dyDescent="0.3">
      <c r="A1755" s="36" t="s">
        <v>2900</v>
      </c>
      <c r="B1755" s="25" t="s">
        <v>2899</v>
      </c>
      <c r="C1755" s="25"/>
      <c r="D1755" s="25" t="s">
        <v>149</v>
      </c>
      <c r="E1755" s="25"/>
      <c r="F1755" s="25"/>
    </row>
    <row r="1756" spans="1:6" x14ac:dyDescent="0.3">
      <c r="A1756" s="36" t="s">
        <v>2902</v>
      </c>
      <c r="B1756" s="36" t="s">
        <v>2901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5099</v>
      </c>
    </row>
    <row r="1758" spans="1:6" x14ac:dyDescent="0.3">
      <c r="A1758" s="36" t="s">
        <v>2904</v>
      </c>
      <c r="B1758" s="25" t="s">
        <v>2903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2906</v>
      </c>
      <c r="B1759" s="25" t="s">
        <v>2905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5100</v>
      </c>
    </row>
    <row r="1761" spans="1:7" x14ac:dyDescent="0.3">
      <c r="A1761" s="36" t="s">
        <v>2908</v>
      </c>
      <c r="B1761" s="25" t="s">
        <v>2907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2910</v>
      </c>
      <c r="B1762" s="25" t="s">
        <v>2909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5101</v>
      </c>
      <c r="C1763" s="25"/>
      <c r="E1763" s="25"/>
      <c r="F1763" s="25"/>
    </row>
    <row r="1764" spans="1:7" x14ac:dyDescent="0.3">
      <c r="A1764" s="36" t="s">
        <v>2912</v>
      </c>
      <c r="B1764" s="25" t="s">
        <v>2911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2913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2915</v>
      </c>
      <c r="B1766" s="25" t="s">
        <v>2914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5102</v>
      </c>
      <c r="C1767" s="25"/>
      <c r="E1767" s="25"/>
      <c r="F1767" s="25"/>
    </row>
    <row r="1768" spans="1:7" x14ac:dyDescent="0.3">
      <c r="A1768" s="36" t="s">
        <v>2916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2918</v>
      </c>
      <c r="B1769" s="25" t="s">
        <v>2917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2919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2921</v>
      </c>
      <c r="B1771" s="25" t="s">
        <v>2920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5103</v>
      </c>
      <c r="C1772" s="25"/>
      <c r="E1772" s="25"/>
      <c r="F1772" s="25"/>
    </row>
    <row r="1773" spans="1:7" x14ac:dyDescent="0.3">
      <c r="A1773" s="36" t="s">
        <v>2923</v>
      </c>
      <c r="B1773" s="25" t="s">
        <v>2922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5104</v>
      </c>
      <c r="C1774" s="25"/>
      <c r="E1774" s="25"/>
      <c r="F1774" s="25"/>
    </row>
    <row r="1775" spans="1:7" x14ac:dyDescent="0.3">
      <c r="A1775" s="36" t="s">
        <v>2925</v>
      </c>
      <c r="B1775" s="25" t="s">
        <v>2924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2926</v>
      </c>
      <c r="C1776" s="25"/>
      <c r="D1776" s="36" t="s">
        <v>149</v>
      </c>
      <c r="E1776" s="25"/>
      <c r="F1776" s="25"/>
    </row>
    <row r="1777" spans="1:7" x14ac:dyDescent="0.3">
      <c r="A1777" s="36" t="s">
        <v>2928</v>
      </c>
      <c r="B1777" s="25" t="s">
        <v>2927</v>
      </c>
      <c r="C1777" s="25"/>
      <c r="D1777" s="25" t="s">
        <v>149</v>
      </c>
      <c r="E1777" s="25"/>
      <c r="F1777" s="25"/>
    </row>
    <row r="1778" spans="1:7" x14ac:dyDescent="0.3">
      <c r="A1778" s="36" t="s">
        <v>2930</v>
      </c>
      <c r="B1778" s="25" t="s">
        <v>2929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5105</v>
      </c>
      <c r="C1779" s="25"/>
      <c r="E1779" s="25"/>
      <c r="F1779" s="25"/>
    </row>
    <row r="1780" spans="1:7" x14ac:dyDescent="0.3">
      <c r="A1780" s="36" t="s">
        <v>2932</v>
      </c>
      <c r="B1780" s="25" t="s">
        <v>2931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5106</v>
      </c>
      <c r="C1781" s="25"/>
      <c r="E1781" s="25"/>
      <c r="F1781" s="25"/>
    </row>
    <row r="1782" spans="1:7" x14ac:dyDescent="0.3">
      <c r="A1782" s="36" t="s">
        <v>2934</v>
      </c>
      <c r="B1782" s="25" t="s">
        <v>2933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5107</v>
      </c>
      <c r="C1783" s="25"/>
      <c r="E1783" s="25"/>
      <c r="F1783" s="25"/>
    </row>
    <row r="1784" spans="1:7" x14ac:dyDescent="0.3">
      <c r="A1784" s="36" t="s">
        <v>2936</v>
      </c>
      <c r="B1784" s="25" t="s">
        <v>2935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2938</v>
      </c>
      <c r="B1785" s="25" t="s">
        <v>2937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5108</v>
      </c>
      <c r="C1786" s="25"/>
      <c r="E1786" s="25"/>
      <c r="F1786" s="25"/>
    </row>
    <row r="1787" spans="1:7" x14ac:dyDescent="0.3">
      <c r="A1787" s="36" t="s">
        <v>2940</v>
      </c>
      <c r="B1787" s="25" t="s">
        <v>2939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2942</v>
      </c>
      <c r="B1788" s="25" t="s">
        <v>2941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5109</v>
      </c>
      <c r="C1789" s="25"/>
      <c r="E1789" s="25"/>
      <c r="F1789" s="25"/>
    </row>
    <row r="1790" spans="1:7" ht="15" customHeight="1" x14ac:dyDescent="0.35">
      <c r="A1790" s="32" t="s">
        <v>5110</v>
      </c>
      <c r="C1790" s="25"/>
      <c r="E1790" s="25"/>
      <c r="F1790" s="25"/>
    </row>
    <row r="1791" spans="1:7" x14ac:dyDescent="0.3">
      <c r="A1791" s="36" t="s">
        <v>2944</v>
      </c>
      <c r="B1791" s="25" t="s">
        <v>2943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2946</v>
      </c>
      <c r="B1792" s="25" t="s">
        <v>2945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2947</v>
      </c>
      <c r="B1793" s="25" t="s">
        <v>2945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2948</v>
      </c>
      <c r="B1794" s="25" t="s">
        <v>2945</v>
      </c>
      <c r="C1794" s="25"/>
      <c r="D1794" s="25" t="s">
        <v>149</v>
      </c>
      <c r="E1794" s="25"/>
      <c r="F1794" s="25"/>
    </row>
    <row r="1795" spans="1:7" x14ac:dyDescent="0.3">
      <c r="A1795" s="36" t="s">
        <v>2949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2951</v>
      </c>
      <c r="B1796" s="25" t="s">
        <v>2950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5111</v>
      </c>
      <c r="C1797" s="25"/>
      <c r="E1797" s="25"/>
      <c r="F1797" s="25"/>
    </row>
    <row r="1798" spans="1:7" ht="15" customHeight="1" x14ac:dyDescent="0.35">
      <c r="A1798" s="32" t="s">
        <v>5112</v>
      </c>
      <c r="C1798" s="25"/>
      <c r="E1798" s="25"/>
      <c r="F1798" s="25"/>
    </row>
    <row r="1799" spans="1:7" x14ac:dyDescent="0.3">
      <c r="A1799" s="36" t="s">
        <v>2953</v>
      </c>
      <c r="B1799" s="25" t="s">
        <v>2952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2955</v>
      </c>
      <c r="B1800" s="25" t="s">
        <v>2954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5113</v>
      </c>
      <c r="C1801" s="25"/>
      <c r="E1801" s="25"/>
      <c r="F1801" s="25"/>
    </row>
    <row r="1802" spans="1:7" x14ac:dyDescent="0.3">
      <c r="A1802" s="36" t="s">
        <v>2957</v>
      </c>
      <c r="B1802" s="25" t="s">
        <v>2956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5114</v>
      </c>
      <c r="C1803" s="25"/>
      <c r="E1803" s="25"/>
      <c r="F1803" s="25"/>
    </row>
    <row r="1804" spans="1:7" x14ac:dyDescent="0.3">
      <c r="A1804" s="36" t="s">
        <v>2959</v>
      </c>
      <c r="B1804" s="25" t="s">
        <v>2958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2961</v>
      </c>
      <c r="B1805" s="25" t="s">
        <v>2960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5115</v>
      </c>
      <c r="C1806" s="25"/>
      <c r="E1806" s="25"/>
      <c r="F1806" s="25"/>
    </row>
    <row r="1807" spans="1:7" x14ac:dyDescent="0.3">
      <c r="A1807" s="36" t="s">
        <v>2963</v>
      </c>
      <c r="B1807" s="25" t="s">
        <v>2962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2965</v>
      </c>
      <c r="B1808" s="25" t="s">
        <v>2964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5116</v>
      </c>
      <c r="C1809" s="25"/>
      <c r="E1809" s="25"/>
      <c r="F1809" s="25"/>
    </row>
    <row r="1810" spans="1:7" x14ac:dyDescent="0.3">
      <c r="A1810" s="36" t="s">
        <v>2967</v>
      </c>
      <c r="B1810" s="25" t="s">
        <v>2966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2969</v>
      </c>
      <c r="B1811" s="25" t="s">
        <v>2968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2971</v>
      </c>
      <c r="B1812" s="25" t="s">
        <v>2970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2973</v>
      </c>
      <c r="B1813" s="25" t="s">
        <v>2972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2975</v>
      </c>
      <c r="B1814" s="25" t="s">
        <v>2974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2976</v>
      </c>
      <c r="B1815" s="25" t="s">
        <v>2974</v>
      </c>
      <c r="C1815" s="25"/>
      <c r="D1815" s="25" t="s">
        <v>189</v>
      </c>
      <c r="E1815" s="25"/>
      <c r="F1815" s="25"/>
    </row>
    <row r="1816" spans="1:7" x14ac:dyDescent="0.3">
      <c r="A1816" s="36" t="s">
        <v>2977</v>
      </c>
      <c r="B1816" s="25" t="s">
        <v>2974</v>
      </c>
      <c r="C1816" s="25"/>
      <c r="D1816" s="25" t="s">
        <v>189</v>
      </c>
      <c r="E1816" s="25"/>
      <c r="F1816" s="25"/>
    </row>
    <row r="1817" spans="1:7" x14ac:dyDescent="0.3">
      <c r="A1817" s="36" t="s">
        <v>2979</v>
      </c>
      <c r="B1817" s="25" t="s">
        <v>2978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2981</v>
      </c>
      <c r="B1818" s="25" t="s">
        <v>2980</v>
      </c>
      <c r="C1818" s="25">
        <v>8</v>
      </c>
      <c r="D1818" s="25" t="s">
        <v>189</v>
      </c>
      <c r="E1818" s="25" t="s">
        <v>147</v>
      </c>
      <c r="F1818" s="25" t="s">
        <v>963</v>
      </c>
    </row>
    <row r="1819" spans="1:7" x14ac:dyDescent="0.3">
      <c r="A1819" s="36" t="s">
        <v>2983</v>
      </c>
      <c r="B1819" s="25" t="s">
        <v>2982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5117</v>
      </c>
      <c r="C1820" s="25"/>
      <c r="E1820" s="25"/>
      <c r="F1820" s="25"/>
    </row>
    <row r="1821" spans="1:7" x14ac:dyDescent="0.3">
      <c r="A1821" s="36" t="s">
        <v>2985</v>
      </c>
      <c r="B1821" s="25" t="s">
        <v>2984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2987</v>
      </c>
      <c r="B1822" s="25" t="s">
        <v>2986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2989</v>
      </c>
      <c r="B1823" s="25" t="s">
        <v>2988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5118</v>
      </c>
      <c r="C1824" s="25"/>
      <c r="E1824" s="25"/>
      <c r="F1824" s="25"/>
    </row>
    <row r="1825" spans="1:7" x14ac:dyDescent="0.3">
      <c r="A1825" s="36" t="s">
        <v>2991</v>
      </c>
      <c r="B1825" s="25" t="s">
        <v>2990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2993</v>
      </c>
      <c r="B1826" s="25" t="s">
        <v>2992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2995</v>
      </c>
      <c r="B1827" s="25" t="s">
        <v>2994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5119</v>
      </c>
      <c r="C1828" s="25"/>
      <c r="E1828" s="25"/>
      <c r="F1828" s="25"/>
    </row>
    <row r="1829" spans="1:7" x14ac:dyDescent="0.3">
      <c r="A1829" s="36" t="s">
        <v>2996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2998</v>
      </c>
      <c r="B1830" s="25" t="s">
        <v>2997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3000</v>
      </c>
      <c r="B1831" s="25" t="s">
        <v>2999</v>
      </c>
      <c r="C1831" s="25">
        <v>0</v>
      </c>
      <c r="D1831" s="25" t="s">
        <v>149</v>
      </c>
      <c r="E1831" s="25" t="s">
        <v>152</v>
      </c>
      <c r="F1831" s="25" t="s">
        <v>963</v>
      </c>
    </row>
    <row r="1832" spans="1:7" ht="15" customHeight="1" x14ac:dyDescent="0.35">
      <c r="A1832" s="32" t="s">
        <v>5120</v>
      </c>
      <c r="C1832" s="25"/>
      <c r="E1832" s="25"/>
      <c r="F1832" s="25"/>
    </row>
    <row r="1833" spans="1:7" x14ac:dyDescent="0.3">
      <c r="A1833" s="36" t="s">
        <v>3002</v>
      </c>
      <c r="B1833" s="25" t="s">
        <v>3001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5121</v>
      </c>
      <c r="C1834" s="25"/>
      <c r="E1834" s="25"/>
      <c r="F1834" s="25"/>
    </row>
    <row r="1835" spans="1:7" x14ac:dyDescent="0.3">
      <c r="A1835" s="36" t="s">
        <v>3004</v>
      </c>
      <c r="B1835" s="25" t="s">
        <v>3003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5122</v>
      </c>
      <c r="C1836" s="25"/>
      <c r="E1836" s="25"/>
      <c r="F1836" s="25"/>
    </row>
    <row r="1837" spans="1:7" x14ac:dyDescent="0.3">
      <c r="A1837" s="36" t="s">
        <v>3006</v>
      </c>
      <c r="B1837" s="25" t="s">
        <v>3005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3008</v>
      </c>
      <c r="B1838" s="25" t="s">
        <v>3007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3010</v>
      </c>
      <c r="B1839" s="25" t="s">
        <v>3009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3012</v>
      </c>
      <c r="B1840" s="25" t="s">
        <v>3011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3014</v>
      </c>
      <c r="B1841" s="25" t="s">
        <v>3013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5123</v>
      </c>
      <c r="C1842" s="25"/>
      <c r="E1842" s="25"/>
      <c r="F1842" s="25"/>
    </row>
    <row r="1843" spans="1:7" x14ac:dyDescent="0.3">
      <c r="A1843" s="36" t="s">
        <v>3016</v>
      </c>
      <c r="B1843" s="25" t="s">
        <v>3015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3018</v>
      </c>
      <c r="B1844" s="25" t="s">
        <v>3017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3020</v>
      </c>
      <c r="B1845" s="25" t="s">
        <v>3019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3022</v>
      </c>
      <c r="B1846" s="25" t="s">
        <v>3021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3024</v>
      </c>
      <c r="B1847" s="25" t="s">
        <v>3023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3026</v>
      </c>
      <c r="B1848" s="25" t="s">
        <v>3025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3028</v>
      </c>
      <c r="B1849" s="25" t="s">
        <v>3027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3030</v>
      </c>
      <c r="B1850" s="25" t="s">
        <v>3029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3032</v>
      </c>
      <c r="B1851" s="25" t="s">
        <v>3031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5124</v>
      </c>
      <c r="C1852" s="25"/>
      <c r="E1852" s="25"/>
      <c r="F1852" s="25"/>
    </row>
    <row r="1853" spans="1:7" x14ac:dyDescent="0.3">
      <c r="A1853" s="36" t="s">
        <v>3034</v>
      </c>
      <c r="B1853" s="25" t="s">
        <v>3033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5125</v>
      </c>
      <c r="C1854" s="25"/>
      <c r="E1854" s="25"/>
      <c r="F1854" s="25"/>
    </row>
    <row r="1855" spans="1:7" ht="15" customHeight="1" x14ac:dyDescent="0.35">
      <c r="A1855" s="32" t="s">
        <v>5126</v>
      </c>
      <c r="C1855" s="25"/>
      <c r="E1855" s="25"/>
      <c r="F1855" s="25"/>
    </row>
    <row r="1856" spans="1:7" x14ac:dyDescent="0.3">
      <c r="A1856" s="36" t="s">
        <v>3036</v>
      </c>
      <c r="B1856" s="25" t="s">
        <v>3035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3038</v>
      </c>
      <c r="B1857" s="25" t="s">
        <v>3037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3040</v>
      </c>
      <c r="B1858" s="25" t="s">
        <v>3039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5127</v>
      </c>
    </row>
    <row r="1860" spans="1:6" x14ac:dyDescent="0.3">
      <c r="A1860" s="36" t="s">
        <v>3042</v>
      </c>
      <c r="B1860" s="25" t="s">
        <v>3041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5128</v>
      </c>
      <c r="C1861" s="25"/>
      <c r="E1861" s="25"/>
      <c r="F1861" s="25"/>
    </row>
    <row r="1862" spans="1:6" x14ac:dyDescent="0.3">
      <c r="A1862" s="36" t="s">
        <v>3044</v>
      </c>
      <c r="B1862" s="25" t="s">
        <v>3043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5129</v>
      </c>
      <c r="E1863" s="25"/>
      <c r="F1863" s="25"/>
    </row>
    <row r="1864" spans="1:6" x14ac:dyDescent="0.3">
      <c r="A1864" s="36" t="s">
        <v>3046</v>
      </c>
      <c r="B1864" s="25" t="s">
        <v>3045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5130</v>
      </c>
      <c r="C1865" s="25"/>
      <c r="E1865" s="25"/>
      <c r="F1865" s="25"/>
    </row>
    <row r="1866" spans="1:6" x14ac:dyDescent="0.3">
      <c r="A1866" s="36" t="s">
        <v>3048</v>
      </c>
      <c r="B1866" s="25" t="s">
        <v>3047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5131</v>
      </c>
      <c r="C1867" s="25"/>
      <c r="E1867" s="25"/>
      <c r="F1867" s="25"/>
    </row>
    <row r="1868" spans="1:6" x14ac:dyDescent="0.3">
      <c r="A1868" s="36" t="s">
        <v>3050</v>
      </c>
      <c r="B1868" s="25" t="s">
        <v>3049</v>
      </c>
      <c r="C1868" s="25"/>
      <c r="D1868" s="25" t="s">
        <v>1290</v>
      </c>
      <c r="E1868" s="25"/>
      <c r="F1868" s="25"/>
    </row>
    <row r="1869" spans="1:6" x14ac:dyDescent="0.3">
      <c r="A1869" s="36" t="s">
        <v>3052</v>
      </c>
      <c r="B1869" s="25" t="s">
        <v>3051</v>
      </c>
      <c r="C1869" s="25"/>
      <c r="D1869" s="25" t="s">
        <v>1298</v>
      </c>
      <c r="E1869" s="25"/>
      <c r="F1869" s="25"/>
    </row>
    <row r="1870" spans="1:6" x14ac:dyDescent="0.3">
      <c r="A1870" s="36" t="s">
        <v>3053</v>
      </c>
      <c r="B1870" s="25" t="s">
        <v>3049</v>
      </c>
      <c r="C1870" s="25"/>
      <c r="D1870" s="25" t="s">
        <v>1298</v>
      </c>
      <c r="E1870" s="25"/>
      <c r="F1870" s="25"/>
    </row>
    <row r="1871" spans="1:6" x14ac:dyDescent="0.3">
      <c r="A1871" s="36" t="s">
        <v>3054</v>
      </c>
      <c r="B1871" s="25" t="s">
        <v>3049</v>
      </c>
      <c r="C1871" s="25"/>
      <c r="D1871" s="25" t="s">
        <v>1290</v>
      </c>
      <c r="E1871" s="25"/>
      <c r="F1871" s="25"/>
    </row>
    <row r="1872" spans="1:6" x14ac:dyDescent="0.3">
      <c r="A1872" s="36" t="s">
        <v>3056</v>
      </c>
      <c r="B1872" s="25" t="s">
        <v>3055</v>
      </c>
      <c r="C1872" s="25"/>
      <c r="D1872" s="25" t="s">
        <v>1298</v>
      </c>
      <c r="E1872" s="25"/>
      <c r="F1872" s="25"/>
    </row>
    <row r="1873" spans="1:7" x14ac:dyDescent="0.3">
      <c r="A1873" s="36" t="s">
        <v>3057</v>
      </c>
      <c r="B1873" s="25" t="s">
        <v>3049</v>
      </c>
      <c r="C1873" s="25"/>
      <c r="D1873" s="25" t="s">
        <v>1298</v>
      </c>
      <c r="E1873" s="25"/>
      <c r="F1873" s="25"/>
    </row>
    <row r="1874" spans="1:7" x14ac:dyDescent="0.3">
      <c r="A1874" s="36" t="s">
        <v>3059</v>
      </c>
      <c r="B1874" s="25" t="s">
        <v>3058</v>
      </c>
      <c r="C1874" s="25"/>
      <c r="D1874" s="25" t="s">
        <v>1290</v>
      </c>
      <c r="E1874" s="25"/>
      <c r="F1874" s="25"/>
    </row>
    <row r="1875" spans="1:7" ht="15" customHeight="1" x14ac:dyDescent="0.35">
      <c r="A1875" s="32" t="s">
        <v>5132</v>
      </c>
      <c r="E1875" s="25"/>
      <c r="F1875" s="25"/>
    </row>
    <row r="1876" spans="1:7" x14ac:dyDescent="0.3">
      <c r="A1876" s="36" t="s">
        <v>3061</v>
      </c>
      <c r="B1876" s="25" t="s">
        <v>3060</v>
      </c>
      <c r="C1876" s="25"/>
      <c r="D1876" s="25" t="s">
        <v>1298</v>
      </c>
      <c r="E1876" s="25"/>
      <c r="F1876" s="25"/>
    </row>
    <row r="1877" spans="1:7" x14ac:dyDescent="0.3">
      <c r="A1877" s="36" t="s">
        <v>3063</v>
      </c>
      <c r="B1877" s="25" t="s">
        <v>3062</v>
      </c>
      <c r="C1877" s="25"/>
      <c r="D1877" s="25" t="s">
        <v>1290</v>
      </c>
      <c r="E1877" s="25"/>
      <c r="F1877" s="25"/>
    </row>
    <row r="1878" spans="1:7" ht="15" customHeight="1" x14ac:dyDescent="0.35">
      <c r="A1878" s="32" t="s">
        <v>5133</v>
      </c>
      <c r="C1878" s="25"/>
      <c r="E1878" s="25"/>
      <c r="F1878" s="25"/>
    </row>
    <row r="1879" spans="1:7" x14ac:dyDescent="0.3">
      <c r="A1879" s="36" t="s">
        <v>3065</v>
      </c>
      <c r="B1879" s="25" t="s">
        <v>3064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5134</v>
      </c>
      <c r="C1880" s="25"/>
      <c r="E1880" s="25"/>
      <c r="F1880" s="25"/>
    </row>
    <row r="1881" spans="1:7" x14ac:dyDescent="0.3">
      <c r="A1881" s="25" t="s">
        <v>3066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3068</v>
      </c>
      <c r="B1882" s="25" t="s">
        <v>3067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3069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5135</v>
      </c>
      <c r="E1884" s="25"/>
      <c r="F1884" s="25"/>
    </row>
    <row r="1885" spans="1:7" x14ac:dyDescent="0.3">
      <c r="A1885" s="36" t="s">
        <v>3071</v>
      </c>
      <c r="B1885" s="25" t="s">
        <v>3070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3073</v>
      </c>
      <c r="B1886" s="25" t="s">
        <v>3072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5136</v>
      </c>
      <c r="E1887" s="25"/>
      <c r="F1887" s="25"/>
    </row>
    <row r="1888" spans="1:7" x14ac:dyDescent="0.3">
      <c r="A1888" s="36" t="s">
        <v>3075</v>
      </c>
      <c r="B1888" s="25" t="s">
        <v>3074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3077</v>
      </c>
      <c r="B1889" s="25" t="s">
        <v>3076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3078</v>
      </c>
      <c r="B1890" s="25" t="s">
        <v>3076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3079</v>
      </c>
      <c r="B1891" s="25" t="s">
        <v>3076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5137</v>
      </c>
      <c r="C1892" s="25"/>
      <c r="E1892" s="25"/>
      <c r="F1892" s="25"/>
    </row>
    <row r="1893" spans="1:7" x14ac:dyDescent="0.3">
      <c r="A1893" s="36" t="s">
        <v>3081</v>
      </c>
      <c r="B1893" s="25" t="s">
        <v>3080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3082</v>
      </c>
      <c r="B1894" s="25" t="s">
        <v>3080</v>
      </c>
      <c r="C1894" s="25"/>
      <c r="D1894" s="25" t="s">
        <v>149</v>
      </c>
      <c r="E1894" s="25"/>
      <c r="F1894" s="25"/>
    </row>
    <row r="1895" spans="1:7" x14ac:dyDescent="0.3">
      <c r="A1895" s="36" t="s">
        <v>3083</v>
      </c>
      <c r="B1895" s="25" t="s">
        <v>3080</v>
      </c>
      <c r="C1895" s="25"/>
      <c r="D1895" s="25" t="s">
        <v>149</v>
      </c>
      <c r="E1895" s="25"/>
      <c r="F1895" s="25"/>
    </row>
    <row r="1896" spans="1:7" x14ac:dyDescent="0.3">
      <c r="A1896" s="36" t="s">
        <v>3085</v>
      </c>
      <c r="B1896" s="25" t="s">
        <v>3084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3086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3088</v>
      </c>
      <c r="B1898" s="25" t="s">
        <v>3087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3090</v>
      </c>
      <c r="B1899" s="25" t="s">
        <v>3089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3092</v>
      </c>
      <c r="B1900" s="25" t="s">
        <v>3091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3093</v>
      </c>
      <c r="B1901" s="25" t="s">
        <v>3091</v>
      </c>
      <c r="C1901" s="25"/>
      <c r="D1901" s="25" t="s">
        <v>149</v>
      </c>
      <c r="E1901" s="25"/>
      <c r="F1901" s="25"/>
    </row>
    <row r="1902" spans="1:7" x14ac:dyDescent="0.3">
      <c r="A1902" s="36" t="s">
        <v>3094</v>
      </c>
      <c r="B1902" s="25" t="s">
        <v>3091</v>
      </c>
      <c r="C1902" s="25"/>
      <c r="D1902" s="25" t="s">
        <v>149</v>
      </c>
      <c r="E1902" s="25"/>
      <c r="F1902" s="25"/>
    </row>
    <row r="1903" spans="1:7" x14ac:dyDescent="0.3">
      <c r="A1903" s="36" t="s">
        <v>3096</v>
      </c>
      <c r="B1903" s="25" t="s">
        <v>3095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3098</v>
      </c>
      <c r="B1904" s="25" t="s">
        <v>3097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5138</v>
      </c>
      <c r="C1905" s="25"/>
      <c r="E1905" s="25"/>
      <c r="F1905" s="25"/>
    </row>
    <row r="1906" spans="1:7" x14ac:dyDescent="0.3">
      <c r="A1906" s="36" t="s">
        <v>2347</v>
      </c>
      <c r="B1906" s="36" t="s">
        <v>3099</v>
      </c>
      <c r="C1906" s="36"/>
      <c r="D1906" s="36" t="s">
        <v>149</v>
      </c>
      <c r="E1906" s="25"/>
      <c r="F1906" s="25"/>
    </row>
    <row r="1907" spans="1:7" x14ac:dyDescent="0.3">
      <c r="A1907" s="36" t="s">
        <v>3101</v>
      </c>
      <c r="B1907" s="25" t="s">
        <v>3100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5139</v>
      </c>
      <c r="C1908" s="25"/>
      <c r="E1908" s="25"/>
      <c r="F1908" s="25"/>
    </row>
    <row r="1909" spans="1:7" x14ac:dyDescent="0.3">
      <c r="A1909" s="36" t="s">
        <v>3103</v>
      </c>
      <c r="B1909" s="25" t="s">
        <v>3102</v>
      </c>
      <c r="C1909" s="25"/>
      <c r="D1909" s="25" t="s">
        <v>149</v>
      </c>
      <c r="E1909" s="25"/>
      <c r="F1909" s="25"/>
    </row>
    <row r="1910" spans="1:7" x14ac:dyDescent="0.3">
      <c r="A1910" s="36" t="s">
        <v>3104</v>
      </c>
      <c r="B1910" s="25" t="s">
        <v>3102</v>
      </c>
      <c r="C1910" s="25"/>
      <c r="D1910" s="25" t="s">
        <v>149</v>
      </c>
      <c r="E1910" s="25"/>
      <c r="F1910" s="25"/>
    </row>
    <row r="1911" spans="1:7" x14ac:dyDescent="0.3">
      <c r="A1911" s="36" t="s">
        <v>3105</v>
      </c>
      <c r="B1911" s="25" t="s">
        <v>3102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5140</v>
      </c>
      <c r="C1912" s="25"/>
      <c r="E1912" s="25"/>
      <c r="F1912" s="25"/>
    </row>
    <row r="1913" spans="1:7" x14ac:dyDescent="0.3">
      <c r="A1913" s="36" t="s">
        <v>3107</v>
      </c>
      <c r="B1913" s="25" t="s">
        <v>3106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5141</v>
      </c>
      <c r="C1914" s="25"/>
      <c r="E1914" s="25"/>
      <c r="F1914" s="25"/>
    </row>
    <row r="1915" spans="1:7" x14ac:dyDescent="0.3">
      <c r="A1915" s="36" t="s">
        <v>3110</v>
      </c>
      <c r="B1915" s="25" t="s">
        <v>3109</v>
      </c>
      <c r="C1915" s="25">
        <v>6</v>
      </c>
      <c r="D1915" s="25" t="s">
        <v>3108</v>
      </c>
      <c r="E1915" s="25" t="s">
        <v>147</v>
      </c>
      <c r="F1915" s="25" t="s">
        <v>160</v>
      </c>
    </row>
    <row r="1916" spans="1:7" x14ac:dyDescent="0.3">
      <c r="A1916" s="36" t="s">
        <v>3112</v>
      </c>
      <c r="B1916" s="25" t="s">
        <v>3111</v>
      </c>
      <c r="C1916" s="25">
        <v>10</v>
      </c>
      <c r="D1916" s="25" t="s">
        <v>2037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5142</v>
      </c>
      <c r="C1917" s="25"/>
      <c r="E1917" s="25"/>
      <c r="F1917" s="25"/>
    </row>
    <row r="1918" spans="1:7" ht="15" customHeight="1" x14ac:dyDescent="0.35">
      <c r="A1918" s="32" t="s">
        <v>5143</v>
      </c>
      <c r="C1918" s="25"/>
      <c r="E1918" s="25"/>
      <c r="F1918" s="25"/>
    </row>
    <row r="1919" spans="1:7" x14ac:dyDescent="0.3">
      <c r="A1919" s="36" t="s">
        <v>3114</v>
      </c>
      <c r="B1919" s="25" t="s">
        <v>3113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3116</v>
      </c>
      <c r="B1920" s="25" t="s">
        <v>3115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3117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3119</v>
      </c>
      <c r="B1922" s="25" t="s">
        <v>3118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5144</v>
      </c>
      <c r="E1923" s="25"/>
      <c r="F1923" s="25"/>
    </row>
    <row r="1924" spans="1:7" x14ac:dyDescent="0.3">
      <c r="A1924" s="36" t="s">
        <v>3121</v>
      </c>
      <c r="B1924" s="25" t="s">
        <v>3120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3123</v>
      </c>
      <c r="B1925" s="25" t="s">
        <v>3122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5145</v>
      </c>
      <c r="C1926" s="25"/>
      <c r="E1926" s="25"/>
      <c r="F1926" s="25"/>
    </row>
    <row r="1927" spans="1:7" x14ac:dyDescent="0.3">
      <c r="A1927" s="36" t="s">
        <v>3125</v>
      </c>
      <c r="B1927" s="25" t="s">
        <v>3124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5146</v>
      </c>
      <c r="C1928" s="25"/>
      <c r="E1928" s="25"/>
      <c r="F1928" s="25"/>
    </row>
    <row r="1929" spans="1:7" x14ac:dyDescent="0.3">
      <c r="A1929" s="36" t="s">
        <v>3127</v>
      </c>
      <c r="B1929" s="25" t="s">
        <v>3126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5147</v>
      </c>
      <c r="C1930" s="25"/>
      <c r="E1930" s="25"/>
      <c r="F1930" s="25"/>
    </row>
    <row r="1931" spans="1:7" x14ac:dyDescent="0.3">
      <c r="A1931" s="36" t="s">
        <v>3129</v>
      </c>
      <c r="B1931" s="25" t="s">
        <v>3128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3131</v>
      </c>
      <c r="B1932" s="25" t="s">
        <v>3130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3133</v>
      </c>
      <c r="B1933" s="25" t="s">
        <v>3132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3135</v>
      </c>
      <c r="B1934" s="25" t="s">
        <v>3134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5148</v>
      </c>
      <c r="C1935" s="25"/>
      <c r="E1935" s="25"/>
      <c r="F1935" s="25"/>
    </row>
    <row r="1936" spans="1:7" x14ac:dyDescent="0.3">
      <c r="A1936" s="36" t="s">
        <v>3137</v>
      </c>
      <c r="B1936" s="25" t="s">
        <v>3136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3139</v>
      </c>
      <c r="B1937" s="25" t="s">
        <v>3138</v>
      </c>
      <c r="C1937" s="25">
        <v>6</v>
      </c>
      <c r="D1937" s="25" t="s">
        <v>149</v>
      </c>
      <c r="E1937" s="25" t="s">
        <v>147</v>
      </c>
      <c r="F1937" s="25" t="s">
        <v>963</v>
      </c>
    </row>
    <row r="1938" spans="1:7" x14ac:dyDescent="0.3">
      <c r="A1938" s="36" t="s">
        <v>3140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3142</v>
      </c>
      <c r="B1939" s="25" t="s">
        <v>3141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5149</v>
      </c>
      <c r="C1940" s="25"/>
      <c r="E1940" s="25"/>
      <c r="F1940" s="25"/>
    </row>
    <row r="1941" spans="1:7" ht="15" customHeight="1" x14ac:dyDescent="0.35">
      <c r="A1941" s="32" t="s">
        <v>5150</v>
      </c>
      <c r="C1941" s="25"/>
      <c r="E1941" s="25"/>
      <c r="F1941" s="25"/>
    </row>
    <row r="1942" spans="1:7" x14ac:dyDescent="0.3">
      <c r="A1942" s="36" t="s">
        <v>3144</v>
      </c>
      <c r="B1942" s="25" t="s">
        <v>3143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3146</v>
      </c>
      <c r="B1943" s="25" t="s">
        <v>3145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3148</v>
      </c>
      <c r="B1944" s="25" t="s">
        <v>3147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5151</v>
      </c>
      <c r="C1945" s="25"/>
      <c r="E1945" s="25"/>
      <c r="F1945" s="25"/>
    </row>
    <row r="1946" spans="1:7" x14ac:dyDescent="0.3">
      <c r="A1946" s="36" t="s">
        <v>3150</v>
      </c>
      <c r="B1946" s="25" t="s">
        <v>3149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3152</v>
      </c>
      <c r="B1947" s="25" t="s">
        <v>3151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3154</v>
      </c>
      <c r="B1948" s="25" t="s">
        <v>3153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5152</v>
      </c>
      <c r="C1949" s="25"/>
      <c r="E1949" s="25"/>
      <c r="F1949" s="25"/>
    </row>
    <row r="1950" spans="1:7" x14ac:dyDescent="0.3">
      <c r="A1950" s="36" t="s">
        <v>3155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3157</v>
      </c>
      <c r="B1951" s="25" t="s">
        <v>3156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3158</v>
      </c>
      <c r="C1952" s="25"/>
      <c r="D1952" s="36" t="s">
        <v>149</v>
      </c>
      <c r="E1952" s="25"/>
      <c r="F1952" s="25"/>
    </row>
    <row r="1953" spans="1:7" x14ac:dyDescent="0.3">
      <c r="A1953" s="36" t="s">
        <v>3160</v>
      </c>
      <c r="B1953" s="25" t="s">
        <v>3159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3162</v>
      </c>
      <c r="B1954" s="25" t="s">
        <v>3161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5153</v>
      </c>
      <c r="C1955" s="25"/>
      <c r="E1955" s="25"/>
      <c r="F1955" s="25"/>
    </row>
    <row r="1956" spans="1:7" x14ac:dyDescent="0.3">
      <c r="A1956" s="36" t="s">
        <v>3164</v>
      </c>
      <c r="B1956" s="25" t="s">
        <v>3163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3166</v>
      </c>
      <c r="B1957" s="25" t="s">
        <v>3165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3168</v>
      </c>
      <c r="B1958" s="25" t="s">
        <v>3167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3170</v>
      </c>
      <c r="B1959" s="25" t="s">
        <v>3169</v>
      </c>
      <c r="C1959" s="25">
        <v>10</v>
      </c>
      <c r="D1959" s="25" t="s">
        <v>149</v>
      </c>
      <c r="E1959" s="25" t="s">
        <v>147</v>
      </c>
      <c r="F1959" s="25" t="s">
        <v>3171</v>
      </c>
      <c r="G1959" s="25" t="s">
        <v>144</v>
      </c>
    </row>
    <row r="1960" spans="1:7" x14ac:dyDescent="0.3">
      <c r="A1960" s="36" t="s">
        <v>3173</v>
      </c>
      <c r="B1960" s="25" t="s">
        <v>3172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3175</v>
      </c>
      <c r="B1961" s="25" t="s">
        <v>3174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3176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3178</v>
      </c>
      <c r="B1963" s="25" t="s">
        <v>3177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5154</v>
      </c>
      <c r="C1964" s="25"/>
      <c r="E1964" s="25"/>
      <c r="F1964" s="25"/>
    </row>
    <row r="1965" spans="1:7" x14ac:dyDescent="0.3">
      <c r="A1965" s="36" t="s">
        <v>3180</v>
      </c>
      <c r="B1965" s="25" t="s">
        <v>3179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5155</v>
      </c>
      <c r="E1966" s="25"/>
      <c r="F1966" s="25"/>
    </row>
    <row r="1967" spans="1:7" x14ac:dyDescent="0.3">
      <c r="A1967" s="36" t="s">
        <v>3182</v>
      </c>
      <c r="B1967" s="25" t="s">
        <v>3181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3183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3185</v>
      </c>
      <c r="B1969" s="25" t="s">
        <v>3184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3186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3188</v>
      </c>
      <c r="B1971" s="25" t="s">
        <v>3187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3189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3190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3191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3192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3193</v>
      </c>
      <c r="C1976" s="25"/>
      <c r="D1976" s="25" t="s">
        <v>189</v>
      </c>
      <c r="E1976" s="25"/>
      <c r="F1976" s="25"/>
    </row>
    <row r="1977" spans="1:6" x14ac:dyDescent="0.3">
      <c r="A1977" s="36" t="s">
        <v>3195</v>
      </c>
      <c r="B1977" s="25" t="s">
        <v>3194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5156</v>
      </c>
    </row>
    <row r="1979" spans="1:6" x14ac:dyDescent="0.3">
      <c r="A1979" s="36" t="s">
        <v>3197</v>
      </c>
      <c r="B1979" s="25" t="s">
        <v>3196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3199</v>
      </c>
      <c r="B1980" s="25" t="s">
        <v>3198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5157</v>
      </c>
      <c r="C1981" s="25"/>
      <c r="E1981" s="25"/>
      <c r="F1981" s="25"/>
    </row>
    <row r="1982" spans="1:6" x14ac:dyDescent="0.3">
      <c r="A1982" s="36" t="s">
        <v>3201</v>
      </c>
      <c r="B1982" s="25" t="s">
        <v>3200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3203</v>
      </c>
      <c r="B1983" s="25" t="s">
        <v>3202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5158</v>
      </c>
      <c r="C1984" s="25"/>
      <c r="E1984" s="25"/>
      <c r="F1984" s="25"/>
    </row>
    <row r="1985" spans="1:7" x14ac:dyDescent="0.3">
      <c r="A1985" s="36" t="s">
        <v>3205</v>
      </c>
      <c r="B1985" s="25" t="s">
        <v>3204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3206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3208</v>
      </c>
      <c r="B1987" s="25" t="s">
        <v>3207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5159</v>
      </c>
      <c r="C1988" s="25"/>
      <c r="E1988" s="25"/>
      <c r="F1988" s="25"/>
    </row>
    <row r="1989" spans="1:7" x14ac:dyDescent="0.3">
      <c r="A1989" s="36" t="s">
        <v>3210</v>
      </c>
      <c r="B1989" s="25" t="s">
        <v>3209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5160</v>
      </c>
      <c r="C1990" s="25"/>
      <c r="E1990" s="25"/>
      <c r="F1990" s="25"/>
    </row>
    <row r="1991" spans="1:7" x14ac:dyDescent="0.3">
      <c r="A1991" s="36" t="s">
        <v>3212</v>
      </c>
      <c r="B1991" s="25" t="s">
        <v>3211</v>
      </c>
      <c r="C1991" s="25">
        <v>3</v>
      </c>
      <c r="D1991" s="25" t="s">
        <v>1244</v>
      </c>
      <c r="E1991" s="25" t="s">
        <v>147</v>
      </c>
      <c r="F1991" s="25" t="s">
        <v>202</v>
      </c>
    </row>
    <row r="1992" spans="1:7" ht="15" customHeight="1" x14ac:dyDescent="0.35">
      <c r="A1992" s="32" t="s">
        <v>5161</v>
      </c>
      <c r="C1992" s="25"/>
      <c r="E1992" s="25"/>
      <c r="F1992" s="25"/>
    </row>
    <row r="1993" spans="1:7" x14ac:dyDescent="0.3">
      <c r="A1993" s="36" t="s">
        <v>5431</v>
      </c>
      <c r="B1993" s="25" t="s">
        <v>3213</v>
      </c>
      <c r="C1993" s="25">
        <v>2</v>
      </c>
      <c r="D1993" s="25" t="s">
        <v>1244</v>
      </c>
      <c r="E1993" s="25" t="s">
        <v>147</v>
      </c>
      <c r="F1993" s="25" t="s">
        <v>156</v>
      </c>
    </row>
    <row r="1994" spans="1:7" x14ac:dyDescent="0.3">
      <c r="A1994" s="36" t="s">
        <v>3215</v>
      </c>
      <c r="B1994" s="25" t="s">
        <v>3214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5162</v>
      </c>
      <c r="C1995" s="25"/>
      <c r="E1995" s="25"/>
      <c r="F1995" s="25"/>
    </row>
    <row r="1996" spans="1:7" x14ac:dyDescent="0.3">
      <c r="A1996" s="36" t="s">
        <v>3217</v>
      </c>
      <c r="B1996" s="25" t="s">
        <v>3216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3218</v>
      </c>
      <c r="B1997" s="25" t="s">
        <v>3216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3219</v>
      </c>
      <c r="B1998" s="25" t="s">
        <v>3216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5163</v>
      </c>
      <c r="C1999" s="25"/>
      <c r="E1999" s="25"/>
      <c r="F1999" s="25"/>
    </row>
    <row r="2000" spans="1:7" x14ac:dyDescent="0.3">
      <c r="A2000" s="36" t="s">
        <v>3221</v>
      </c>
      <c r="B2000" s="25" t="s">
        <v>3220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5164</v>
      </c>
      <c r="B2001" s="25"/>
      <c r="C2001" s="25"/>
      <c r="D2001" s="25"/>
      <c r="E2001" s="25"/>
      <c r="F2001" s="25"/>
    </row>
    <row r="2002" spans="1:7" x14ac:dyDescent="0.3">
      <c r="A2002" s="36" t="s">
        <v>3223</v>
      </c>
      <c r="B2002" s="25" t="s">
        <v>3222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3225</v>
      </c>
      <c r="B2003" s="25" t="s">
        <v>3224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5165</v>
      </c>
      <c r="E2004" s="25"/>
      <c r="F2004" s="25"/>
    </row>
    <row r="2005" spans="1:7" x14ac:dyDescent="0.3">
      <c r="A2005" s="36" t="s">
        <v>3227</v>
      </c>
      <c r="B2005" s="25" t="s">
        <v>3226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3229</v>
      </c>
      <c r="B2006" s="25" t="s">
        <v>3228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5166</v>
      </c>
      <c r="C2007" s="25"/>
      <c r="E2007" s="25"/>
      <c r="F2007" s="25"/>
    </row>
    <row r="2008" spans="1:7" x14ac:dyDescent="0.3">
      <c r="A2008" s="36" t="s">
        <v>3231</v>
      </c>
      <c r="B2008" s="25" t="s">
        <v>3230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3232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3234</v>
      </c>
      <c r="B2010" s="25" t="s">
        <v>3233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5167</v>
      </c>
      <c r="C2011" s="25"/>
      <c r="E2011" s="25"/>
      <c r="F2011" s="25"/>
    </row>
    <row r="2012" spans="1:7" ht="15" customHeight="1" x14ac:dyDescent="0.35">
      <c r="A2012" s="32" t="s">
        <v>5168</v>
      </c>
      <c r="C2012" s="25"/>
      <c r="E2012" s="25"/>
      <c r="F2012" s="25"/>
    </row>
    <row r="2013" spans="1:7" x14ac:dyDescent="0.3">
      <c r="A2013" s="36" t="s">
        <v>3236</v>
      </c>
      <c r="B2013" s="25" t="s">
        <v>3235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3238</v>
      </c>
      <c r="B2014" s="25" t="s">
        <v>3237</v>
      </c>
      <c r="C2014" s="25"/>
      <c r="D2014" s="25" t="s">
        <v>149</v>
      </c>
      <c r="E2014" s="25"/>
      <c r="F2014" s="25"/>
    </row>
    <row r="2015" spans="1:7" x14ac:dyDescent="0.3">
      <c r="A2015" s="36" t="s">
        <v>3240</v>
      </c>
      <c r="B2015" s="25" t="s">
        <v>3239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3242</v>
      </c>
      <c r="B2016" s="25" t="s">
        <v>3241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3244</v>
      </c>
      <c r="B2017" s="25" t="s">
        <v>3243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3246</v>
      </c>
      <c r="B2018" s="25" t="s">
        <v>3245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5169</v>
      </c>
      <c r="C2019" s="25"/>
      <c r="E2019" s="25"/>
      <c r="F2019" s="25"/>
    </row>
    <row r="2020" spans="1:7" x14ac:dyDescent="0.3">
      <c r="A2020" s="36" t="s">
        <v>3248</v>
      </c>
      <c r="B2020" s="25" t="s">
        <v>3247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5170</v>
      </c>
      <c r="C2021" s="25"/>
      <c r="E2021" s="25"/>
      <c r="F2021" s="25"/>
    </row>
    <row r="2022" spans="1:7" x14ac:dyDescent="0.3">
      <c r="A2022" s="36" t="s">
        <v>3250</v>
      </c>
      <c r="B2022" s="25" t="s">
        <v>3249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5171</v>
      </c>
      <c r="C2023" s="25"/>
      <c r="E2023" s="25"/>
      <c r="F2023" s="25"/>
    </row>
    <row r="2024" spans="1:7" x14ac:dyDescent="0.3">
      <c r="A2024" s="36" t="s">
        <v>3252</v>
      </c>
      <c r="B2024" s="25" t="s">
        <v>3251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3254</v>
      </c>
      <c r="B2025" s="25" t="s">
        <v>3253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3256</v>
      </c>
      <c r="B2026" s="25" t="s">
        <v>3255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3258</v>
      </c>
      <c r="B2027" s="25" t="s">
        <v>3257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3260</v>
      </c>
      <c r="B2028" s="25" t="s">
        <v>3259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3262</v>
      </c>
      <c r="B2029" s="25" t="s">
        <v>3261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3264</v>
      </c>
      <c r="B2030" s="25" t="s">
        <v>3263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3266</v>
      </c>
      <c r="B2031" s="25" t="s">
        <v>3265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3268</v>
      </c>
      <c r="B2032" s="25" t="s">
        <v>3267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3270</v>
      </c>
      <c r="B2033" s="25" t="s">
        <v>3269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3272</v>
      </c>
      <c r="B2034" s="25" t="s">
        <v>3271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5172</v>
      </c>
      <c r="C2035" s="25"/>
      <c r="E2035" s="25"/>
      <c r="F2035" s="25"/>
    </row>
    <row r="2036" spans="1:7" x14ac:dyDescent="0.3">
      <c r="A2036" s="36" t="s">
        <v>3274</v>
      </c>
      <c r="B2036" s="25" t="s">
        <v>3273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3276</v>
      </c>
      <c r="B2037" s="25" t="s">
        <v>3275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3278</v>
      </c>
      <c r="B2038" s="25" t="s">
        <v>3277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3280</v>
      </c>
      <c r="B2039" s="25" t="s">
        <v>3279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3282</v>
      </c>
      <c r="B2040" s="25" t="s">
        <v>3281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5173</v>
      </c>
      <c r="C2041" s="25"/>
      <c r="E2041" s="25"/>
      <c r="F2041" s="25"/>
    </row>
    <row r="2042" spans="1:7" x14ac:dyDescent="0.3">
      <c r="A2042" s="36" t="s">
        <v>3283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3285</v>
      </c>
      <c r="B2043" s="25" t="s">
        <v>3284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5174</v>
      </c>
      <c r="C2044" s="25"/>
      <c r="D2044" s="25"/>
      <c r="E2044" s="25"/>
      <c r="F2044" s="25"/>
    </row>
    <row r="2045" spans="1:7" x14ac:dyDescent="0.3">
      <c r="A2045" s="36" t="s">
        <v>3287</v>
      </c>
      <c r="B2045" s="25" t="s">
        <v>3286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5175</v>
      </c>
      <c r="C2046" s="25"/>
      <c r="E2046" s="25"/>
      <c r="F2046" s="25"/>
    </row>
    <row r="2047" spans="1:7" x14ac:dyDescent="0.3">
      <c r="A2047" s="36" t="s">
        <v>3289</v>
      </c>
      <c r="B2047" s="25" t="s">
        <v>3288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3291</v>
      </c>
      <c r="B2048" s="25" t="s">
        <v>3290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5176</v>
      </c>
      <c r="C2049" s="25"/>
      <c r="D2049" s="25"/>
      <c r="E2049" s="25"/>
      <c r="F2049" s="25"/>
    </row>
    <row r="2050" spans="1:7" x14ac:dyDescent="0.3">
      <c r="A2050" s="36" t="s">
        <v>3293</v>
      </c>
      <c r="B2050" s="25" t="s">
        <v>3292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5177</v>
      </c>
      <c r="C2051" s="25"/>
      <c r="E2051" s="25"/>
      <c r="F2051" s="25"/>
    </row>
    <row r="2052" spans="1:7" x14ac:dyDescent="0.3">
      <c r="A2052" s="36" t="s">
        <v>3295</v>
      </c>
      <c r="B2052" s="25" t="s">
        <v>3294</v>
      </c>
      <c r="C2052" s="25"/>
      <c r="D2052" s="25" t="s">
        <v>149</v>
      </c>
      <c r="E2052" s="25"/>
      <c r="F2052" s="25"/>
    </row>
    <row r="2053" spans="1:7" x14ac:dyDescent="0.3">
      <c r="A2053" s="36" t="s">
        <v>3297</v>
      </c>
      <c r="B2053" s="25" t="s">
        <v>3296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3299</v>
      </c>
      <c r="B2054" s="25" t="s">
        <v>3298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5178</v>
      </c>
      <c r="C2055" s="25"/>
      <c r="E2055" s="25"/>
      <c r="F2055" s="25"/>
    </row>
    <row r="2056" spans="1:7" x14ac:dyDescent="0.3">
      <c r="A2056" s="36" t="s">
        <v>3301</v>
      </c>
      <c r="B2056" s="25" t="s">
        <v>3300</v>
      </c>
      <c r="C2056" s="25"/>
      <c r="D2056" s="25" t="s">
        <v>149</v>
      </c>
      <c r="E2056" s="25"/>
      <c r="F2056" s="25"/>
    </row>
    <row r="2057" spans="1:7" x14ac:dyDescent="0.3">
      <c r="A2057" s="36" t="s">
        <v>3303</v>
      </c>
      <c r="B2057" s="25" t="s">
        <v>3302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5179</v>
      </c>
      <c r="C2058" s="25"/>
      <c r="E2058" s="25"/>
      <c r="F2058" s="25"/>
    </row>
    <row r="2059" spans="1:7" x14ac:dyDescent="0.3">
      <c r="A2059" s="36" t="s">
        <v>3304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3306</v>
      </c>
      <c r="B2060" s="25" t="s">
        <v>3305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5180</v>
      </c>
      <c r="C2061" s="25"/>
      <c r="E2061" s="25"/>
      <c r="F2061" s="25"/>
    </row>
    <row r="2062" spans="1:7" x14ac:dyDescent="0.3">
      <c r="A2062" s="36" t="s">
        <v>3307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3309</v>
      </c>
      <c r="B2063" s="25" t="s">
        <v>3308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3311</v>
      </c>
      <c r="B2064" s="25" t="s">
        <v>3310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3313</v>
      </c>
      <c r="B2065" s="25" t="s">
        <v>3312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3314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3316</v>
      </c>
      <c r="B2067" s="25" t="s">
        <v>3315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5181</v>
      </c>
      <c r="C2068" s="25"/>
      <c r="E2068" s="25"/>
      <c r="F2068" s="25"/>
    </row>
    <row r="2069" spans="1:6" x14ac:dyDescent="0.3">
      <c r="A2069" s="36" t="s">
        <v>3317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3319</v>
      </c>
      <c r="B2070" s="25" t="s">
        <v>3318</v>
      </c>
      <c r="C2070" s="25"/>
      <c r="D2070" s="25" t="s">
        <v>149</v>
      </c>
      <c r="E2070" s="25"/>
      <c r="F2070" s="25"/>
    </row>
    <row r="2071" spans="1:6" x14ac:dyDescent="0.3">
      <c r="A2071" s="36" t="s">
        <v>3321</v>
      </c>
      <c r="B2071" s="25" t="s">
        <v>3320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3322</v>
      </c>
      <c r="B2072" s="25" t="s">
        <v>3320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3323</v>
      </c>
      <c r="B2073" s="25" t="s">
        <v>3320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5182</v>
      </c>
      <c r="C2074" s="25"/>
      <c r="E2074" s="25"/>
      <c r="F2074" s="25"/>
    </row>
    <row r="2075" spans="1:6" x14ac:dyDescent="0.3">
      <c r="A2075" s="36" t="s">
        <v>3325</v>
      </c>
      <c r="B2075" s="25" t="s">
        <v>3324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5183</v>
      </c>
      <c r="C2076" s="25"/>
      <c r="E2076" s="25"/>
      <c r="F2076" s="25"/>
    </row>
    <row r="2077" spans="1:6" x14ac:dyDescent="0.3">
      <c r="A2077" s="36" t="s">
        <v>3327</v>
      </c>
      <c r="B2077" s="25" t="s">
        <v>3326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5184</v>
      </c>
      <c r="C2078" s="25"/>
      <c r="E2078" s="25"/>
      <c r="F2078" s="25"/>
    </row>
    <row r="2079" spans="1:6" x14ac:dyDescent="0.3">
      <c r="A2079" s="36" t="s">
        <v>3328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3330</v>
      </c>
      <c r="B2080" s="25" t="s">
        <v>3329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3331</v>
      </c>
      <c r="C2081" s="25"/>
      <c r="D2081" s="36" t="s">
        <v>149</v>
      </c>
      <c r="E2081" s="25"/>
      <c r="F2081" s="25"/>
    </row>
    <row r="2082" spans="1:7" x14ac:dyDescent="0.3">
      <c r="A2082" s="36" t="s">
        <v>3333</v>
      </c>
      <c r="B2082" s="25" t="s">
        <v>3332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5185</v>
      </c>
      <c r="C2083" s="25"/>
      <c r="E2083" s="25"/>
      <c r="F2083" s="25"/>
    </row>
    <row r="2084" spans="1:7" x14ac:dyDescent="0.3">
      <c r="A2084" s="36" t="s">
        <v>3335</v>
      </c>
      <c r="B2084" s="25" t="s">
        <v>3334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3337</v>
      </c>
      <c r="B2085" s="25" t="s">
        <v>3336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5186</v>
      </c>
      <c r="C2086" s="25"/>
      <c r="E2086" s="25"/>
      <c r="F2086" s="25"/>
    </row>
    <row r="2087" spans="1:7" x14ac:dyDescent="0.3">
      <c r="A2087" s="36" t="s">
        <v>3339</v>
      </c>
      <c r="B2087" s="25" t="s">
        <v>3338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3340</v>
      </c>
      <c r="B2088" s="25" t="s">
        <v>3338</v>
      </c>
      <c r="C2088" s="25"/>
      <c r="D2088" s="25" t="s">
        <v>157</v>
      </c>
      <c r="E2088" s="25"/>
      <c r="F2088" s="25"/>
    </row>
    <row r="2089" spans="1:7" x14ac:dyDescent="0.3">
      <c r="A2089" s="36" t="s">
        <v>3341</v>
      </c>
      <c r="B2089" s="25" t="s">
        <v>3338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5187</v>
      </c>
      <c r="E2090" s="25"/>
      <c r="F2090" s="25"/>
    </row>
    <row r="2091" spans="1:7" ht="15" customHeight="1" x14ac:dyDescent="0.35">
      <c r="A2091" s="32" t="s">
        <v>5188</v>
      </c>
      <c r="C2091" s="25"/>
      <c r="E2091" s="25"/>
      <c r="F2091" s="25"/>
    </row>
    <row r="2092" spans="1:7" x14ac:dyDescent="0.3">
      <c r="A2092" s="36" t="s">
        <v>3342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3344</v>
      </c>
      <c r="B2093" s="25" t="s">
        <v>3343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3346</v>
      </c>
      <c r="B2094" s="25" t="s">
        <v>3345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3348</v>
      </c>
      <c r="B2095" s="25" t="s">
        <v>3347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5189</v>
      </c>
      <c r="C2096" s="25"/>
      <c r="E2096" s="25"/>
      <c r="F2096" s="25"/>
    </row>
    <row r="2097" spans="1:7" x14ac:dyDescent="0.3">
      <c r="A2097" s="36" t="s">
        <v>3350</v>
      </c>
      <c r="B2097" s="25" t="s">
        <v>3349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3352</v>
      </c>
      <c r="B2098" s="25" t="s">
        <v>3351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5190</v>
      </c>
      <c r="C2099" s="25"/>
      <c r="E2099" s="25"/>
      <c r="F2099" s="25"/>
    </row>
    <row r="2100" spans="1:7" x14ac:dyDescent="0.3">
      <c r="A2100" s="36" t="s">
        <v>3354</v>
      </c>
      <c r="B2100" s="25" t="s">
        <v>3353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5191</v>
      </c>
      <c r="C2101" s="25"/>
      <c r="E2101" s="25"/>
      <c r="F2101" s="25"/>
    </row>
    <row r="2102" spans="1:7" ht="15" customHeight="1" x14ac:dyDescent="0.35">
      <c r="A2102" s="32" t="s">
        <v>5192</v>
      </c>
      <c r="E2102" s="25"/>
      <c r="F2102" s="25"/>
    </row>
    <row r="2103" spans="1:7" x14ac:dyDescent="0.3">
      <c r="A2103" s="36" t="s">
        <v>3356</v>
      </c>
      <c r="B2103" s="25" t="s">
        <v>3355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3358</v>
      </c>
      <c r="B2104" s="25" t="s">
        <v>3357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3360</v>
      </c>
      <c r="B2105" s="25" t="s">
        <v>3359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5193</v>
      </c>
      <c r="E2106" s="25"/>
      <c r="F2106" s="25"/>
    </row>
    <row r="2107" spans="1:7" x14ac:dyDescent="0.3">
      <c r="A2107" s="36" t="s">
        <v>3362</v>
      </c>
      <c r="B2107" s="25" t="s">
        <v>3361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3364</v>
      </c>
      <c r="B2108" s="25" t="s">
        <v>3363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3366</v>
      </c>
      <c r="B2109" s="25" t="s">
        <v>3365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3368</v>
      </c>
      <c r="B2110" s="25" t="s">
        <v>3367</v>
      </c>
      <c r="C2110" s="25"/>
      <c r="D2110" s="25" t="s">
        <v>189</v>
      </c>
      <c r="E2110" s="25"/>
      <c r="F2110" s="25"/>
    </row>
    <row r="2111" spans="1:7" x14ac:dyDescent="0.3">
      <c r="A2111" s="36" t="s">
        <v>3370</v>
      </c>
      <c r="B2111" s="25" t="s">
        <v>3369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5194</v>
      </c>
      <c r="C2112" s="25"/>
      <c r="E2112" s="25"/>
      <c r="F2112" s="25"/>
    </row>
    <row r="2113" spans="1:7" x14ac:dyDescent="0.3">
      <c r="A2113" s="36" t="s">
        <v>3371</v>
      </c>
      <c r="C2113" s="25">
        <v>8</v>
      </c>
      <c r="D2113" s="36" t="s">
        <v>149</v>
      </c>
      <c r="E2113" s="25" t="s">
        <v>147</v>
      </c>
      <c r="F2113" s="25" t="s">
        <v>3372</v>
      </c>
    </row>
    <row r="2114" spans="1:7" x14ac:dyDescent="0.3">
      <c r="A2114" s="36" t="s">
        <v>3374</v>
      </c>
      <c r="B2114" s="25" t="s">
        <v>3373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5195</v>
      </c>
      <c r="C2115" s="25"/>
      <c r="E2115" s="25"/>
      <c r="F2115" s="25"/>
    </row>
    <row r="2116" spans="1:7" x14ac:dyDescent="0.3">
      <c r="A2116" s="36" t="s">
        <v>3376</v>
      </c>
      <c r="B2116" s="25" t="s">
        <v>3375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3378</v>
      </c>
      <c r="B2117" s="25" t="s">
        <v>3377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3380</v>
      </c>
      <c r="B2118" s="25" t="s">
        <v>3379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3382</v>
      </c>
      <c r="B2119" s="25" t="s">
        <v>3381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3384</v>
      </c>
      <c r="B2120" s="25" t="s">
        <v>3383</v>
      </c>
      <c r="C2120" s="25">
        <v>0</v>
      </c>
      <c r="D2120" s="25" t="s">
        <v>149</v>
      </c>
      <c r="E2120" s="25" t="s">
        <v>152</v>
      </c>
      <c r="F2120" s="25" t="s">
        <v>963</v>
      </c>
    </row>
    <row r="2121" spans="1:7" x14ac:dyDescent="0.3">
      <c r="A2121" s="36" t="s">
        <v>3386</v>
      </c>
      <c r="B2121" s="25" t="s">
        <v>3385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3387</v>
      </c>
      <c r="B2122" s="25" t="s">
        <v>3385</v>
      </c>
      <c r="C2122" s="25"/>
      <c r="D2122" s="25" t="s">
        <v>149</v>
      </c>
      <c r="E2122" s="25"/>
      <c r="F2122" s="25"/>
    </row>
    <row r="2123" spans="1:7" x14ac:dyDescent="0.3">
      <c r="A2123" s="36" t="s">
        <v>3388</v>
      </c>
      <c r="B2123" s="25" t="s">
        <v>3385</v>
      </c>
      <c r="C2123" s="25"/>
      <c r="D2123" s="25" t="s">
        <v>149</v>
      </c>
      <c r="E2123" s="25"/>
      <c r="F2123" s="25"/>
    </row>
    <row r="2124" spans="1:7" x14ac:dyDescent="0.3">
      <c r="A2124" s="36" t="s">
        <v>3390</v>
      </c>
      <c r="B2124" s="25" t="s">
        <v>3389</v>
      </c>
      <c r="C2124" s="25"/>
      <c r="D2124" s="25" t="s">
        <v>149</v>
      </c>
      <c r="E2124" s="25"/>
      <c r="F2124" s="25"/>
    </row>
    <row r="2125" spans="1:7" x14ac:dyDescent="0.3">
      <c r="A2125" s="36" t="s">
        <v>3392</v>
      </c>
      <c r="B2125" s="25" t="s">
        <v>3391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5196</v>
      </c>
      <c r="C2126" s="25"/>
      <c r="E2126" s="25"/>
      <c r="F2126" s="25"/>
    </row>
    <row r="2127" spans="1:7" x14ac:dyDescent="0.3">
      <c r="A2127" s="36" t="s">
        <v>3394</v>
      </c>
      <c r="B2127" s="25" t="s">
        <v>3393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3396</v>
      </c>
      <c r="B2128" s="25" t="s">
        <v>3395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3398</v>
      </c>
      <c r="B2129" s="25" t="s">
        <v>3397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3399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3401</v>
      </c>
      <c r="B2131" s="25" t="s">
        <v>3400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3402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3404</v>
      </c>
      <c r="B2133" s="25" t="s">
        <v>3403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3406</v>
      </c>
      <c r="B2134" s="25" t="s">
        <v>3405</v>
      </c>
      <c r="C2134" s="25">
        <v>8</v>
      </c>
      <c r="D2134" s="25" t="s">
        <v>149</v>
      </c>
      <c r="E2134" s="25" t="s">
        <v>147</v>
      </c>
      <c r="F2134" s="25" t="s">
        <v>963</v>
      </c>
    </row>
    <row r="2135" spans="1:7" x14ac:dyDescent="0.3">
      <c r="A2135" s="36" t="s">
        <v>3408</v>
      </c>
      <c r="B2135" s="25" t="s">
        <v>3407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3410</v>
      </c>
      <c r="B2136" s="25" t="s">
        <v>3409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3412</v>
      </c>
      <c r="B2137" s="25" t="s">
        <v>3411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3414</v>
      </c>
      <c r="B2138" s="25" t="s">
        <v>3413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3416</v>
      </c>
      <c r="B2139" s="25" t="s">
        <v>3415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3418</v>
      </c>
      <c r="B2140" s="25" t="s">
        <v>3417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5197</v>
      </c>
      <c r="C2141" s="25"/>
      <c r="E2141" s="25"/>
      <c r="F2141" s="25"/>
    </row>
    <row r="2142" spans="1:7" x14ac:dyDescent="0.3">
      <c r="A2142" s="36" t="s">
        <v>3420</v>
      </c>
      <c r="B2142" s="25" t="s">
        <v>3419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3422</v>
      </c>
      <c r="B2143" s="25" t="s">
        <v>3421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3424</v>
      </c>
      <c r="B2144" s="25" t="s">
        <v>3423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3425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3427</v>
      </c>
      <c r="B2146" s="25" t="s">
        <v>3426</v>
      </c>
      <c r="C2146" s="25"/>
      <c r="D2146" s="25" t="s">
        <v>189</v>
      </c>
      <c r="E2146" s="25"/>
      <c r="F2146" s="25"/>
    </row>
    <row r="2147" spans="1:7" x14ac:dyDescent="0.3">
      <c r="A2147" s="36" t="s">
        <v>3429</v>
      </c>
      <c r="B2147" s="25" t="s">
        <v>3428</v>
      </c>
      <c r="C2147" s="25"/>
      <c r="D2147" s="25" t="s">
        <v>189</v>
      </c>
      <c r="E2147" s="25"/>
      <c r="F2147" s="25"/>
    </row>
    <row r="2148" spans="1:7" x14ac:dyDescent="0.3">
      <c r="A2148" s="36" t="s">
        <v>3431</v>
      </c>
      <c r="B2148" s="25" t="s">
        <v>3430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3432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3434</v>
      </c>
      <c r="B2150" s="25" t="s">
        <v>3433</v>
      </c>
      <c r="C2150" s="25"/>
      <c r="D2150" s="25" t="s">
        <v>189</v>
      </c>
      <c r="E2150" s="25"/>
      <c r="F2150" s="25"/>
    </row>
    <row r="2151" spans="1:7" x14ac:dyDescent="0.3">
      <c r="A2151" s="36" t="s">
        <v>3436</v>
      </c>
      <c r="B2151" s="25" t="s">
        <v>3435</v>
      </c>
      <c r="C2151" s="25"/>
      <c r="D2151" s="25" t="s">
        <v>189</v>
      </c>
      <c r="E2151" s="25"/>
      <c r="F2151" s="25"/>
    </row>
    <row r="2152" spans="1:7" x14ac:dyDescent="0.3">
      <c r="A2152" s="36" t="s">
        <v>3438</v>
      </c>
      <c r="B2152" s="25" t="s">
        <v>3437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3440</v>
      </c>
      <c r="B2153" s="25" t="s">
        <v>3439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3442</v>
      </c>
      <c r="B2154" s="25" t="s">
        <v>3441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3444</v>
      </c>
      <c r="B2155" s="25" t="s">
        <v>3443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3445</v>
      </c>
      <c r="C2156" s="25"/>
      <c r="D2156" s="25" t="s">
        <v>189</v>
      </c>
      <c r="E2156" s="25"/>
      <c r="F2156" s="25"/>
    </row>
    <row r="2157" spans="1:7" x14ac:dyDescent="0.3">
      <c r="A2157" s="36" t="s">
        <v>3446</v>
      </c>
      <c r="B2157" s="25" t="s">
        <v>3443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3448</v>
      </c>
      <c r="B2158" s="25" t="s">
        <v>3447</v>
      </c>
      <c r="C2158" s="25"/>
      <c r="D2158" s="25" t="s">
        <v>189</v>
      </c>
      <c r="E2158" s="25"/>
      <c r="F2158" s="25"/>
    </row>
    <row r="2159" spans="1:7" x14ac:dyDescent="0.3">
      <c r="A2159" s="36" t="s">
        <v>3450</v>
      </c>
      <c r="B2159" s="25" t="s">
        <v>3449</v>
      </c>
      <c r="C2159" s="25"/>
      <c r="D2159" s="25" t="s">
        <v>189</v>
      </c>
      <c r="E2159" s="25"/>
      <c r="F2159" s="25"/>
    </row>
    <row r="2160" spans="1:7" x14ac:dyDescent="0.3">
      <c r="A2160" s="36" t="s">
        <v>3452</v>
      </c>
      <c r="B2160" s="25" t="s">
        <v>3451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5198</v>
      </c>
      <c r="C2161" s="25"/>
      <c r="E2161" s="25"/>
      <c r="F2161" s="25"/>
    </row>
    <row r="2162" spans="1:7" x14ac:dyDescent="0.3">
      <c r="A2162" s="36" t="s">
        <v>3454</v>
      </c>
      <c r="B2162" s="25" t="s">
        <v>3453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3455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3457</v>
      </c>
      <c r="B2164" s="25" t="s">
        <v>3456</v>
      </c>
      <c r="C2164" s="25"/>
      <c r="D2164" s="25" t="s">
        <v>189</v>
      </c>
      <c r="E2164" s="25"/>
      <c r="F2164" s="25"/>
    </row>
    <row r="2165" spans="1:7" x14ac:dyDescent="0.3">
      <c r="A2165" s="36" t="s">
        <v>3459</v>
      </c>
      <c r="B2165" s="25" t="s">
        <v>3458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3461</v>
      </c>
      <c r="B2166" s="25" t="s">
        <v>3460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5199</v>
      </c>
      <c r="C2167" s="25"/>
      <c r="E2167" s="25"/>
      <c r="F2167" s="25"/>
    </row>
    <row r="2168" spans="1:7" x14ac:dyDescent="0.3">
      <c r="A2168" s="36" t="s">
        <v>3463</v>
      </c>
      <c r="B2168" s="25" t="s">
        <v>3462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5200</v>
      </c>
      <c r="C2169" s="25"/>
      <c r="E2169" s="25"/>
      <c r="F2169" s="25"/>
    </row>
    <row r="2170" spans="1:7" x14ac:dyDescent="0.3">
      <c r="A2170" s="36" t="s">
        <v>3465</v>
      </c>
      <c r="B2170" s="25" t="s">
        <v>3464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3466</v>
      </c>
      <c r="B2171" s="25" t="s">
        <v>3464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3467</v>
      </c>
      <c r="B2172" s="25" t="s">
        <v>3464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3469</v>
      </c>
      <c r="B2173" s="25" t="s">
        <v>3468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5201</v>
      </c>
      <c r="C2174" s="25"/>
      <c r="E2174" s="25"/>
      <c r="F2174" s="25"/>
    </row>
    <row r="2175" spans="1:7" x14ac:dyDescent="0.3">
      <c r="A2175" s="36" t="s">
        <v>3470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3472</v>
      </c>
      <c r="B2176" s="25" t="s">
        <v>3471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3473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3475</v>
      </c>
      <c r="B2178" s="25" t="s">
        <v>3474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5202</v>
      </c>
      <c r="C2179" s="25"/>
      <c r="E2179" s="25"/>
      <c r="F2179" s="25"/>
    </row>
    <row r="2180" spans="1:7" x14ac:dyDescent="0.3">
      <c r="A2180" s="36" t="s">
        <v>3477</v>
      </c>
      <c r="B2180" s="25" t="s">
        <v>3476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3479</v>
      </c>
      <c r="B2181" s="25" t="s">
        <v>3478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3480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3482</v>
      </c>
      <c r="B2183" s="25" t="s">
        <v>3481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3484</v>
      </c>
      <c r="B2184" s="25" t="s">
        <v>3483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3486</v>
      </c>
      <c r="B2185" s="25" t="s">
        <v>3485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5203</v>
      </c>
      <c r="C2186" s="25"/>
      <c r="E2186" s="25"/>
      <c r="F2186" s="25"/>
    </row>
    <row r="2187" spans="1:7" x14ac:dyDescent="0.3">
      <c r="A2187" s="36" t="s">
        <v>3487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3489</v>
      </c>
      <c r="B2188" s="25" t="s">
        <v>3488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3491</v>
      </c>
      <c r="B2189" s="25" t="s">
        <v>3490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3493</v>
      </c>
      <c r="B2190" s="25" t="s">
        <v>3492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5204</v>
      </c>
      <c r="C2191" s="25"/>
      <c r="E2191" s="25"/>
      <c r="F2191" s="25"/>
    </row>
    <row r="2192" spans="1:7" x14ac:dyDescent="0.3">
      <c r="A2192" s="36" t="s">
        <v>3495</v>
      </c>
      <c r="B2192" s="25" t="s">
        <v>3494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5205</v>
      </c>
      <c r="C2193" s="25"/>
      <c r="E2193" s="25"/>
      <c r="F2193" s="25"/>
    </row>
    <row r="2194" spans="1:6" x14ac:dyDescent="0.3">
      <c r="A2194" s="36" t="s">
        <v>3497</v>
      </c>
      <c r="B2194" s="25" t="s">
        <v>3496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3499</v>
      </c>
      <c r="B2195" s="25" t="s">
        <v>3498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3501</v>
      </c>
      <c r="B2196" s="25" t="s">
        <v>3500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3502</v>
      </c>
      <c r="B2197" s="25" t="s">
        <v>3500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3503</v>
      </c>
      <c r="B2198" s="25" t="s">
        <v>3500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3504</v>
      </c>
      <c r="B2199" s="25" t="s">
        <v>3500</v>
      </c>
      <c r="C2199" s="25"/>
      <c r="D2199" s="25" t="s">
        <v>149</v>
      </c>
      <c r="E2199" s="25"/>
      <c r="F2199" s="25"/>
    </row>
    <row r="2200" spans="1:6" x14ac:dyDescent="0.3">
      <c r="A2200" s="36" t="s">
        <v>3506</v>
      </c>
      <c r="B2200" s="25" t="s">
        <v>3505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3508</v>
      </c>
      <c r="B2201" s="25" t="s">
        <v>3507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3510</v>
      </c>
      <c r="B2202" s="25" t="s">
        <v>3509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3511</v>
      </c>
      <c r="B2203" s="25" t="s">
        <v>3509</v>
      </c>
      <c r="C2203" s="25"/>
      <c r="D2203" s="25" t="s">
        <v>149</v>
      </c>
      <c r="E2203" s="25"/>
      <c r="F2203" s="25"/>
    </row>
    <row r="2204" spans="1:6" x14ac:dyDescent="0.3">
      <c r="A2204" s="36" t="s">
        <v>3512</v>
      </c>
      <c r="B2204" s="25" t="s">
        <v>3509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5206</v>
      </c>
      <c r="C2205" s="25"/>
      <c r="E2205" s="25"/>
      <c r="F2205" s="25"/>
    </row>
    <row r="2206" spans="1:6" x14ac:dyDescent="0.3">
      <c r="A2206" s="36" t="s">
        <v>3514</v>
      </c>
      <c r="B2206" s="25" t="s">
        <v>3513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3516</v>
      </c>
      <c r="B2207" s="25" t="s">
        <v>3515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5207</v>
      </c>
      <c r="C2208" s="25"/>
      <c r="D2208" s="25"/>
      <c r="E2208" s="25"/>
      <c r="F2208" s="25"/>
    </row>
    <row r="2209" spans="1:7" ht="15" customHeight="1" x14ac:dyDescent="0.35">
      <c r="A2209" s="32" t="s">
        <v>5208</v>
      </c>
      <c r="C2209" s="25"/>
      <c r="E2209" s="25"/>
      <c r="F2209" s="25"/>
    </row>
    <row r="2210" spans="1:7" x14ac:dyDescent="0.3">
      <c r="A2210" s="36" t="s">
        <v>3518</v>
      </c>
      <c r="B2210" s="25" t="s">
        <v>3517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3520</v>
      </c>
      <c r="B2211" s="25" t="s">
        <v>3519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3522</v>
      </c>
      <c r="B2212" s="25" t="s">
        <v>3521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5209</v>
      </c>
      <c r="C2213" s="25"/>
      <c r="D2213" s="25"/>
      <c r="E2213" s="25"/>
      <c r="F2213" s="25"/>
    </row>
    <row r="2214" spans="1:7" x14ac:dyDescent="0.3">
      <c r="A2214" s="36" t="s">
        <v>3524</v>
      </c>
      <c r="B2214" s="25" t="s">
        <v>3523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5210</v>
      </c>
      <c r="C2215" s="25"/>
      <c r="E2215" s="25"/>
      <c r="F2215" s="25"/>
    </row>
    <row r="2216" spans="1:7" x14ac:dyDescent="0.3">
      <c r="A2216" s="36" t="s">
        <v>3526</v>
      </c>
      <c r="B2216" s="25" t="s">
        <v>3525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5211</v>
      </c>
      <c r="C2217" s="25"/>
      <c r="E2217" s="25"/>
      <c r="F2217" s="25"/>
    </row>
    <row r="2218" spans="1:7" x14ac:dyDescent="0.3">
      <c r="A2218" s="36" t="s">
        <v>3528</v>
      </c>
      <c r="B2218" s="25" t="s">
        <v>3527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3530</v>
      </c>
      <c r="B2219" s="25" t="s">
        <v>3529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3531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3533</v>
      </c>
      <c r="B2221" s="25" t="s">
        <v>3532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3535</v>
      </c>
      <c r="B2222" s="25" t="s">
        <v>3534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5212</v>
      </c>
      <c r="C2223" s="25"/>
      <c r="E2223" s="25"/>
      <c r="F2223" s="25"/>
    </row>
    <row r="2224" spans="1:7" x14ac:dyDescent="0.3">
      <c r="A2224" s="36" t="s">
        <v>3537</v>
      </c>
      <c r="B2224" s="25" t="s">
        <v>3536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3539</v>
      </c>
      <c r="B2225" s="25" t="s">
        <v>3538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3541</v>
      </c>
      <c r="B2226" s="25" t="s">
        <v>3540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5213</v>
      </c>
      <c r="C2227" s="25"/>
      <c r="E2227" s="25"/>
      <c r="F2227" s="25"/>
    </row>
    <row r="2228" spans="1:7" x14ac:dyDescent="0.3">
      <c r="A2228" s="36" t="s">
        <v>3543</v>
      </c>
      <c r="B2228" s="25" t="s">
        <v>3542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3546</v>
      </c>
      <c r="B2229" s="25" t="s">
        <v>3545</v>
      </c>
      <c r="C2229" s="25">
        <v>7</v>
      </c>
      <c r="D2229" s="25" t="s">
        <v>3544</v>
      </c>
      <c r="E2229" s="25" t="s">
        <v>147</v>
      </c>
      <c r="F2229" s="25" t="s">
        <v>222</v>
      </c>
    </row>
    <row r="2230" spans="1:7" x14ac:dyDescent="0.3">
      <c r="A2230" s="36" t="s">
        <v>3548</v>
      </c>
      <c r="B2230" s="25" t="s">
        <v>3547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3550</v>
      </c>
      <c r="B2231" s="25" t="s">
        <v>3549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3552</v>
      </c>
      <c r="B2232" s="25" t="s">
        <v>3551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3554</v>
      </c>
      <c r="B2233" s="25" t="s">
        <v>3553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3556</v>
      </c>
      <c r="B2234" s="25" t="s">
        <v>3555</v>
      </c>
      <c r="C2234" s="25">
        <v>8</v>
      </c>
      <c r="D2234" s="25" t="s">
        <v>3544</v>
      </c>
      <c r="E2234" s="25" t="s">
        <v>147</v>
      </c>
      <c r="F2234" s="25" t="s">
        <v>222</v>
      </c>
    </row>
    <row r="2235" spans="1:7" x14ac:dyDescent="0.3">
      <c r="A2235" s="36" t="s">
        <v>3558</v>
      </c>
      <c r="C2235" s="25">
        <v>6</v>
      </c>
      <c r="D2235" s="25" t="s">
        <v>3557</v>
      </c>
      <c r="E2235" s="25" t="s">
        <v>147</v>
      </c>
      <c r="F2235" s="25" t="s">
        <v>222</v>
      </c>
    </row>
    <row r="2236" spans="1:7" x14ac:dyDescent="0.3">
      <c r="A2236" s="36" t="s">
        <v>3560</v>
      </c>
      <c r="B2236" s="25" t="s">
        <v>3559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3562</v>
      </c>
      <c r="B2237" s="25" t="s">
        <v>3561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3564</v>
      </c>
      <c r="B2238" s="25" t="s">
        <v>3563</v>
      </c>
      <c r="C2238" s="25">
        <v>7</v>
      </c>
      <c r="D2238" s="25" t="s">
        <v>3544</v>
      </c>
      <c r="E2238" s="25" t="s">
        <v>147</v>
      </c>
      <c r="F2238" s="25" t="s">
        <v>222</v>
      </c>
    </row>
    <row r="2239" spans="1:7" x14ac:dyDescent="0.3">
      <c r="A2239" s="36" t="s">
        <v>3566</v>
      </c>
      <c r="B2239" s="25" t="s">
        <v>3565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3568</v>
      </c>
      <c r="B2240" s="25" t="s">
        <v>3567</v>
      </c>
      <c r="C2240" s="25">
        <v>5</v>
      </c>
      <c r="D2240" s="25" t="s">
        <v>3544</v>
      </c>
      <c r="E2240" s="25" t="s">
        <v>147</v>
      </c>
      <c r="F2240" s="25" t="s">
        <v>222</v>
      </c>
    </row>
    <row r="2241" spans="1:7" x14ac:dyDescent="0.3">
      <c r="A2241" s="36" t="s">
        <v>3570</v>
      </c>
      <c r="B2241" s="25" t="s">
        <v>3569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3572</v>
      </c>
      <c r="B2242" s="25" t="s">
        <v>3571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3574</v>
      </c>
      <c r="B2243" s="25" t="s">
        <v>3573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3576</v>
      </c>
      <c r="B2244" s="25" t="s">
        <v>3575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3578</v>
      </c>
      <c r="B2245" s="25" t="s">
        <v>3577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3580</v>
      </c>
      <c r="B2246" s="25" t="s">
        <v>3579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3581</v>
      </c>
      <c r="B2247" s="25" t="s">
        <v>3579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3582</v>
      </c>
      <c r="B2248" s="25" t="s">
        <v>3579</v>
      </c>
      <c r="C2248" s="25"/>
      <c r="D2248" s="25" t="s">
        <v>769</v>
      </c>
      <c r="E2248" s="25"/>
      <c r="F2248" s="25"/>
    </row>
    <row r="2249" spans="1:7" x14ac:dyDescent="0.3">
      <c r="A2249" s="36" t="s">
        <v>3584</v>
      </c>
      <c r="B2249" s="25" t="s">
        <v>3583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3586</v>
      </c>
      <c r="B2250" s="25" t="s">
        <v>3585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3588</v>
      </c>
      <c r="B2251" s="25" t="s">
        <v>3587</v>
      </c>
      <c r="C2251" s="25">
        <v>8</v>
      </c>
      <c r="D2251" s="25" t="s">
        <v>3544</v>
      </c>
      <c r="E2251" s="25" t="s">
        <v>147</v>
      </c>
      <c r="F2251" s="25" t="s">
        <v>222</v>
      </c>
    </row>
    <row r="2252" spans="1:7" ht="15" customHeight="1" x14ac:dyDescent="0.35">
      <c r="A2252" s="32" t="s">
        <v>5214</v>
      </c>
      <c r="C2252" s="25"/>
      <c r="E2252" s="25"/>
      <c r="F2252" s="25"/>
    </row>
    <row r="2253" spans="1:7" x14ac:dyDescent="0.3">
      <c r="A2253" s="36" t="s">
        <v>3590</v>
      </c>
      <c r="B2253" s="25" t="s">
        <v>3589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3592</v>
      </c>
      <c r="B2254" s="25" t="s">
        <v>3591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3593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3595</v>
      </c>
      <c r="B2256" s="25" t="s">
        <v>3594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3597</v>
      </c>
      <c r="B2257" s="25" t="s">
        <v>3596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3599</v>
      </c>
      <c r="B2258" s="25" t="s">
        <v>3598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3601</v>
      </c>
      <c r="B2259" s="25" t="s">
        <v>3600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3602</v>
      </c>
      <c r="C2260" s="25"/>
      <c r="D2260" s="36" t="s">
        <v>149</v>
      </c>
      <c r="E2260" s="25"/>
      <c r="F2260" s="25"/>
    </row>
    <row r="2261" spans="1:7" x14ac:dyDescent="0.3">
      <c r="A2261" s="36" t="s">
        <v>3604</v>
      </c>
      <c r="B2261" s="25" t="s">
        <v>3603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3606</v>
      </c>
      <c r="B2262" s="25" t="s">
        <v>3605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3608</v>
      </c>
      <c r="B2263" s="25" t="s">
        <v>3607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3609</v>
      </c>
      <c r="C2264" s="25"/>
      <c r="D2264" s="25" t="s">
        <v>149</v>
      </c>
      <c r="E2264" s="25"/>
      <c r="F2264" s="25"/>
    </row>
    <row r="2265" spans="1:7" x14ac:dyDescent="0.3">
      <c r="A2265" s="36" t="s">
        <v>3611</v>
      </c>
      <c r="B2265" s="25" t="s">
        <v>3610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3613</v>
      </c>
      <c r="B2266" s="25" t="s">
        <v>3612</v>
      </c>
      <c r="C2266" s="25"/>
      <c r="D2266" s="25" t="s">
        <v>149</v>
      </c>
      <c r="E2266" s="25"/>
      <c r="F2266" s="25"/>
    </row>
    <row r="2267" spans="1:7" x14ac:dyDescent="0.3">
      <c r="A2267" s="36" t="s">
        <v>3615</v>
      </c>
      <c r="B2267" s="25" t="s">
        <v>3614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3617</v>
      </c>
      <c r="B2268" s="25" t="s">
        <v>3616</v>
      </c>
      <c r="C2268" s="25"/>
      <c r="D2268" s="25" t="s">
        <v>149</v>
      </c>
      <c r="E2268" s="25"/>
      <c r="F2268" s="25"/>
    </row>
    <row r="2269" spans="1:7" x14ac:dyDescent="0.3">
      <c r="A2269" s="36" t="s">
        <v>3618</v>
      </c>
      <c r="B2269" s="25" t="s">
        <v>3616</v>
      </c>
      <c r="C2269" s="25"/>
      <c r="D2269" s="25" t="s">
        <v>149</v>
      </c>
      <c r="E2269" s="25"/>
      <c r="F2269" s="25"/>
    </row>
    <row r="2270" spans="1:7" x14ac:dyDescent="0.3">
      <c r="A2270" s="36" t="s">
        <v>3619</v>
      </c>
      <c r="B2270" s="25" t="s">
        <v>3616</v>
      </c>
      <c r="C2270" s="25"/>
      <c r="D2270" s="25" t="s">
        <v>149</v>
      </c>
      <c r="E2270" s="25"/>
      <c r="F2270" s="25"/>
    </row>
    <row r="2271" spans="1:7" x14ac:dyDescent="0.3">
      <c r="A2271" s="36" t="s">
        <v>3620</v>
      </c>
      <c r="B2271" s="25" t="s">
        <v>3616</v>
      </c>
      <c r="C2271" s="25"/>
      <c r="D2271" s="25" t="s">
        <v>149</v>
      </c>
      <c r="E2271" s="25"/>
      <c r="F2271" s="25"/>
    </row>
    <row r="2272" spans="1:7" x14ac:dyDescent="0.3">
      <c r="A2272" s="36" t="s">
        <v>3622</v>
      </c>
      <c r="B2272" s="25" t="s">
        <v>3621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3624</v>
      </c>
      <c r="B2273" s="25" t="s">
        <v>3623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3626</v>
      </c>
      <c r="B2274" s="25" t="s">
        <v>3625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5215</v>
      </c>
      <c r="C2275" s="25"/>
      <c r="E2275" s="25"/>
      <c r="F2275" s="25"/>
    </row>
    <row r="2276" spans="1:7" x14ac:dyDescent="0.3">
      <c r="A2276" s="36" t="s">
        <v>3628</v>
      </c>
      <c r="B2276" s="25" t="s">
        <v>3627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3630</v>
      </c>
      <c r="B2277" s="25" t="s">
        <v>3629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3632</v>
      </c>
      <c r="B2278" s="25" t="s">
        <v>3631</v>
      </c>
      <c r="C2278" s="25">
        <v>10</v>
      </c>
      <c r="D2278" s="25" t="s">
        <v>149</v>
      </c>
      <c r="E2278" s="25" t="s">
        <v>147</v>
      </c>
      <c r="F2278" s="25" t="s">
        <v>963</v>
      </c>
      <c r="G2278" s="25" t="s">
        <v>149</v>
      </c>
    </row>
    <row r="2279" spans="1:7" x14ac:dyDescent="0.3">
      <c r="A2279" s="36" t="s">
        <v>3634</v>
      </c>
      <c r="B2279" s="25" t="s">
        <v>3633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5216</v>
      </c>
      <c r="C2280" s="25"/>
      <c r="E2280" s="25"/>
      <c r="F2280" s="25"/>
    </row>
    <row r="2281" spans="1:7" x14ac:dyDescent="0.3">
      <c r="A2281" s="36" t="s">
        <v>3636</v>
      </c>
      <c r="B2281" s="25" t="s">
        <v>3635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5217</v>
      </c>
      <c r="C2282" s="25"/>
      <c r="E2282" s="25"/>
      <c r="F2282" s="25"/>
    </row>
    <row r="2283" spans="1:7" ht="15" customHeight="1" x14ac:dyDescent="0.35">
      <c r="A2283" s="32" t="s">
        <v>5218</v>
      </c>
      <c r="C2283" s="25"/>
      <c r="E2283" s="25"/>
      <c r="F2283" s="25"/>
    </row>
    <row r="2284" spans="1:7" x14ac:dyDescent="0.3">
      <c r="A2284" s="36" t="s">
        <v>3638</v>
      </c>
      <c r="B2284" s="25" t="s">
        <v>3637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5219</v>
      </c>
      <c r="C2285" s="25"/>
      <c r="E2285" s="25"/>
      <c r="F2285" s="25"/>
    </row>
    <row r="2286" spans="1:7" x14ac:dyDescent="0.3">
      <c r="A2286" s="36" t="s">
        <v>3640</v>
      </c>
      <c r="B2286" s="25" t="s">
        <v>3639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3641</v>
      </c>
      <c r="B2287" s="25" t="s">
        <v>3639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3642</v>
      </c>
      <c r="B2288" s="25" t="s">
        <v>3639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3644</v>
      </c>
      <c r="B2289" s="25" t="s">
        <v>3643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3646</v>
      </c>
      <c r="B2290" s="25" t="s">
        <v>3645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3648</v>
      </c>
      <c r="B2291" s="25" t="s">
        <v>3647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3650</v>
      </c>
      <c r="B2292" s="25" t="s">
        <v>3649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3651</v>
      </c>
      <c r="B2293" s="25" t="s">
        <v>3649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3652</v>
      </c>
      <c r="B2294" s="25" t="s">
        <v>3649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3653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3655</v>
      </c>
      <c r="B2296" s="25" t="s">
        <v>3654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5220</v>
      </c>
      <c r="C2297" s="25"/>
      <c r="E2297" s="25"/>
      <c r="F2297" s="25"/>
    </row>
    <row r="2298" spans="1:7" x14ac:dyDescent="0.3">
      <c r="A2298" s="36" t="s">
        <v>3657</v>
      </c>
      <c r="B2298" s="25" t="s">
        <v>3656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3659</v>
      </c>
      <c r="B2299" s="25" t="s">
        <v>3658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3661</v>
      </c>
      <c r="B2300" s="25" t="s">
        <v>3660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5221</v>
      </c>
      <c r="C2301" s="25"/>
      <c r="E2301" s="25"/>
      <c r="F2301" s="25"/>
    </row>
    <row r="2302" spans="1:7" ht="15" customHeight="1" x14ac:dyDescent="0.35">
      <c r="A2302" s="32" t="s">
        <v>5222</v>
      </c>
      <c r="C2302" s="25"/>
      <c r="E2302" s="25"/>
      <c r="F2302" s="25"/>
    </row>
    <row r="2303" spans="1:7" x14ac:dyDescent="0.3">
      <c r="A2303" s="36" t="s">
        <v>3663</v>
      </c>
      <c r="B2303" s="25" t="s">
        <v>3662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3664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3666</v>
      </c>
      <c r="B2305" s="25" t="s">
        <v>3665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5223</v>
      </c>
      <c r="B2306" s="25"/>
      <c r="C2306" s="25"/>
      <c r="D2306" s="25"/>
      <c r="E2306" s="25"/>
      <c r="F2306" s="25"/>
    </row>
    <row r="2307" spans="1:7" x14ac:dyDescent="0.3">
      <c r="A2307" s="36" t="s">
        <v>3668</v>
      </c>
      <c r="B2307" s="25" t="s">
        <v>3667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3670</v>
      </c>
      <c r="B2308" s="25" t="s">
        <v>3669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5224</v>
      </c>
      <c r="C2309" s="25"/>
      <c r="E2309" s="25"/>
      <c r="F2309" s="25"/>
    </row>
    <row r="2310" spans="1:7" ht="15" customHeight="1" x14ac:dyDescent="0.35">
      <c r="A2310" s="32" t="s">
        <v>5225</v>
      </c>
      <c r="C2310" s="25"/>
      <c r="E2310" s="25"/>
      <c r="F2310" s="25"/>
    </row>
    <row r="2311" spans="1:7" x14ac:dyDescent="0.3">
      <c r="A2311" s="36" t="s">
        <v>3672</v>
      </c>
      <c r="B2311" s="25" t="s">
        <v>3671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3674</v>
      </c>
      <c r="B2312" s="25" t="s">
        <v>3673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3675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3676</v>
      </c>
      <c r="C2314" s="25">
        <v>7</v>
      </c>
      <c r="D2314" s="25" t="s">
        <v>149</v>
      </c>
      <c r="E2314" s="25" t="s">
        <v>147</v>
      </c>
      <c r="F2314" s="25" t="s">
        <v>3171</v>
      </c>
    </row>
    <row r="2315" spans="1:7" x14ac:dyDescent="0.3">
      <c r="A2315" s="36" t="s">
        <v>3678</v>
      </c>
      <c r="B2315" s="25" t="s">
        <v>3677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3680</v>
      </c>
      <c r="B2316" s="25" t="s">
        <v>3679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3682</v>
      </c>
      <c r="B2317" s="25" t="s">
        <v>3681</v>
      </c>
      <c r="C2317" s="25">
        <v>7</v>
      </c>
      <c r="D2317" s="25" t="s">
        <v>149</v>
      </c>
      <c r="E2317" s="25" t="s">
        <v>147</v>
      </c>
      <c r="F2317" s="25" t="s">
        <v>963</v>
      </c>
      <c r="G2317" s="25" t="s">
        <v>203</v>
      </c>
    </row>
    <row r="2318" spans="1:7" ht="15" customHeight="1" x14ac:dyDescent="0.35">
      <c r="A2318" s="32" t="s">
        <v>5226</v>
      </c>
      <c r="C2318" s="25"/>
      <c r="E2318" s="25"/>
      <c r="F2318" s="25"/>
    </row>
    <row r="2319" spans="1:7" x14ac:dyDescent="0.3">
      <c r="A2319" s="36" t="s">
        <v>3684</v>
      </c>
      <c r="B2319" s="25" t="s">
        <v>3683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3686</v>
      </c>
      <c r="B2320" s="25" t="s">
        <v>3685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3688</v>
      </c>
      <c r="B2321" s="25" t="s">
        <v>3687</v>
      </c>
      <c r="C2321" s="25"/>
      <c r="D2321" s="25" t="s">
        <v>157</v>
      </c>
      <c r="E2321" s="25"/>
      <c r="F2321" s="25"/>
    </row>
    <row r="2322" spans="1:7" x14ac:dyDescent="0.3">
      <c r="A2322" s="36" t="s">
        <v>3690</v>
      </c>
      <c r="B2322" s="25" t="s">
        <v>3689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3691</v>
      </c>
      <c r="B2323" s="25" t="s">
        <v>3687</v>
      </c>
      <c r="C2323" s="25"/>
      <c r="D2323" s="25" t="s">
        <v>157</v>
      </c>
      <c r="E2323" s="25"/>
      <c r="F2323" s="25"/>
    </row>
    <row r="2324" spans="1:7" x14ac:dyDescent="0.3">
      <c r="A2324" s="36" t="s">
        <v>3693</v>
      </c>
      <c r="B2324" s="25" t="s">
        <v>3692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3695</v>
      </c>
      <c r="B2325" s="25" t="s">
        <v>3694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3697</v>
      </c>
      <c r="B2326" s="25" t="s">
        <v>3696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5227</v>
      </c>
      <c r="C2327" s="25"/>
      <c r="E2327" s="25"/>
      <c r="F2327" s="25"/>
    </row>
    <row r="2328" spans="1:7" x14ac:dyDescent="0.3">
      <c r="A2328" s="36" t="s">
        <v>3699</v>
      </c>
      <c r="B2328" s="25" t="s">
        <v>3698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3701</v>
      </c>
      <c r="B2329" s="25" t="s">
        <v>3700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3703</v>
      </c>
      <c r="B2330" s="25" t="s">
        <v>3702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3705</v>
      </c>
      <c r="B2331" s="25" t="s">
        <v>3704</v>
      </c>
      <c r="C2331" s="25"/>
      <c r="D2331" s="25" t="s">
        <v>157</v>
      </c>
      <c r="E2331" s="25"/>
      <c r="F2331" s="25"/>
    </row>
    <row r="2332" spans="1:7" x14ac:dyDescent="0.3">
      <c r="A2332" s="36" t="s">
        <v>3706</v>
      </c>
      <c r="B2332" s="25" t="s">
        <v>3687</v>
      </c>
      <c r="C2332" s="25"/>
      <c r="D2332" s="25" t="s">
        <v>157</v>
      </c>
      <c r="E2332" s="25"/>
      <c r="F2332" s="25"/>
    </row>
    <row r="2333" spans="1:7" x14ac:dyDescent="0.3">
      <c r="A2333" s="36" t="s">
        <v>3708</v>
      </c>
      <c r="B2333" s="25" t="s">
        <v>3707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3710</v>
      </c>
      <c r="B2334" s="25" t="s">
        <v>3709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3711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3713</v>
      </c>
      <c r="B2336" s="25" t="s">
        <v>3712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3715</v>
      </c>
      <c r="B2337" s="25" t="s">
        <v>3714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3717</v>
      </c>
      <c r="B2338" s="25" t="s">
        <v>3716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3719</v>
      </c>
      <c r="B2339" s="25" t="s">
        <v>3718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3721</v>
      </c>
      <c r="B2340" s="25" t="s">
        <v>3720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3722</v>
      </c>
      <c r="B2341" s="25" t="s">
        <v>3720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3723</v>
      </c>
      <c r="B2342" s="25" t="s">
        <v>3720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3725</v>
      </c>
      <c r="B2343" s="25" t="s">
        <v>3724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3727</v>
      </c>
      <c r="B2344" s="25" t="s">
        <v>3726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3728</v>
      </c>
      <c r="B2345" s="25" t="s">
        <v>3726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3729</v>
      </c>
      <c r="B2346" s="25" t="s">
        <v>3726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3731</v>
      </c>
      <c r="B2347" s="25" t="s">
        <v>3730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3733</v>
      </c>
      <c r="B2348" s="25" t="s">
        <v>3732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3735</v>
      </c>
      <c r="B2349" s="25" t="s">
        <v>3734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3736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3738</v>
      </c>
      <c r="B2351" s="25" t="s">
        <v>3737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3740</v>
      </c>
      <c r="B2352" s="25" t="s">
        <v>3739</v>
      </c>
      <c r="C2352" s="25">
        <v>0</v>
      </c>
      <c r="D2352" s="25" t="s">
        <v>149</v>
      </c>
      <c r="E2352" s="25" t="s">
        <v>152</v>
      </c>
      <c r="F2352" s="25" t="s">
        <v>963</v>
      </c>
    </row>
    <row r="2353" spans="1:7" x14ac:dyDescent="0.3">
      <c r="A2353" s="36" t="s">
        <v>3742</v>
      </c>
      <c r="B2353" s="25" t="s">
        <v>3741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3744</v>
      </c>
      <c r="B2354" s="25" t="s">
        <v>3743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3745</v>
      </c>
      <c r="B2355" s="25" t="s">
        <v>3743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3746</v>
      </c>
      <c r="B2356" s="25" t="s">
        <v>3743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5228</v>
      </c>
      <c r="C2357" s="25"/>
      <c r="E2357" s="25"/>
      <c r="F2357" s="25"/>
    </row>
    <row r="2358" spans="1:7" x14ac:dyDescent="0.3">
      <c r="A2358" s="36" t="s">
        <v>3748</v>
      </c>
      <c r="B2358" s="25" t="s">
        <v>3747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5229</v>
      </c>
      <c r="C2359" s="25"/>
      <c r="E2359" s="25"/>
      <c r="F2359" s="25"/>
    </row>
    <row r="2360" spans="1:7" x14ac:dyDescent="0.3">
      <c r="A2360" s="36" t="s">
        <v>3750</v>
      </c>
      <c r="B2360" s="25" t="s">
        <v>3749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3752</v>
      </c>
      <c r="B2361" s="25" t="s">
        <v>3751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5230</v>
      </c>
      <c r="C2362" s="25"/>
      <c r="E2362" s="25"/>
      <c r="F2362" s="25"/>
    </row>
    <row r="2363" spans="1:7" x14ac:dyDescent="0.3">
      <c r="A2363" s="36" t="s">
        <v>3754</v>
      </c>
      <c r="B2363" s="25" t="s">
        <v>3753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3756</v>
      </c>
      <c r="B2364" s="25" t="s">
        <v>3755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5231</v>
      </c>
      <c r="C2365" s="25"/>
      <c r="E2365" s="25"/>
      <c r="F2365" s="25"/>
    </row>
    <row r="2366" spans="1:7" x14ac:dyDescent="0.3">
      <c r="A2366" s="36" t="s">
        <v>3757</v>
      </c>
      <c r="C2366" s="25"/>
      <c r="D2366" s="36" t="s">
        <v>149</v>
      </c>
      <c r="E2366" s="25"/>
      <c r="F2366" s="25"/>
    </row>
    <row r="2367" spans="1:7" x14ac:dyDescent="0.3">
      <c r="A2367" s="36" t="s">
        <v>3759</v>
      </c>
      <c r="B2367" s="25" t="s">
        <v>3758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5232</v>
      </c>
      <c r="C2368" s="25"/>
      <c r="E2368" s="25"/>
      <c r="F2368" s="25"/>
    </row>
    <row r="2369" spans="1:7" x14ac:dyDescent="0.3">
      <c r="A2369" s="36" t="s">
        <v>3761</v>
      </c>
      <c r="B2369" s="25" t="s">
        <v>3760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5233</v>
      </c>
      <c r="C2370" s="25"/>
      <c r="E2370" s="25"/>
      <c r="F2370" s="25"/>
    </row>
    <row r="2371" spans="1:7" x14ac:dyDescent="0.3">
      <c r="A2371" s="36" t="s">
        <v>3763</v>
      </c>
      <c r="B2371" s="25" t="s">
        <v>3762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5234</v>
      </c>
      <c r="C2372" s="25"/>
      <c r="E2372" s="25"/>
      <c r="F2372" s="25"/>
    </row>
    <row r="2373" spans="1:7" x14ac:dyDescent="0.3">
      <c r="A2373" s="36" t="s">
        <v>3764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3766</v>
      </c>
      <c r="B2374" s="25" t="s">
        <v>3765</v>
      </c>
      <c r="C2374" s="25"/>
      <c r="D2374" s="25" t="s">
        <v>157</v>
      </c>
      <c r="E2374" s="25"/>
      <c r="F2374" s="25"/>
    </row>
    <row r="2375" spans="1:7" x14ac:dyDescent="0.3">
      <c r="A2375" s="36" t="s">
        <v>3768</v>
      </c>
      <c r="B2375" s="25" t="s">
        <v>3767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3770</v>
      </c>
      <c r="B2376" s="25" t="s">
        <v>3769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3772</v>
      </c>
      <c r="B2377" s="25" t="s">
        <v>3771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3774</v>
      </c>
      <c r="B2378" s="25" t="s">
        <v>3773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5235</v>
      </c>
      <c r="C2379" s="25"/>
      <c r="E2379" s="25"/>
      <c r="F2379" s="25"/>
    </row>
    <row r="2380" spans="1:7" x14ac:dyDescent="0.3">
      <c r="A2380" s="36" t="s">
        <v>3776</v>
      </c>
      <c r="B2380" s="25" t="s">
        <v>3775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3777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3779</v>
      </c>
      <c r="B2382" s="25" t="s">
        <v>3778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3781</v>
      </c>
      <c r="B2383" s="25" t="s">
        <v>3780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3783</v>
      </c>
      <c r="B2384" s="25" t="s">
        <v>3782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3785</v>
      </c>
      <c r="B2385" s="25" t="s">
        <v>3784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3787</v>
      </c>
      <c r="B2386" s="25" t="s">
        <v>3786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3789</v>
      </c>
      <c r="B2387" s="25" t="s">
        <v>3788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3791</v>
      </c>
      <c r="B2388" s="25" t="s">
        <v>3790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3793</v>
      </c>
      <c r="B2389" s="25" t="s">
        <v>3792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3794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3796</v>
      </c>
      <c r="B2391" s="25" t="s">
        <v>3795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5236</v>
      </c>
      <c r="C2392" s="25"/>
      <c r="E2392" s="25"/>
      <c r="F2392" s="25"/>
    </row>
    <row r="2393" spans="1:6" x14ac:dyDescent="0.3">
      <c r="A2393" s="36" t="s">
        <v>3798</v>
      </c>
      <c r="B2393" s="25" t="s">
        <v>3797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3800</v>
      </c>
      <c r="B2394" s="25" t="s">
        <v>3799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5237</v>
      </c>
      <c r="C2395" s="25"/>
      <c r="E2395" s="25"/>
      <c r="F2395" s="25"/>
    </row>
    <row r="2396" spans="1:6" x14ac:dyDescent="0.3">
      <c r="A2396" s="36" t="s">
        <v>3802</v>
      </c>
      <c r="B2396" s="25" t="s">
        <v>3801</v>
      </c>
      <c r="C2396" s="25">
        <v>0</v>
      </c>
      <c r="D2396" s="25" t="s">
        <v>3557</v>
      </c>
      <c r="E2396" s="25" t="s">
        <v>152</v>
      </c>
      <c r="F2396" s="25" t="s">
        <v>163</v>
      </c>
    </row>
    <row r="2397" spans="1:6" x14ac:dyDescent="0.3">
      <c r="A2397" s="36" t="s">
        <v>3803</v>
      </c>
      <c r="C2397" s="25"/>
      <c r="D2397" s="25" t="s">
        <v>149</v>
      </c>
      <c r="E2397" s="25"/>
      <c r="F2397" s="25"/>
    </row>
    <row r="2398" spans="1:6" x14ac:dyDescent="0.3">
      <c r="A2398" s="36" t="s">
        <v>3805</v>
      </c>
      <c r="B2398" s="25" t="s">
        <v>3804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3806</v>
      </c>
      <c r="B2399" s="25" t="s">
        <v>3804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3807</v>
      </c>
      <c r="B2400" s="25" t="s">
        <v>3804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3809</v>
      </c>
      <c r="B2401" s="25" t="s">
        <v>3808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3811</v>
      </c>
      <c r="B2402" s="25" t="s">
        <v>3810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3813</v>
      </c>
      <c r="B2403" s="25" t="s">
        <v>3812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5238</v>
      </c>
      <c r="C2404" s="25"/>
      <c r="E2404" s="25"/>
      <c r="F2404" s="25"/>
    </row>
    <row r="2405" spans="1:7" x14ac:dyDescent="0.3">
      <c r="A2405" s="36" t="s">
        <v>3815</v>
      </c>
      <c r="B2405" s="25" t="s">
        <v>3814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3816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3818</v>
      </c>
      <c r="B2407" s="25" t="s">
        <v>3817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3820</v>
      </c>
      <c r="B2408" s="25" t="s">
        <v>3819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3822</v>
      </c>
      <c r="B2409" s="25" t="s">
        <v>3821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3824</v>
      </c>
      <c r="B2410" s="25" t="s">
        <v>3823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5239</v>
      </c>
      <c r="C2411" s="25"/>
      <c r="E2411" s="25"/>
      <c r="F2411" s="25"/>
    </row>
    <row r="2412" spans="1:7" x14ac:dyDescent="0.3">
      <c r="A2412" s="36" t="s">
        <v>3825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3827</v>
      </c>
      <c r="B2413" s="25" t="s">
        <v>3826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3829</v>
      </c>
      <c r="B2414" s="25" t="s">
        <v>3828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3831</v>
      </c>
      <c r="B2415" s="25" t="s">
        <v>3830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5240</v>
      </c>
      <c r="C2416" s="25"/>
      <c r="E2416" s="25"/>
      <c r="F2416" s="25"/>
    </row>
    <row r="2417" spans="1:7" x14ac:dyDescent="0.3">
      <c r="A2417" s="36" t="s">
        <v>3833</v>
      </c>
      <c r="B2417" s="25" t="s">
        <v>3832</v>
      </c>
      <c r="C2417" s="25"/>
      <c r="D2417" s="25" t="s">
        <v>157</v>
      </c>
      <c r="E2417" s="25"/>
      <c r="F2417" s="25"/>
    </row>
    <row r="2418" spans="1:7" x14ac:dyDescent="0.3">
      <c r="A2418" s="36" t="s">
        <v>3835</v>
      </c>
      <c r="B2418" s="25" t="s">
        <v>3834</v>
      </c>
      <c r="C2418" s="25"/>
      <c r="D2418" s="25" t="s">
        <v>157</v>
      </c>
      <c r="E2418" s="25"/>
      <c r="F2418" s="25"/>
    </row>
    <row r="2419" spans="1:7" x14ac:dyDescent="0.3">
      <c r="A2419" s="36" t="s">
        <v>5437</v>
      </c>
      <c r="B2419" s="25" t="s">
        <v>3836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3837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3839</v>
      </c>
      <c r="B2421" s="25" t="s">
        <v>3838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3841</v>
      </c>
      <c r="B2422" s="25" t="s">
        <v>3840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3843</v>
      </c>
      <c r="B2423" s="25" t="s">
        <v>3842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3845</v>
      </c>
      <c r="B2424" s="25" t="s">
        <v>3844</v>
      </c>
      <c r="C2424" s="25"/>
      <c r="D2424" s="25" t="s">
        <v>157</v>
      </c>
      <c r="E2424" s="25"/>
      <c r="F2424" s="25"/>
    </row>
    <row r="2425" spans="1:7" x14ac:dyDescent="0.3">
      <c r="A2425" s="36" t="s">
        <v>3846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3848</v>
      </c>
      <c r="B2426" s="25" t="s">
        <v>3847</v>
      </c>
      <c r="C2426" s="25"/>
      <c r="D2426" s="25" t="s">
        <v>157</v>
      </c>
      <c r="E2426" s="25"/>
      <c r="F2426" s="25"/>
    </row>
    <row r="2427" spans="1:7" x14ac:dyDescent="0.3">
      <c r="A2427" s="36" t="s">
        <v>3849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3850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3852</v>
      </c>
      <c r="B2429" s="25" t="s">
        <v>3851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3854</v>
      </c>
      <c r="B2430" s="25" t="s">
        <v>3853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3856</v>
      </c>
      <c r="B2431" s="25" t="s">
        <v>3855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3858</v>
      </c>
      <c r="B2432" s="25" t="s">
        <v>3857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3859</v>
      </c>
      <c r="C2433" s="25"/>
      <c r="D2433" s="25" t="s">
        <v>157</v>
      </c>
      <c r="E2433" s="25"/>
      <c r="F2433" s="25"/>
    </row>
    <row r="2434" spans="1:7" x14ac:dyDescent="0.3">
      <c r="A2434" s="36" t="s">
        <v>3861</v>
      </c>
      <c r="B2434" s="25" t="s">
        <v>3860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3863</v>
      </c>
      <c r="B2435" s="25" t="s">
        <v>3862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3865</v>
      </c>
      <c r="B2436" s="25" t="s">
        <v>3864</v>
      </c>
      <c r="C2436" s="25"/>
      <c r="D2436" s="25" t="s">
        <v>157</v>
      </c>
      <c r="E2436" s="25"/>
      <c r="F2436" s="25"/>
    </row>
    <row r="2437" spans="1:7" x14ac:dyDescent="0.3">
      <c r="A2437" s="36" t="s">
        <v>3867</v>
      </c>
      <c r="B2437" s="25" t="s">
        <v>3866</v>
      </c>
      <c r="C2437" s="25"/>
      <c r="D2437" s="25" t="s">
        <v>157</v>
      </c>
      <c r="E2437" s="25"/>
      <c r="F2437" s="25"/>
    </row>
    <row r="2438" spans="1:7" x14ac:dyDescent="0.3">
      <c r="A2438" s="36" t="s">
        <v>3869</v>
      </c>
      <c r="B2438" s="25" t="s">
        <v>3868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3870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5241</v>
      </c>
      <c r="C2440" s="25"/>
      <c r="E2440" s="25"/>
      <c r="F2440" s="25"/>
    </row>
    <row r="2441" spans="1:7" x14ac:dyDescent="0.3">
      <c r="A2441" s="36" t="s">
        <v>3872</v>
      </c>
      <c r="B2441" s="25" t="s">
        <v>3871</v>
      </c>
      <c r="C2441" s="25"/>
      <c r="D2441" s="25" t="s">
        <v>157</v>
      </c>
      <c r="E2441" s="25"/>
      <c r="F2441" s="25"/>
    </row>
    <row r="2442" spans="1:7" x14ac:dyDescent="0.3">
      <c r="A2442" s="36" t="s">
        <v>3874</v>
      </c>
      <c r="B2442" s="25" t="s">
        <v>3873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3875</v>
      </c>
      <c r="B2443" s="25" t="s">
        <v>3873</v>
      </c>
      <c r="C2443" s="25"/>
      <c r="D2443" s="25" t="s">
        <v>157</v>
      </c>
      <c r="E2443" s="25"/>
      <c r="F2443" s="25"/>
    </row>
    <row r="2444" spans="1:7" x14ac:dyDescent="0.3">
      <c r="A2444" s="36" t="s">
        <v>3877</v>
      </c>
      <c r="B2444" s="25" t="s">
        <v>3876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3879</v>
      </c>
      <c r="B2445" s="25" t="s">
        <v>3878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3880</v>
      </c>
      <c r="B2446" s="25" t="s">
        <v>3881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3882</v>
      </c>
      <c r="B2447" s="25" t="s">
        <v>3881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3883</v>
      </c>
      <c r="B2448" s="25" t="s">
        <v>3884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3885</v>
      </c>
      <c r="B2449" s="25" t="s">
        <v>3884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5242</v>
      </c>
      <c r="C2450" s="25"/>
      <c r="E2450" s="25"/>
      <c r="F2450" s="25"/>
    </row>
    <row r="2451" spans="1:13" x14ac:dyDescent="0.3">
      <c r="A2451" s="36" t="s">
        <v>3887</v>
      </c>
      <c r="B2451" s="25" t="s">
        <v>3886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3888</v>
      </c>
      <c r="B2452" s="25" t="s">
        <v>3889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3890</v>
      </c>
      <c r="B2453" s="25" t="s">
        <v>3889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3892</v>
      </c>
      <c r="B2454" s="25" t="s">
        <v>3891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5243</v>
      </c>
      <c r="C2455" s="25"/>
      <c r="E2455" s="25"/>
      <c r="F2455" s="25"/>
    </row>
    <row r="2456" spans="1:13" x14ac:dyDescent="0.3">
      <c r="A2456" s="36" t="s">
        <v>3894</v>
      </c>
      <c r="B2456" s="25" t="s">
        <v>3893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3896</v>
      </c>
      <c r="B2457" s="25" t="s">
        <v>3895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3898</v>
      </c>
      <c r="B2458" s="25" t="s">
        <v>3897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3900</v>
      </c>
      <c r="B2459" s="25" t="s">
        <v>3899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3902</v>
      </c>
      <c r="B2460" s="25" t="s">
        <v>3901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3904</v>
      </c>
      <c r="B2461" s="25" t="s">
        <v>3903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3906</v>
      </c>
      <c r="B2462" s="25" t="s">
        <v>3905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3908</v>
      </c>
      <c r="B2463" s="25" t="s">
        <v>3907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3910</v>
      </c>
      <c r="B2464" s="25" t="s">
        <v>3909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3912</v>
      </c>
      <c r="B2465" s="25" t="s">
        <v>3911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5244</v>
      </c>
      <c r="C2466" s="25"/>
      <c r="E2466" s="25"/>
      <c r="F2466" s="25"/>
    </row>
    <row r="2467" spans="1:7" x14ac:dyDescent="0.3">
      <c r="A2467" s="36" t="s">
        <v>3914</v>
      </c>
      <c r="B2467" s="25" t="s">
        <v>3913</v>
      </c>
      <c r="C2467" s="25">
        <v>0</v>
      </c>
      <c r="D2467" s="25" t="s">
        <v>149</v>
      </c>
      <c r="E2467" s="25" t="s">
        <v>152</v>
      </c>
      <c r="F2467" s="25" t="s">
        <v>3372</v>
      </c>
    </row>
    <row r="2468" spans="1:7" x14ac:dyDescent="0.3">
      <c r="A2468" s="36" t="s">
        <v>3916</v>
      </c>
      <c r="B2468" s="25" t="s">
        <v>3915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3918</v>
      </c>
      <c r="B2469" s="25" t="s">
        <v>3917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3920</v>
      </c>
      <c r="B2470" s="25" t="s">
        <v>3919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5245</v>
      </c>
      <c r="C2471" s="25"/>
      <c r="E2471" s="25"/>
      <c r="F2471" s="25"/>
    </row>
    <row r="2472" spans="1:7" x14ac:dyDescent="0.3">
      <c r="A2472" s="36" t="s">
        <v>3921</v>
      </c>
      <c r="C2472" s="25"/>
      <c r="E2472" s="25"/>
      <c r="F2472" s="25"/>
    </row>
    <row r="2473" spans="1:7" x14ac:dyDescent="0.3">
      <c r="A2473" s="36" t="s">
        <v>3923</v>
      </c>
      <c r="B2473" s="25" t="s">
        <v>3922</v>
      </c>
      <c r="C2473" s="25">
        <v>10</v>
      </c>
      <c r="D2473" s="25" t="s">
        <v>149</v>
      </c>
      <c r="E2473" s="25" t="s">
        <v>147</v>
      </c>
      <c r="F2473" s="25" t="s">
        <v>3924</v>
      </c>
      <c r="G2473" s="25" t="s">
        <v>144</v>
      </c>
    </row>
    <row r="2474" spans="1:7" x14ac:dyDescent="0.3">
      <c r="A2474" s="36" t="s">
        <v>3926</v>
      </c>
      <c r="B2474" s="25" t="s">
        <v>3925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5246</v>
      </c>
      <c r="C2475" s="25"/>
      <c r="D2475" s="25"/>
      <c r="E2475" s="25"/>
      <c r="F2475" s="25"/>
    </row>
    <row r="2476" spans="1:7" x14ac:dyDescent="0.3">
      <c r="A2476" s="36" t="s">
        <v>3928</v>
      </c>
      <c r="B2476" s="25" t="s">
        <v>3927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3929</v>
      </c>
      <c r="C2477" s="25"/>
      <c r="E2477" s="25"/>
      <c r="F2477" s="25"/>
    </row>
    <row r="2478" spans="1:7" x14ac:dyDescent="0.3">
      <c r="A2478" s="36" t="s">
        <v>3931</v>
      </c>
      <c r="B2478" s="25" t="s">
        <v>3930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3933</v>
      </c>
      <c r="B2479" s="25" t="s">
        <v>3932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3935</v>
      </c>
      <c r="B2480" s="25" t="s">
        <v>3934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3937</v>
      </c>
      <c r="B2481" s="25" t="s">
        <v>3936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3940</v>
      </c>
      <c r="B2482" s="25" t="s">
        <v>3939</v>
      </c>
      <c r="C2482" s="25">
        <v>7</v>
      </c>
      <c r="D2482" s="25" t="s">
        <v>3938</v>
      </c>
      <c r="E2482" s="25" t="s">
        <v>147</v>
      </c>
      <c r="F2482" s="25" t="s">
        <v>222</v>
      </c>
    </row>
    <row r="2483" spans="1:7" ht="15" customHeight="1" x14ac:dyDescent="0.35">
      <c r="A2483" s="32" t="s">
        <v>5247</v>
      </c>
      <c r="C2483" s="25"/>
      <c r="D2483" s="25"/>
      <c r="E2483" s="25"/>
      <c r="F2483" s="25"/>
    </row>
    <row r="2484" spans="1:7" x14ac:dyDescent="0.3">
      <c r="A2484" s="36" t="s">
        <v>3942</v>
      </c>
      <c r="B2484" s="25" t="s">
        <v>3941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5248</v>
      </c>
      <c r="C2485" s="25"/>
      <c r="E2485" s="25"/>
      <c r="F2485" s="25"/>
    </row>
    <row r="2486" spans="1:7" x14ac:dyDescent="0.3">
      <c r="A2486" s="36" t="s">
        <v>3944</v>
      </c>
      <c r="B2486" s="25" t="s">
        <v>3943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3946</v>
      </c>
      <c r="B2487" s="25" t="s">
        <v>3945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3948</v>
      </c>
      <c r="B2488" s="25" t="s">
        <v>3947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3950</v>
      </c>
      <c r="B2489" s="25" t="s">
        <v>3949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3952</v>
      </c>
      <c r="B2490" s="25" t="s">
        <v>3951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3954</v>
      </c>
      <c r="B2491" s="25" t="s">
        <v>3953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3955</v>
      </c>
      <c r="B2492" s="25" t="s">
        <v>3953</v>
      </c>
      <c r="C2492" s="25"/>
      <c r="D2492" s="25" t="s">
        <v>157</v>
      </c>
      <c r="E2492" s="25"/>
      <c r="F2492" s="25"/>
    </row>
    <row r="2493" spans="1:7" x14ac:dyDescent="0.3">
      <c r="A2493" s="25" t="s">
        <v>3957</v>
      </c>
      <c r="B2493" s="36" t="s">
        <v>3956</v>
      </c>
      <c r="C2493" s="25">
        <v>0</v>
      </c>
      <c r="D2493" s="36" t="s">
        <v>157</v>
      </c>
      <c r="E2493" s="25" t="s">
        <v>152</v>
      </c>
      <c r="F2493" s="25" t="s">
        <v>963</v>
      </c>
    </row>
    <row r="2494" spans="1:7" x14ac:dyDescent="0.3">
      <c r="A2494" s="36" t="s">
        <v>3959</v>
      </c>
      <c r="B2494" s="25" t="s">
        <v>3958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3960</v>
      </c>
      <c r="B2495" s="25" t="s">
        <v>3958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3961</v>
      </c>
      <c r="B2496" s="25" t="s">
        <v>3958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3963</v>
      </c>
      <c r="B2497" s="25" t="s">
        <v>3962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3965</v>
      </c>
      <c r="B2498" s="25" t="s">
        <v>3964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3967</v>
      </c>
      <c r="B2499" s="25" t="s">
        <v>3966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3969</v>
      </c>
      <c r="B2500" s="25" t="s">
        <v>3968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3971</v>
      </c>
      <c r="B2501" s="25" t="s">
        <v>3970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3973</v>
      </c>
      <c r="B2502" s="25" t="s">
        <v>3972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3975</v>
      </c>
      <c r="B2503" s="25" t="s">
        <v>3974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3977</v>
      </c>
      <c r="B2504" s="25" t="s">
        <v>3976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3979</v>
      </c>
      <c r="B2505" s="25" t="s">
        <v>3978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3981</v>
      </c>
      <c r="B2506" s="25" t="s">
        <v>3980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3983</v>
      </c>
      <c r="B2507" s="25" t="s">
        <v>3982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3985</v>
      </c>
      <c r="B2508" s="25" t="s">
        <v>3984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3987</v>
      </c>
      <c r="B2509" s="25" t="s">
        <v>3986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5249</v>
      </c>
    </row>
    <row r="2511" spans="1:7" x14ac:dyDescent="0.3">
      <c r="A2511" s="36" t="s">
        <v>3989</v>
      </c>
      <c r="B2511" s="25" t="s">
        <v>3988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3991</v>
      </c>
      <c r="B2512" s="25" t="s">
        <v>3990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5250</v>
      </c>
    </row>
    <row r="2514" spans="1:7" x14ac:dyDescent="0.3">
      <c r="A2514" s="36" t="s">
        <v>3993</v>
      </c>
      <c r="B2514" s="25" t="s">
        <v>3992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3995</v>
      </c>
      <c r="B2515" s="25" t="s">
        <v>3994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5251</v>
      </c>
    </row>
    <row r="2517" spans="1:7" x14ac:dyDescent="0.3">
      <c r="A2517" s="36" t="s">
        <v>3997</v>
      </c>
      <c r="B2517" s="25" t="s">
        <v>3996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3998</v>
      </c>
      <c r="B2518" s="25" t="s">
        <v>3996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3999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4001</v>
      </c>
      <c r="B2520" s="25" t="s">
        <v>4000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5252</v>
      </c>
    </row>
    <row r="2522" spans="1:7" x14ac:dyDescent="0.3">
      <c r="A2522" s="36" t="s">
        <v>4003</v>
      </c>
      <c r="B2522" s="25" t="s">
        <v>4002</v>
      </c>
      <c r="C2522" s="25">
        <v>6</v>
      </c>
      <c r="D2522" s="25" t="s">
        <v>149</v>
      </c>
      <c r="E2522" s="25" t="s">
        <v>147</v>
      </c>
      <c r="F2522" s="25" t="s">
        <v>4004</v>
      </c>
    </row>
    <row r="2523" spans="1:7" ht="15" customHeight="1" x14ac:dyDescent="0.35">
      <c r="A2523" s="32" t="s">
        <v>5253</v>
      </c>
    </row>
    <row r="2524" spans="1:7" x14ac:dyDescent="0.3">
      <c r="A2524" s="36" t="s">
        <v>4006</v>
      </c>
      <c r="B2524" s="25" t="s">
        <v>4005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4008</v>
      </c>
      <c r="B2525" s="25" t="s">
        <v>4007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4010</v>
      </c>
      <c r="B2526" s="25" t="s">
        <v>4009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5254</v>
      </c>
    </row>
    <row r="2528" spans="1:7" x14ac:dyDescent="0.3">
      <c r="A2528" s="36" t="s">
        <v>4012</v>
      </c>
      <c r="B2528" s="25" t="s">
        <v>4011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4014</v>
      </c>
      <c r="B2529" s="25" t="s">
        <v>4013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5255</v>
      </c>
    </row>
    <row r="2531" spans="1:7" x14ac:dyDescent="0.3">
      <c r="A2531" s="36" t="s">
        <v>4015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4017</v>
      </c>
      <c r="B2532" s="25" t="s">
        <v>4016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5256</v>
      </c>
    </row>
    <row r="2534" spans="1:7" ht="15" customHeight="1" x14ac:dyDescent="0.35">
      <c r="A2534" s="32" t="s">
        <v>5257</v>
      </c>
    </row>
    <row r="2535" spans="1:7" x14ac:dyDescent="0.3">
      <c r="A2535" s="36" t="s">
        <v>4019</v>
      </c>
      <c r="B2535" s="25" t="s">
        <v>4018</v>
      </c>
      <c r="C2535" s="25"/>
      <c r="D2535" s="25" t="s">
        <v>149</v>
      </c>
      <c r="E2535" s="25"/>
      <c r="F2535" s="25"/>
    </row>
    <row r="2536" spans="1:7" x14ac:dyDescent="0.3">
      <c r="A2536" s="36" t="s">
        <v>4021</v>
      </c>
      <c r="B2536" s="25" t="s">
        <v>4020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4023</v>
      </c>
      <c r="B2537" s="25" t="s">
        <v>4022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5258</v>
      </c>
    </row>
    <row r="2539" spans="1:7" x14ac:dyDescent="0.3">
      <c r="A2539" s="36" t="s">
        <v>4025</v>
      </c>
      <c r="B2539" s="25" t="s">
        <v>4024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5259</v>
      </c>
    </row>
    <row r="2541" spans="1:7" x14ac:dyDescent="0.3">
      <c r="A2541" s="36" t="s">
        <v>4026</v>
      </c>
      <c r="B2541" s="25" t="s">
        <v>2109</v>
      </c>
      <c r="C2541" s="25"/>
      <c r="D2541" s="25" t="s">
        <v>189</v>
      </c>
      <c r="E2541" s="25"/>
      <c r="F2541" s="25"/>
    </row>
    <row r="2542" spans="1:7" x14ac:dyDescent="0.3">
      <c r="A2542" s="36" t="s">
        <v>4028</v>
      </c>
      <c r="B2542" s="25" t="s">
        <v>4027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5260</v>
      </c>
    </row>
    <row r="2544" spans="1:7" x14ac:dyDescent="0.3">
      <c r="A2544" s="36" t="s">
        <v>4030</v>
      </c>
      <c r="B2544" s="25" t="s">
        <v>4029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5261</v>
      </c>
    </row>
    <row r="2546" spans="1:7" x14ac:dyDescent="0.3">
      <c r="A2546" s="36" t="s">
        <v>4032</v>
      </c>
      <c r="B2546" s="25" t="s">
        <v>4031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5262</v>
      </c>
    </row>
    <row r="2548" spans="1:7" x14ac:dyDescent="0.3">
      <c r="A2548" s="36" t="s">
        <v>4033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4035</v>
      </c>
      <c r="B2549" s="25" t="s">
        <v>4034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5263</v>
      </c>
    </row>
    <row r="2551" spans="1:7" x14ac:dyDescent="0.3">
      <c r="A2551" s="36" t="s">
        <v>4036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4038</v>
      </c>
      <c r="B2552" s="25" t="s">
        <v>4037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4040</v>
      </c>
      <c r="B2553" s="25" t="s">
        <v>4039</v>
      </c>
      <c r="C2553" s="25"/>
      <c r="D2553" s="25" t="s">
        <v>189</v>
      </c>
      <c r="E2553" s="25"/>
      <c r="F2553" s="25"/>
    </row>
    <row r="2554" spans="1:7" x14ac:dyDescent="0.3">
      <c r="A2554" s="36" t="s">
        <v>4042</v>
      </c>
      <c r="B2554" s="25" t="s">
        <v>4041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4044</v>
      </c>
      <c r="B2555" s="25" t="s">
        <v>4043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4045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4047</v>
      </c>
      <c r="B2557" s="25" t="s">
        <v>4046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4049</v>
      </c>
      <c r="B2558" s="25" t="s">
        <v>4048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4050</v>
      </c>
      <c r="B2559" s="25" t="s">
        <v>4048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4051</v>
      </c>
      <c r="B2560" s="25" t="s">
        <v>4048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5264</v>
      </c>
    </row>
    <row r="2562" spans="1:7" x14ac:dyDescent="0.3">
      <c r="A2562" s="36" t="s">
        <v>4053</v>
      </c>
      <c r="B2562" s="25" t="s">
        <v>4052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4055</v>
      </c>
      <c r="B2563" s="25" t="s">
        <v>4054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4057</v>
      </c>
      <c r="B2564" s="25" t="s">
        <v>4056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4058</v>
      </c>
      <c r="B2565" s="25" t="s">
        <v>4039</v>
      </c>
      <c r="C2565" s="25"/>
      <c r="D2565" s="25" t="s">
        <v>189</v>
      </c>
      <c r="E2565" s="25"/>
      <c r="F2565" s="25"/>
    </row>
    <row r="2566" spans="1:7" x14ac:dyDescent="0.3">
      <c r="A2566" s="36" t="s">
        <v>4059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5265</v>
      </c>
    </row>
    <row r="2568" spans="1:7" x14ac:dyDescent="0.3">
      <c r="A2568" s="36" t="s">
        <v>4061</v>
      </c>
      <c r="B2568" s="25" t="s">
        <v>4060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4063</v>
      </c>
      <c r="B2569" s="25" t="s">
        <v>4062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4065</v>
      </c>
      <c r="B2570" s="25" t="s">
        <v>4064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4067</v>
      </c>
      <c r="B2571" s="25" t="s">
        <v>4066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4069</v>
      </c>
      <c r="B2572" s="25" t="s">
        <v>4068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4071</v>
      </c>
      <c r="B2573" s="25" t="s">
        <v>4070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4073</v>
      </c>
      <c r="B2574" s="25" t="s">
        <v>4072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4075</v>
      </c>
      <c r="B2575" s="25" t="s">
        <v>4074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4077</v>
      </c>
      <c r="B2576" s="25" t="s">
        <v>4076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5266</v>
      </c>
    </row>
    <row r="2578" spans="1:7" x14ac:dyDescent="0.3">
      <c r="A2578" s="36" t="s">
        <v>4078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4080</v>
      </c>
      <c r="B2579" s="25" t="s">
        <v>4079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5267</v>
      </c>
    </row>
    <row r="2581" spans="1:7" ht="15" customHeight="1" x14ac:dyDescent="0.35">
      <c r="A2581" s="32" t="s">
        <v>5268</v>
      </c>
    </row>
    <row r="2582" spans="1:7" x14ac:dyDescent="0.3">
      <c r="A2582" s="36" t="s">
        <v>4082</v>
      </c>
      <c r="B2582" s="25" t="s">
        <v>4081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4084</v>
      </c>
      <c r="B2583" s="25" t="s">
        <v>4083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4086</v>
      </c>
      <c r="B2584" s="25" t="s">
        <v>4085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5269</v>
      </c>
    </row>
    <row r="2586" spans="1:7" x14ac:dyDescent="0.3">
      <c r="A2586" s="36" t="s">
        <v>4088</v>
      </c>
      <c r="B2586" s="25" t="s">
        <v>4087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4090</v>
      </c>
      <c r="B2587" s="25" t="s">
        <v>4089</v>
      </c>
      <c r="C2587" s="25">
        <v>5</v>
      </c>
      <c r="D2587" s="25" t="s">
        <v>149</v>
      </c>
      <c r="E2587" s="25" t="s">
        <v>147</v>
      </c>
      <c r="F2587" s="25" t="s">
        <v>4004</v>
      </c>
    </row>
    <row r="2588" spans="1:7" ht="15" customHeight="1" x14ac:dyDescent="0.35">
      <c r="A2588" s="32" t="s">
        <v>5270</v>
      </c>
    </row>
    <row r="2589" spans="1:7" x14ac:dyDescent="0.3">
      <c r="A2589" s="36" t="s">
        <v>4092</v>
      </c>
      <c r="B2589" s="25" t="s">
        <v>4091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4094</v>
      </c>
      <c r="B2590" s="25" t="s">
        <v>4093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4096</v>
      </c>
      <c r="B2591" s="25" t="s">
        <v>4095</v>
      </c>
      <c r="C2591" s="25"/>
      <c r="D2591" s="25" t="s">
        <v>149</v>
      </c>
      <c r="E2591" s="25"/>
      <c r="F2591" s="25"/>
    </row>
    <row r="2592" spans="1:7" x14ac:dyDescent="0.3">
      <c r="A2592" s="36" t="s">
        <v>4097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4099</v>
      </c>
      <c r="B2593" s="25" t="s">
        <v>4098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4101</v>
      </c>
      <c r="B2594" s="25" t="s">
        <v>4100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5271</v>
      </c>
    </row>
    <row r="2596" spans="1:7" ht="15" customHeight="1" x14ac:dyDescent="0.35">
      <c r="A2596" s="32" t="s">
        <v>5442</v>
      </c>
      <c r="B2596" s="25" t="s">
        <v>5443</v>
      </c>
      <c r="C2596" s="25">
        <v>0</v>
      </c>
      <c r="D2596" s="25" t="s">
        <v>149</v>
      </c>
      <c r="E2596" s="25" t="s">
        <v>152</v>
      </c>
    </row>
    <row r="2597" spans="1:7" x14ac:dyDescent="0.3">
      <c r="A2597" s="36" t="s">
        <v>4103</v>
      </c>
      <c r="B2597" s="25" t="s">
        <v>4102</v>
      </c>
      <c r="C2597" s="25">
        <v>0</v>
      </c>
      <c r="D2597" s="25" t="s">
        <v>149</v>
      </c>
      <c r="E2597" s="25" t="s">
        <v>152</v>
      </c>
      <c r="F2597" s="25" t="s">
        <v>160</v>
      </c>
    </row>
    <row r="2598" spans="1:7" ht="15" customHeight="1" x14ac:dyDescent="0.35">
      <c r="A2598" s="32" t="s">
        <v>5272</v>
      </c>
    </row>
    <row r="2599" spans="1:7" x14ac:dyDescent="0.3">
      <c r="A2599" s="36" t="s">
        <v>4105</v>
      </c>
      <c r="B2599" s="25" t="s">
        <v>4104</v>
      </c>
      <c r="C2599" s="25">
        <v>7</v>
      </c>
      <c r="D2599" s="25" t="s">
        <v>149</v>
      </c>
      <c r="E2599" s="25" t="s">
        <v>147</v>
      </c>
      <c r="F2599" s="25" t="s">
        <v>160</v>
      </c>
    </row>
    <row r="2600" spans="1:7" x14ac:dyDescent="0.3">
      <c r="A2600" s="36" t="s">
        <v>4107</v>
      </c>
      <c r="B2600" s="25" t="s">
        <v>4106</v>
      </c>
      <c r="C2600" s="25">
        <v>10</v>
      </c>
      <c r="D2600" s="25" t="s">
        <v>149</v>
      </c>
      <c r="E2600" s="25" t="s">
        <v>147</v>
      </c>
      <c r="F2600" s="25" t="s">
        <v>355</v>
      </c>
      <c r="G2600" s="25" t="s">
        <v>144</v>
      </c>
    </row>
    <row r="2601" spans="1:7" ht="15" customHeight="1" x14ac:dyDescent="0.35">
      <c r="A2601" s="32" t="s">
        <v>5273</v>
      </c>
    </row>
    <row r="2602" spans="1:7" x14ac:dyDescent="0.3">
      <c r="A2602" s="36" t="s">
        <v>4108</v>
      </c>
      <c r="C2602" s="25"/>
      <c r="D2602" s="25" t="s">
        <v>149</v>
      </c>
      <c r="E2602" s="25"/>
      <c r="F2602" s="25"/>
    </row>
    <row r="2603" spans="1:7" x14ac:dyDescent="0.3">
      <c r="A2603" s="36" t="s">
        <v>4110</v>
      </c>
      <c r="B2603" s="25" t="s">
        <v>4109</v>
      </c>
      <c r="C2603" s="25">
        <v>7</v>
      </c>
      <c r="D2603" s="25" t="s">
        <v>149</v>
      </c>
      <c r="E2603" s="25" t="s">
        <v>147</v>
      </c>
      <c r="F2603" s="25" t="s">
        <v>396</v>
      </c>
    </row>
    <row r="2604" spans="1:7" ht="15" customHeight="1" x14ac:dyDescent="0.35">
      <c r="A2604" s="32" t="s">
        <v>5274</v>
      </c>
    </row>
    <row r="2605" spans="1:7" x14ac:dyDescent="0.3">
      <c r="A2605" s="36" t="s">
        <v>4112</v>
      </c>
      <c r="B2605" s="25" t="s">
        <v>4111</v>
      </c>
      <c r="C2605" s="25">
        <v>0</v>
      </c>
      <c r="D2605" s="25" t="s">
        <v>149</v>
      </c>
      <c r="E2605" s="25" t="s">
        <v>152</v>
      </c>
      <c r="F2605" s="25" t="s">
        <v>170</v>
      </c>
    </row>
    <row r="2606" spans="1:7" x14ac:dyDescent="0.3">
      <c r="A2606" s="36" t="s">
        <v>4114</v>
      </c>
      <c r="B2606" s="25" t="s">
        <v>4113</v>
      </c>
      <c r="C2606" s="25">
        <v>0</v>
      </c>
      <c r="D2606" s="25" t="s">
        <v>189</v>
      </c>
      <c r="E2606" s="25" t="s">
        <v>152</v>
      </c>
      <c r="F2606" s="25" t="s">
        <v>241</v>
      </c>
    </row>
    <row r="2607" spans="1:7" x14ac:dyDescent="0.3">
      <c r="A2607" s="36" t="s">
        <v>4116</v>
      </c>
      <c r="B2607" s="25" t="s">
        <v>4115</v>
      </c>
      <c r="C2607" s="25">
        <v>0</v>
      </c>
      <c r="D2607" s="25" t="s">
        <v>189</v>
      </c>
      <c r="E2607" s="25" t="s">
        <v>152</v>
      </c>
      <c r="F2607" s="25" t="s">
        <v>156</v>
      </c>
    </row>
    <row r="2608" spans="1:7" x14ac:dyDescent="0.3">
      <c r="A2608" s="36" t="s">
        <v>4117</v>
      </c>
      <c r="C2608" s="25">
        <v>0</v>
      </c>
      <c r="D2608" s="36" t="s">
        <v>189</v>
      </c>
      <c r="E2608" s="25" t="s">
        <v>152</v>
      </c>
      <c r="F2608" s="25" t="s">
        <v>208</v>
      </c>
    </row>
    <row r="2609" spans="1:7" x14ac:dyDescent="0.3">
      <c r="A2609" s="36" t="s">
        <v>4118</v>
      </c>
      <c r="D2609" s="25" t="s">
        <v>189</v>
      </c>
      <c r="E2609" s="25"/>
      <c r="F2609" s="25"/>
    </row>
    <row r="2610" spans="1:7" x14ac:dyDescent="0.3">
      <c r="A2610" s="36" t="s">
        <v>4120</v>
      </c>
      <c r="B2610" s="25" t="s">
        <v>4119</v>
      </c>
      <c r="C2610" s="25">
        <v>0</v>
      </c>
      <c r="D2610" s="25" t="s">
        <v>189</v>
      </c>
      <c r="E2610" s="25" t="s">
        <v>152</v>
      </c>
      <c r="F2610" s="25" t="s">
        <v>160</v>
      </c>
    </row>
    <row r="2611" spans="1:7" ht="15" customHeight="1" x14ac:dyDescent="0.35">
      <c r="A2611" s="32" t="s">
        <v>5275</v>
      </c>
    </row>
    <row r="2612" spans="1:7" x14ac:dyDescent="0.3">
      <c r="A2612" s="36" t="s">
        <v>4122</v>
      </c>
      <c r="B2612" s="25" t="s">
        <v>4121</v>
      </c>
      <c r="C2612" s="25">
        <v>0</v>
      </c>
      <c r="D2612" s="25" t="s">
        <v>189</v>
      </c>
      <c r="E2612" s="25" t="s">
        <v>152</v>
      </c>
      <c r="F2612" s="25" t="s">
        <v>208</v>
      </c>
    </row>
    <row r="2613" spans="1:7" x14ac:dyDescent="0.3">
      <c r="A2613" s="36" t="s">
        <v>4124</v>
      </c>
      <c r="B2613" s="25" t="s">
        <v>4123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4125</v>
      </c>
      <c r="B2614" s="25" t="s">
        <v>4123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4126</v>
      </c>
      <c r="B2615" s="25" t="s">
        <v>4123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4128</v>
      </c>
      <c r="B2616" s="25" t="s">
        <v>4127</v>
      </c>
      <c r="C2616" s="25">
        <v>0</v>
      </c>
      <c r="D2616" s="25" t="s">
        <v>157</v>
      </c>
      <c r="E2616" s="25" t="s">
        <v>152</v>
      </c>
      <c r="F2616" s="25" t="s">
        <v>156</v>
      </c>
    </row>
    <row r="2617" spans="1:7" x14ac:dyDescent="0.3">
      <c r="A2617" s="36" t="s">
        <v>4130</v>
      </c>
      <c r="B2617" s="25" t="s">
        <v>4129</v>
      </c>
      <c r="C2617" s="25">
        <v>7</v>
      </c>
      <c r="D2617" s="25" t="s">
        <v>157</v>
      </c>
      <c r="E2617" s="25" t="s">
        <v>147</v>
      </c>
      <c r="F2617" s="25" t="s">
        <v>170</v>
      </c>
      <c r="G2617" s="25" t="s">
        <v>203</v>
      </c>
    </row>
    <row r="2618" spans="1:7" ht="15" customHeight="1" x14ac:dyDescent="0.35">
      <c r="A2618" s="32" t="s">
        <v>5276</v>
      </c>
    </row>
    <row r="2619" spans="1:7" x14ac:dyDescent="0.3">
      <c r="A2619" s="36" t="s">
        <v>4132</v>
      </c>
      <c r="B2619" s="25" t="s">
        <v>4131</v>
      </c>
      <c r="D2619" s="25" t="s">
        <v>149</v>
      </c>
      <c r="E2619" s="25"/>
      <c r="F2619" s="25"/>
      <c r="G2619" s="25" t="s">
        <v>182</v>
      </c>
    </row>
    <row r="2620" spans="1:7" ht="15" customHeight="1" x14ac:dyDescent="0.35">
      <c r="A2620" s="32" t="s">
        <v>5277</v>
      </c>
    </row>
    <row r="2621" spans="1:7" ht="15" customHeight="1" x14ac:dyDescent="0.35">
      <c r="A2621" s="32" t="s">
        <v>5278</v>
      </c>
    </row>
    <row r="2622" spans="1:7" x14ac:dyDescent="0.3">
      <c r="A2622" s="36" t="s">
        <v>4134</v>
      </c>
      <c r="B2622" s="25" t="s">
        <v>4133</v>
      </c>
      <c r="C2622" s="25">
        <v>7</v>
      </c>
      <c r="D2622" s="25" t="s">
        <v>368</v>
      </c>
      <c r="E2622" s="25" t="s">
        <v>147</v>
      </c>
      <c r="F2622" s="25" t="s">
        <v>160</v>
      </c>
    </row>
    <row r="2623" spans="1:7" x14ac:dyDescent="0.3">
      <c r="A2623" s="36" t="s">
        <v>4136</v>
      </c>
      <c r="B2623" s="25" t="s">
        <v>4135</v>
      </c>
      <c r="C2623" s="25">
        <v>2</v>
      </c>
      <c r="D2623" s="25" t="s">
        <v>149</v>
      </c>
      <c r="E2623" s="25" t="s">
        <v>147</v>
      </c>
      <c r="F2623" s="25" t="s">
        <v>163</v>
      </c>
    </row>
    <row r="2624" spans="1:7" ht="15" customHeight="1" x14ac:dyDescent="0.35">
      <c r="A2624" s="32" t="s">
        <v>5279</v>
      </c>
    </row>
    <row r="2625" spans="1:7" x14ac:dyDescent="0.3">
      <c r="A2625" s="36" t="s">
        <v>4138</v>
      </c>
      <c r="B2625" s="25" t="s">
        <v>4137</v>
      </c>
      <c r="C2625" s="25">
        <v>2</v>
      </c>
      <c r="D2625" s="25" t="s">
        <v>149</v>
      </c>
      <c r="E2625" s="25" t="s">
        <v>147</v>
      </c>
      <c r="F2625" s="25" t="s">
        <v>160</v>
      </c>
    </row>
    <row r="2626" spans="1:7" x14ac:dyDescent="0.3">
      <c r="A2626" s="36" t="s">
        <v>4140</v>
      </c>
      <c r="B2626" s="25" t="s">
        <v>4139</v>
      </c>
      <c r="D2626" s="25" t="s">
        <v>149</v>
      </c>
      <c r="E2626" s="25"/>
      <c r="F2626" s="25"/>
    </row>
    <row r="2627" spans="1:7" x14ac:dyDescent="0.3">
      <c r="A2627" s="36" t="s">
        <v>4142</v>
      </c>
      <c r="B2627" s="25" t="s">
        <v>4141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4143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4145</v>
      </c>
      <c r="B2629" s="25" t="s">
        <v>4144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4147</v>
      </c>
      <c r="B2630" s="25" t="s">
        <v>4146</v>
      </c>
      <c r="D2630" s="25" t="s">
        <v>149</v>
      </c>
      <c r="E2630" s="25"/>
      <c r="F2630" s="25"/>
    </row>
    <row r="2631" spans="1:7" x14ac:dyDescent="0.3">
      <c r="A2631" s="36" t="s">
        <v>4148</v>
      </c>
      <c r="D2631" s="25" t="s">
        <v>149</v>
      </c>
      <c r="E2631" s="25"/>
      <c r="F2631" s="25"/>
    </row>
    <row r="2632" spans="1:7" x14ac:dyDescent="0.3">
      <c r="A2632" s="36" t="s">
        <v>4150</v>
      </c>
      <c r="B2632" s="25" t="s">
        <v>4149</v>
      </c>
      <c r="D2632" s="25" t="s">
        <v>149</v>
      </c>
      <c r="E2632" s="25"/>
      <c r="F2632" s="25"/>
      <c r="G2632" s="25" t="s">
        <v>203</v>
      </c>
    </row>
    <row r="2633" spans="1:7" x14ac:dyDescent="0.3">
      <c r="A2633" s="36" t="s">
        <v>4151</v>
      </c>
      <c r="C2633" s="25">
        <v>0</v>
      </c>
      <c r="D2633" s="25" t="s">
        <v>149</v>
      </c>
      <c r="E2633" s="25" t="s">
        <v>152</v>
      </c>
      <c r="F2633" s="25" t="s">
        <v>156</v>
      </c>
    </row>
    <row r="2634" spans="1:7" x14ac:dyDescent="0.3">
      <c r="A2634" s="36" t="s">
        <v>4153</v>
      </c>
      <c r="B2634" s="25" t="s">
        <v>4152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4155</v>
      </c>
      <c r="B2635" s="25" t="s">
        <v>4154</v>
      </c>
      <c r="C2635" s="25">
        <v>0</v>
      </c>
      <c r="D2635" s="25" t="s">
        <v>149</v>
      </c>
      <c r="E2635" s="25" t="s">
        <v>152</v>
      </c>
      <c r="F2635" s="25" t="s">
        <v>160</v>
      </c>
    </row>
    <row r="2636" spans="1:7" x14ac:dyDescent="0.3">
      <c r="A2636" s="36" t="s">
        <v>4157</v>
      </c>
      <c r="B2636" s="25" t="s">
        <v>4156</v>
      </c>
      <c r="C2636" s="25">
        <v>9</v>
      </c>
      <c r="D2636" s="25" t="s">
        <v>149</v>
      </c>
      <c r="E2636" s="25" t="s">
        <v>147</v>
      </c>
      <c r="F2636" s="25" t="s">
        <v>148</v>
      </c>
      <c r="G2636" s="25" t="s">
        <v>182</v>
      </c>
    </row>
    <row r="2637" spans="1:7" x14ac:dyDescent="0.3">
      <c r="A2637" s="36" t="s">
        <v>4159</v>
      </c>
      <c r="B2637" s="25" t="s">
        <v>4158</v>
      </c>
      <c r="C2637" s="25">
        <v>0</v>
      </c>
      <c r="D2637" s="25" t="s">
        <v>149</v>
      </c>
      <c r="E2637" s="25" t="s">
        <v>152</v>
      </c>
      <c r="F2637" s="25" t="s">
        <v>160</v>
      </c>
    </row>
    <row r="2638" spans="1:7" ht="15" customHeight="1" x14ac:dyDescent="0.35">
      <c r="A2638" s="32" t="s">
        <v>5280</v>
      </c>
    </row>
    <row r="2639" spans="1:7" x14ac:dyDescent="0.3">
      <c r="A2639" s="36" t="s">
        <v>4161</v>
      </c>
      <c r="B2639" s="25" t="s">
        <v>4160</v>
      </c>
      <c r="C2639" s="25">
        <v>7</v>
      </c>
      <c r="D2639" s="25" t="s">
        <v>149</v>
      </c>
      <c r="E2639" s="25" t="s">
        <v>147</v>
      </c>
      <c r="F2639" s="25" t="s">
        <v>160</v>
      </c>
    </row>
    <row r="2640" spans="1:7" x14ac:dyDescent="0.3">
      <c r="A2640" s="36" t="s">
        <v>4162</v>
      </c>
      <c r="C2640" s="25">
        <v>0</v>
      </c>
      <c r="D2640" s="25" t="s">
        <v>149</v>
      </c>
      <c r="E2640" s="25" t="s">
        <v>152</v>
      </c>
      <c r="F2640" s="25" t="s">
        <v>160</v>
      </c>
    </row>
    <row r="2641" spans="1:6" x14ac:dyDescent="0.3">
      <c r="A2641" s="36" t="s">
        <v>4164</v>
      </c>
      <c r="B2641" s="25" t="s">
        <v>4163</v>
      </c>
      <c r="D2641" s="25" t="s">
        <v>149</v>
      </c>
      <c r="E2641" s="25"/>
      <c r="F2641" s="25"/>
    </row>
    <row r="2642" spans="1:6" x14ac:dyDescent="0.3">
      <c r="A2642" s="36" t="s">
        <v>4166</v>
      </c>
      <c r="B2642" s="25" t="s">
        <v>4165</v>
      </c>
      <c r="C2642" s="25">
        <v>8</v>
      </c>
      <c r="D2642" s="25" t="s">
        <v>149</v>
      </c>
      <c r="E2642" s="25" t="s">
        <v>147</v>
      </c>
      <c r="F2642" s="25" t="s">
        <v>160</v>
      </c>
    </row>
    <row r="2643" spans="1:6" x14ac:dyDescent="0.3">
      <c r="A2643" s="36" t="s">
        <v>4167</v>
      </c>
      <c r="C2643" s="25">
        <v>4</v>
      </c>
      <c r="D2643" s="25" t="s">
        <v>149</v>
      </c>
      <c r="E2643" s="25" t="s">
        <v>147</v>
      </c>
      <c r="F2643" s="25" t="s">
        <v>148</v>
      </c>
    </row>
    <row r="2644" spans="1:6" x14ac:dyDescent="0.3">
      <c r="A2644" s="36" t="s">
        <v>4169</v>
      </c>
      <c r="B2644" s="25" t="s">
        <v>4168</v>
      </c>
      <c r="C2644" s="25">
        <v>4</v>
      </c>
      <c r="D2644" s="25" t="s">
        <v>149</v>
      </c>
      <c r="E2644" s="25" t="s">
        <v>147</v>
      </c>
      <c r="F2644" s="25" t="s">
        <v>501</v>
      </c>
    </row>
    <row r="2645" spans="1:6" ht="15" customHeight="1" x14ac:dyDescent="0.35">
      <c r="A2645" s="32" t="s">
        <v>5281</v>
      </c>
    </row>
    <row r="2646" spans="1:6" x14ac:dyDescent="0.3">
      <c r="A2646" s="36" t="s">
        <v>4171</v>
      </c>
      <c r="B2646" s="25" t="s">
        <v>4170</v>
      </c>
      <c r="C2646" s="25">
        <v>0</v>
      </c>
      <c r="D2646" s="25" t="s">
        <v>149</v>
      </c>
      <c r="E2646" s="25" t="s">
        <v>152</v>
      </c>
      <c r="F2646" s="25" t="s">
        <v>160</v>
      </c>
    </row>
    <row r="2647" spans="1:6" ht="15" customHeight="1" x14ac:dyDescent="0.35">
      <c r="A2647" s="32" t="s">
        <v>5282</v>
      </c>
    </row>
    <row r="2648" spans="1:6" x14ac:dyDescent="0.3">
      <c r="A2648" s="36" t="s">
        <v>4173</v>
      </c>
      <c r="B2648" s="25" t="s">
        <v>4172</v>
      </c>
      <c r="C2648" s="25">
        <v>0</v>
      </c>
      <c r="D2648" s="25" t="s">
        <v>149</v>
      </c>
      <c r="E2648" s="25" t="s">
        <v>152</v>
      </c>
      <c r="F2648" s="25" t="s">
        <v>156</v>
      </c>
    </row>
    <row r="2649" spans="1:6" x14ac:dyDescent="0.3">
      <c r="A2649" s="36" t="s">
        <v>4175</v>
      </c>
      <c r="B2649" s="25" t="s">
        <v>4174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x14ac:dyDescent="0.3">
      <c r="A2650" s="36" t="s">
        <v>4177</v>
      </c>
      <c r="B2650" s="25" t="s">
        <v>4176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5" customHeight="1" x14ac:dyDescent="0.35">
      <c r="A2651" s="32" t="s">
        <v>5283</v>
      </c>
    </row>
    <row r="2652" spans="1:6" x14ac:dyDescent="0.3">
      <c r="A2652" s="36" t="s">
        <v>4179</v>
      </c>
      <c r="B2652" s="25" t="s">
        <v>4178</v>
      </c>
      <c r="C2652" s="25">
        <v>6</v>
      </c>
      <c r="D2652" s="25" t="s">
        <v>149</v>
      </c>
      <c r="E2652" s="25" t="s">
        <v>147</v>
      </c>
      <c r="F2652" s="25" t="s">
        <v>163</v>
      </c>
    </row>
    <row r="2653" spans="1:6" x14ac:dyDescent="0.3">
      <c r="A2653" s="36" t="s">
        <v>4181</v>
      </c>
      <c r="B2653" s="25" t="s">
        <v>4180</v>
      </c>
      <c r="C2653" s="25">
        <v>7</v>
      </c>
      <c r="D2653" s="25" t="s">
        <v>149</v>
      </c>
      <c r="E2653" s="25" t="s">
        <v>147</v>
      </c>
      <c r="F2653" s="25" t="s">
        <v>160</v>
      </c>
    </row>
    <row r="2654" spans="1:6" x14ac:dyDescent="0.3">
      <c r="A2654" s="36" t="s">
        <v>4182</v>
      </c>
      <c r="C2654" s="25">
        <v>6</v>
      </c>
      <c r="D2654" s="25" t="s">
        <v>149</v>
      </c>
      <c r="E2654" s="25" t="s">
        <v>147</v>
      </c>
      <c r="F2654" s="25" t="s">
        <v>963</v>
      </c>
    </row>
    <row r="2655" spans="1:6" x14ac:dyDescent="0.3">
      <c r="A2655" s="36" t="s">
        <v>4184</v>
      </c>
      <c r="B2655" s="25" t="s">
        <v>4183</v>
      </c>
      <c r="C2655" s="25">
        <v>5</v>
      </c>
      <c r="D2655" s="25" t="s">
        <v>149</v>
      </c>
      <c r="E2655" s="25" t="s">
        <v>147</v>
      </c>
      <c r="F2655" s="25" t="s">
        <v>160</v>
      </c>
    </row>
    <row r="2656" spans="1:6" x14ac:dyDescent="0.3">
      <c r="A2656" s="36" t="s">
        <v>4186</v>
      </c>
      <c r="B2656" s="25" t="s">
        <v>4185</v>
      </c>
      <c r="C2656" s="25">
        <v>7</v>
      </c>
      <c r="D2656" s="25" t="s">
        <v>149</v>
      </c>
      <c r="E2656" s="25" t="s">
        <v>147</v>
      </c>
      <c r="F2656" s="25" t="s">
        <v>163</v>
      </c>
    </row>
    <row r="2657" spans="1:6" ht="15" customHeight="1" x14ac:dyDescent="0.35">
      <c r="A2657" s="32" t="s">
        <v>5284</v>
      </c>
    </row>
    <row r="2658" spans="1:6" ht="15" customHeight="1" x14ac:dyDescent="0.35">
      <c r="A2658" s="32" t="s">
        <v>5285</v>
      </c>
    </row>
    <row r="2659" spans="1:6" x14ac:dyDescent="0.3">
      <c r="A2659" s="36" t="s">
        <v>4188</v>
      </c>
      <c r="B2659" s="25" t="s">
        <v>4187</v>
      </c>
      <c r="C2659" s="25">
        <v>5</v>
      </c>
      <c r="D2659" s="25" t="s">
        <v>149</v>
      </c>
      <c r="E2659" s="25" t="s">
        <v>147</v>
      </c>
      <c r="F2659" s="25" t="s">
        <v>222</v>
      </c>
    </row>
    <row r="2660" spans="1:6" x14ac:dyDescent="0.3">
      <c r="A2660" s="36" t="s">
        <v>4190</v>
      </c>
      <c r="B2660" s="25" t="s">
        <v>4189</v>
      </c>
      <c r="C2660" s="25">
        <v>5</v>
      </c>
      <c r="D2660" s="25" t="s">
        <v>149</v>
      </c>
      <c r="E2660" s="25" t="s">
        <v>147</v>
      </c>
      <c r="F2660" s="25" t="s">
        <v>160</v>
      </c>
    </row>
    <row r="2661" spans="1:6" x14ac:dyDescent="0.3">
      <c r="A2661" s="36" t="s">
        <v>4192</v>
      </c>
      <c r="B2661" s="25" t="s">
        <v>4191</v>
      </c>
      <c r="C2661" s="25">
        <v>5</v>
      </c>
      <c r="D2661" s="25" t="s">
        <v>149</v>
      </c>
      <c r="E2661" s="25" t="s">
        <v>147</v>
      </c>
      <c r="F2661" s="25" t="s">
        <v>208</v>
      </c>
    </row>
    <row r="2662" spans="1:6" x14ac:dyDescent="0.3">
      <c r="A2662" s="36" t="s">
        <v>4194</v>
      </c>
      <c r="B2662" s="25" t="s">
        <v>4193</v>
      </c>
      <c r="C2662" s="25">
        <v>5</v>
      </c>
      <c r="D2662" s="25" t="s">
        <v>149</v>
      </c>
      <c r="E2662" s="25" t="s">
        <v>147</v>
      </c>
      <c r="F2662" s="25" t="s">
        <v>160</v>
      </c>
    </row>
    <row r="2663" spans="1:6" x14ac:dyDescent="0.3">
      <c r="A2663" s="36" t="s">
        <v>4196</v>
      </c>
      <c r="B2663" s="25" t="s">
        <v>4195</v>
      </c>
      <c r="C2663" s="25">
        <v>4</v>
      </c>
      <c r="D2663" s="25" t="s">
        <v>149</v>
      </c>
      <c r="E2663" s="25" t="s">
        <v>147</v>
      </c>
      <c r="F2663" s="25" t="s">
        <v>160</v>
      </c>
    </row>
    <row r="2664" spans="1:6" ht="15" customHeight="1" x14ac:dyDescent="0.35">
      <c r="A2664" s="32" t="s">
        <v>5286</v>
      </c>
    </row>
    <row r="2665" spans="1:6" x14ac:dyDescent="0.3">
      <c r="A2665" s="36" t="s">
        <v>4198</v>
      </c>
      <c r="B2665" s="25" t="s">
        <v>4197</v>
      </c>
      <c r="C2665" s="25">
        <v>4</v>
      </c>
      <c r="D2665" s="25" t="s">
        <v>1244</v>
      </c>
      <c r="E2665" s="25" t="s">
        <v>147</v>
      </c>
      <c r="F2665" s="25" t="s">
        <v>173</v>
      </c>
    </row>
    <row r="2666" spans="1:6" x14ac:dyDescent="0.3">
      <c r="A2666" s="36" t="s">
        <v>4200</v>
      </c>
      <c r="B2666" s="25" t="s">
        <v>4199</v>
      </c>
      <c r="C2666" s="25">
        <v>0</v>
      </c>
      <c r="D2666" s="25" t="s">
        <v>149</v>
      </c>
      <c r="E2666" s="25" t="s">
        <v>152</v>
      </c>
      <c r="F2666" s="25" t="s">
        <v>482</v>
      </c>
    </row>
    <row r="2667" spans="1:6" x14ac:dyDescent="0.3">
      <c r="A2667" s="36" t="s">
        <v>4202</v>
      </c>
      <c r="B2667" s="25" t="s">
        <v>4201</v>
      </c>
      <c r="C2667" s="25">
        <v>0</v>
      </c>
      <c r="D2667" s="25" t="s">
        <v>149</v>
      </c>
      <c r="E2667" s="25" t="s">
        <v>152</v>
      </c>
      <c r="F2667" s="25" t="s">
        <v>173</v>
      </c>
    </row>
    <row r="2668" spans="1:6" x14ac:dyDescent="0.3">
      <c r="A2668" s="36" t="s">
        <v>4203</v>
      </c>
      <c r="D2668" s="25" t="s">
        <v>149</v>
      </c>
      <c r="E2668" s="25"/>
      <c r="F2668" s="25"/>
    </row>
    <row r="2669" spans="1:6" x14ac:dyDescent="0.3">
      <c r="A2669" s="36" t="s">
        <v>4205</v>
      </c>
      <c r="B2669" s="25" t="s">
        <v>4204</v>
      </c>
      <c r="D2669" s="25" t="s">
        <v>149</v>
      </c>
      <c r="E2669" s="25"/>
      <c r="F2669" s="25"/>
    </row>
    <row r="2670" spans="1:6" x14ac:dyDescent="0.3">
      <c r="A2670" s="36" t="s">
        <v>4207</v>
      </c>
      <c r="B2670" s="25" t="s">
        <v>4206</v>
      </c>
      <c r="C2670" s="25">
        <v>0</v>
      </c>
      <c r="D2670" s="25" t="s">
        <v>149</v>
      </c>
      <c r="E2670" s="25" t="s">
        <v>152</v>
      </c>
      <c r="F2670" s="25" t="s">
        <v>160</v>
      </c>
    </row>
    <row r="2671" spans="1:6" ht="15" customHeight="1" x14ac:dyDescent="0.35">
      <c r="A2671" s="32" t="s">
        <v>5287</v>
      </c>
    </row>
    <row r="2672" spans="1:6" x14ac:dyDescent="0.3">
      <c r="A2672" s="36" t="s">
        <v>4209</v>
      </c>
      <c r="B2672" s="25" t="s">
        <v>4208</v>
      </c>
      <c r="D2672" s="25" t="s">
        <v>149</v>
      </c>
      <c r="E2672" s="25"/>
      <c r="F2672" s="25"/>
    </row>
    <row r="2673" spans="1:7" x14ac:dyDescent="0.3">
      <c r="A2673" s="36" t="s">
        <v>4211</v>
      </c>
      <c r="B2673" s="25" t="s">
        <v>4210</v>
      </c>
      <c r="C2673" s="25">
        <v>1</v>
      </c>
      <c r="D2673" s="25" t="s">
        <v>149</v>
      </c>
      <c r="E2673" s="25" t="s">
        <v>147</v>
      </c>
      <c r="F2673" s="25" t="s">
        <v>156</v>
      </c>
    </row>
    <row r="2674" spans="1:7" x14ac:dyDescent="0.3">
      <c r="A2674" s="36" t="s">
        <v>4212</v>
      </c>
      <c r="B2674" s="25" t="s">
        <v>4210</v>
      </c>
      <c r="C2674" s="25"/>
      <c r="D2674" s="25" t="s">
        <v>149</v>
      </c>
      <c r="E2674" s="25" t="s">
        <v>147</v>
      </c>
      <c r="F2674" s="25" t="s">
        <v>160</v>
      </c>
    </row>
    <row r="2675" spans="1:7" x14ac:dyDescent="0.3">
      <c r="A2675" s="36" t="s">
        <v>4213</v>
      </c>
      <c r="B2675" s="25" t="s">
        <v>4210</v>
      </c>
      <c r="C2675" s="25"/>
      <c r="D2675" s="25" t="s">
        <v>149</v>
      </c>
      <c r="E2675" s="25"/>
      <c r="F2675" s="25"/>
    </row>
    <row r="2676" spans="1:7" x14ac:dyDescent="0.3">
      <c r="A2676" s="36" t="s">
        <v>5434</v>
      </c>
      <c r="B2676" s="25" t="s">
        <v>4214</v>
      </c>
      <c r="C2676" s="25">
        <v>1</v>
      </c>
      <c r="D2676" s="25" t="s">
        <v>149</v>
      </c>
      <c r="E2676" s="25" t="s">
        <v>147</v>
      </c>
      <c r="F2676" s="25" t="s">
        <v>156</v>
      </c>
    </row>
    <row r="2677" spans="1:7" x14ac:dyDescent="0.3">
      <c r="A2677" s="36" t="s">
        <v>4215</v>
      </c>
      <c r="B2677" s="25" t="s">
        <v>4214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4216</v>
      </c>
      <c r="B2678" s="25" t="s">
        <v>4214</v>
      </c>
      <c r="C2678" s="25"/>
      <c r="D2678" s="25" t="s">
        <v>149</v>
      </c>
      <c r="E2678" s="25" t="s">
        <v>147</v>
      </c>
      <c r="F2678" s="25" t="s">
        <v>160</v>
      </c>
    </row>
    <row r="2679" spans="1:7" x14ac:dyDescent="0.3">
      <c r="A2679" s="36" t="s">
        <v>4218</v>
      </c>
      <c r="B2679" s="25" t="s">
        <v>4217</v>
      </c>
      <c r="C2679" s="25">
        <v>5</v>
      </c>
      <c r="D2679" s="25" t="s">
        <v>149</v>
      </c>
      <c r="E2679" s="25" t="s">
        <v>147</v>
      </c>
      <c r="F2679" s="25" t="s">
        <v>156</v>
      </c>
    </row>
    <row r="2680" spans="1:7" x14ac:dyDescent="0.3">
      <c r="A2680" s="36" t="s">
        <v>4220</v>
      </c>
      <c r="B2680" s="25" t="s">
        <v>4219</v>
      </c>
      <c r="C2680" s="25">
        <v>3</v>
      </c>
      <c r="D2680" s="25" t="s">
        <v>149</v>
      </c>
      <c r="E2680" s="25" t="s">
        <v>147</v>
      </c>
      <c r="F2680" s="25" t="s">
        <v>148</v>
      </c>
    </row>
    <row r="2681" spans="1:7" x14ac:dyDescent="0.3">
      <c r="A2681" s="36" t="s">
        <v>4222</v>
      </c>
      <c r="B2681" s="25" t="s">
        <v>4221</v>
      </c>
      <c r="C2681" s="25">
        <v>6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4224</v>
      </c>
      <c r="B2682" s="25" t="s">
        <v>4223</v>
      </c>
      <c r="C2682" s="25">
        <v>4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4226</v>
      </c>
      <c r="B2683" s="25" t="s">
        <v>4225</v>
      </c>
      <c r="C2683" s="25">
        <v>7</v>
      </c>
      <c r="D2683" s="25" t="s">
        <v>149</v>
      </c>
      <c r="E2683" s="25" t="s">
        <v>147</v>
      </c>
      <c r="F2683" s="25" t="s">
        <v>160</v>
      </c>
    </row>
    <row r="2684" spans="1:7" x14ac:dyDescent="0.3">
      <c r="A2684" s="36" t="s">
        <v>4228</v>
      </c>
      <c r="B2684" s="25" t="s">
        <v>4227</v>
      </c>
      <c r="C2684" s="25">
        <v>0</v>
      </c>
      <c r="D2684" s="25" t="s">
        <v>149</v>
      </c>
      <c r="E2684" s="25" t="s">
        <v>152</v>
      </c>
      <c r="F2684" s="25" t="s">
        <v>160</v>
      </c>
      <c r="G2684" s="25" t="s">
        <v>203</v>
      </c>
    </row>
    <row r="2685" spans="1:7" x14ac:dyDescent="0.3">
      <c r="A2685" s="36" t="s">
        <v>4230</v>
      </c>
      <c r="B2685" s="25" t="s">
        <v>4229</v>
      </c>
      <c r="C2685" s="25">
        <v>4</v>
      </c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4231</v>
      </c>
      <c r="B2686" s="25" t="s">
        <v>4229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4232</v>
      </c>
      <c r="B2687" s="25" t="s">
        <v>4229</v>
      </c>
      <c r="C2687" s="25"/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4234</v>
      </c>
      <c r="B2688" s="25" t="s">
        <v>4233</v>
      </c>
      <c r="C2688" s="25">
        <v>8</v>
      </c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4236</v>
      </c>
      <c r="B2689" s="25" t="s">
        <v>4235</v>
      </c>
      <c r="C2689" s="25">
        <v>8</v>
      </c>
      <c r="D2689" s="25" t="s">
        <v>149</v>
      </c>
      <c r="E2689" s="25" t="s">
        <v>147</v>
      </c>
      <c r="F2689" s="25" t="s">
        <v>195</v>
      </c>
    </row>
    <row r="2690" spans="1:6" x14ac:dyDescent="0.3">
      <c r="A2690" s="36" t="s">
        <v>4238</v>
      </c>
      <c r="B2690" s="25" t="s">
        <v>4237</v>
      </c>
      <c r="C2690" s="25">
        <v>5</v>
      </c>
      <c r="D2690" s="25" t="s">
        <v>149</v>
      </c>
      <c r="E2690" s="25" t="s">
        <v>147</v>
      </c>
      <c r="F2690" s="25" t="s">
        <v>156</v>
      </c>
    </row>
    <row r="2691" spans="1:6" x14ac:dyDescent="0.3">
      <c r="A2691" s="36" t="s">
        <v>4239</v>
      </c>
      <c r="B2691" s="25" t="s">
        <v>4237</v>
      </c>
      <c r="C2691" s="25">
        <v>4</v>
      </c>
      <c r="D2691" s="25" t="s">
        <v>149</v>
      </c>
      <c r="E2691" s="25" t="s">
        <v>147</v>
      </c>
      <c r="F2691" s="25" t="s">
        <v>482</v>
      </c>
    </row>
    <row r="2692" spans="1:6" x14ac:dyDescent="0.3">
      <c r="A2692" s="36" t="s">
        <v>4240</v>
      </c>
      <c r="B2692" s="25" t="s">
        <v>4237</v>
      </c>
      <c r="C2692" s="25"/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4242</v>
      </c>
      <c r="B2693" s="25" t="s">
        <v>4241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4244</v>
      </c>
      <c r="B2694" s="25" t="s">
        <v>4243</v>
      </c>
      <c r="C2694" s="25">
        <v>5</v>
      </c>
      <c r="D2694" s="25" t="s">
        <v>149</v>
      </c>
      <c r="E2694" s="25" t="s">
        <v>147</v>
      </c>
      <c r="F2694" s="25" t="s">
        <v>160</v>
      </c>
    </row>
    <row r="2695" spans="1:6" x14ac:dyDescent="0.3">
      <c r="A2695" s="36" t="s">
        <v>4245</v>
      </c>
      <c r="B2695" s="25" t="s">
        <v>4243</v>
      </c>
      <c r="C2695" s="25"/>
      <c r="D2695" s="25" t="s">
        <v>149</v>
      </c>
      <c r="E2695" s="25"/>
      <c r="F2695" s="25"/>
    </row>
    <row r="2696" spans="1:6" x14ac:dyDescent="0.3">
      <c r="A2696" s="36" t="s">
        <v>4246</v>
      </c>
      <c r="B2696" s="25" t="s">
        <v>4243</v>
      </c>
      <c r="C2696" s="25"/>
      <c r="D2696" s="25" t="s">
        <v>149</v>
      </c>
      <c r="E2696" s="25"/>
      <c r="F2696" s="25"/>
    </row>
    <row r="2697" spans="1:6" ht="15" customHeight="1" x14ac:dyDescent="0.35">
      <c r="A2697" s="32" t="s">
        <v>5288</v>
      </c>
    </row>
    <row r="2698" spans="1:6" x14ac:dyDescent="0.3">
      <c r="A2698" s="36" t="s">
        <v>4248</v>
      </c>
      <c r="B2698" s="25" t="s">
        <v>4247</v>
      </c>
      <c r="C2698" s="25">
        <v>9</v>
      </c>
      <c r="D2698" s="25" t="s">
        <v>149</v>
      </c>
      <c r="E2698" s="25" t="s">
        <v>147</v>
      </c>
      <c r="F2698" s="25" t="s">
        <v>195</v>
      </c>
    </row>
    <row r="2699" spans="1:6" x14ac:dyDescent="0.3">
      <c r="A2699" s="36" t="s">
        <v>4249</v>
      </c>
      <c r="C2699" s="25">
        <v>5</v>
      </c>
      <c r="D2699" s="36" t="s">
        <v>149</v>
      </c>
      <c r="E2699" s="25" t="s">
        <v>147</v>
      </c>
      <c r="F2699" s="25" t="s">
        <v>160</v>
      </c>
    </row>
    <row r="2700" spans="1:6" x14ac:dyDescent="0.3">
      <c r="A2700" s="36" t="s">
        <v>4251</v>
      </c>
      <c r="B2700" s="25" t="s">
        <v>4250</v>
      </c>
      <c r="C2700" s="25">
        <v>5</v>
      </c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4253</v>
      </c>
      <c r="B2701" s="25" t="s">
        <v>4252</v>
      </c>
      <c r="C2701" s="25"/>
      <c r="D2701" s="25" t="s">
        <v>149</v>
      </c>
      <c r="E2701" s="25" t="s">
        <v>147</v>
      </c>
      <c r="F2701" s="25" t="s">
        <v>160</v>
      </c>
    </row>
    <row r="2702" spans="1:6" x14ac:dyDescent="0.3">
      <c r="A2702" s="36" t="s">
        <v>4255</v>
      </c>
      <c r="B2702" s="25" t="s">
        <v>4254</v>
      </c>
      <c r="C2702" s="25">
        <v>0</v>
      </c>
      <c r="D2702" s="25" t="s">
        <v>149</v>
      </c>
      <c r="E2702" s="25" t="s">
        <v>152</v>
      </c>
      <c r="F2702" s="25" t="s">
        <v>202</v>
      </c>
    </row>
    <row r="2703" spans="1:6" x14ac:dyDescent="0.3">
      <c r="A2703" s="36" t="s">
        <v>4256</v>
      </c>
      <c r="B2703" s="25" t="s">
        <v>4254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4257</v>
      </c>
      <c r="B2704" s="25" t="s">
        <v>4254</v>
      </c>
      <c r="C2704" s="25">
        <v>0</v>
      </c>
      <c r="D2704" s="25" t="s">
        <v>149</v>
      </c>
      <c r="E2704" s="25" t="s">
        <v>152</v>
      </c>
      <c r="F2704" s="25" t="s">
        <v>160</v>
      </c>
    </row>
    <row r="2705" spans="1:6" x14ac:dyDescent="0.3">
      <c r="A2705" s="36" t="s">
        <v>4259</v>
      </c>
      <c r="B2705" s="25" t="s">
        <v>4258</v>
      </c>
      <c r="C2705" s="25">
        <v>0</v>
      </c>
      <c r="D2705" s="25" t="s">
        <v>149</v>
      </c>
      <c r="E2705" s="25" t="s">
        <v>152</v>
      </c>
      <c r="F2705" s="25" t="s">
        <v>208</v>
      </c>
    </row>
    <row r="2706" spans="1:6" x14ac:dyDescent="0.3">
      <c r="A2706" s="36" t="s">
        <v>4261</v>
      </c>
      <c r="B2706" s="25" t="s">
        <v>4260</v>
      </c>
      <c r="C2706" s="25">
        <v>0</v>
      </c>
      <c r="D2706" s="25" t="s">
        <v>149</v>
      </c>
      <c r="E2706" s="25" t="s">
        <v>152</v>
      </c>
      <c r="F2706" s="25" t="s">
        <v>156</v>
      </c>
    </row>
    <row r="2707" spans="1:6" ht="15" customHeight="1" x14ac:dyDescent="0.35">
      <c r="A2707" s="32" t="s">
        <v>5289</v>
      </c>
    </row>
    <row r="2708" spans="1:6" x14ac:dyDescent="0.3">
      <c r="A2708" s="36" t="s">
        <v>4263</v>
      </c>
      <c r="B2708" s="25" t="s">
        <v>4262</v>
      </c>
      <c r="C2708" s="25">
        <v>0</v>
      </c>
      <c r="D2708" s="25" t="s">
        <v>157</v>
      </c>
      <c r="E2708" s="25" t="s">
        <v>152</v>
      </c>
      <c r="F2708" s="25" t="s">
        <v>160</v>
      </c>
    </row>
    <row r="2709" spans="1:6" ht="15" customHeight="1" x14ac:dyDescent="0.35">
      <c r="A2709" s="32" t="s">
        <v>5290</v>
      </c>
    </row>
    <row r="2710" spans="1:6" x14ac:dyDescent="0.3">
      <c r="A2710" s="36" t="s">
        <v>4265</v>
      </c>
      <c r="B2710" s="25" t="s">
        <v>4264</v>
      </c>
      <c r="C2710" s="25">
        <v>5</v>
      </c>
      <c r="D2710" s="25" t="s">
        <v>157</v>
      </c>
      <c r="E2710" s="25" t="s">
        <v>147</v>
      </c>
      <c r="F2710" s="25" t="s">
        <v>963</v>
      </c>
    </row>
    <row r="2711" spans="1:6" x14ac:dyDescent="0.3">
      <c r="A2711" s="36" t="s">
        <v>4267</v>
      </c>
      <c r="B2711" s="25" t="s">
        <v>4266</v>
      </c>
      <c r="C2711" s="25">
        <v>0</v>
      </c>
      <c r="D2711" s="25" t="s">
        <v>157</v>
      </c>
      <c r="E2711" s="25" t="s">
        <v>152</v>
      </c>
      <c r="F2711" s="25" t="s">
        <v>160</v>
      </c>
    </row>
    <row r="2712" spans="1:6" x14ac:dyDescent="0.3">
      <c r="A2712" s="36" t="s">
        <v>4269</v>
      </c>
      <c r="B2712" s="25" t="s">
        <v>4268</v>
      </c>
      <c r="C2712" s="25">
        <v>8</v>
      </c>
      <c r="D2712" s="25" t="s">
        <v>157</v>
      </c>
      <c r="E2712" s="25" t="s">
        <v>147</v>
      </c>
      <c r="F2712" s="25" t="s">
        <v>170</v>
      </c>
    </row>
    <row r="2713" spans="1:6" ht="15" customHeight="1" x14ac:dyDescent="0.35">
      <c r="A2713" s="32" t="s">
        <v>5291</v>
      </c>
    </row>
    <row r="2714" spans="1:6" x14ac:dyDescent="0.3">
      <c r="A2714" s="36" t="s">
        <v>4271</v>
      </c>
      <c r="B2714" s="25" t="s">
        <v>4270</v>
      </c>
      <c r="C2714" s="25">
        <v>5</v>
      </c>
      <c r="D2714" s="25" t="s">
        <v>189</v>
      </c>
      <c r="E2714" s="25" t="s">
        <v>147</v>
      </c>
      <c r="F2714" s="25" t="s">
        <v>241</v>
      </c>
    </row>
    <row r="2715" spans="1:6" ht="15" customHeight="1" x14ac:dyDescent="0.35">
      <c r="A2715" s="32" t="s">
        <v>5292</v>
      </c>
    </row>
    <row r="2716" spans="1:6" x14ac:dyDescent="0.3">
      <c r="A2716" s="36" t="s">
        <v>4273</v>
      </c>
      <c r="B2716" s="25" t="s">
        <v>4272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4275</v>
      </c>
      <c r="B2717" s="25" t="s">
        <v>4274</v>
      </c>
      <c r="C2717" s="25">
        <v>8</v>
      </c>
      <c r="D2717" s="25" t="s">
        <v>149</v>
      </c>
      <c r="E2717" s="25" t="s">
        <v>147</v>
      </c>
      <c r="F2717" s="25" t="s">
        <v>222</v>
      </c>
    </row>
    <row r="2718" spans="1:6" x14ac:dyDescent="0.3">
      <c r="A2718" s="36" t="s">
        <v>4277</v>
      </c>
      <c r="B2718" s="25" t="s">
        <v>4276</v>
      </c>
      <c r="C2718" s="25">
        <v>8</v>
      </c>
      <c r="D2718" s="25" t="s">
        <v>262</v>
      </c>
      <c r="E2718" s="25" t="s">
        <v>147</v>
      </c>
      <c r="F2718" s="25" t="s">
        <v>195</v>
      </c>
    </row>
    <row r="2719" spans="1:6" x14ac:dyDescent="0.3">
      <c r="A2719" s="36" t="s">
        <v>4279</v>
      </c>
      <c r="B2719" s="25" t="s">
        <v>4278</v>
      </c>
      <c r="C2719" s="25"/>
      <c r="D2719" s="25" t="s">
        <v>149</v>
      </c>
      <c r="E2719" s="25"/>
      <c r="F2719" s="25"/>
    </row>
    <row r="2720" spans="1:6" x14ac:dyDescent="0.3">
      <c r="A2720" s="36" t="s">
        <v>4281</v>
      </c>
      <c r="B2720" s="25" t="s">
        <v>4280</v>
      </c>
      <c r="C2720" s="25">
        <v>5</v>
      </c>
      <c r="D2720" s="25" t="s">
        <v>149</v>
      </c>
      <c r="E2720" s="25" t="s">
        <v>147</v>
      </c>
      <c r="F2720" s="25" t="s">
        <v>222</v>
      </c>
    </row>
    <row r="2721" spans="1:6" x14ac:dyDescent="0.3">
      <c r="A2721" s="36" t="s">
        <v>4283</v>
      </c>
      <c r="B2721" s="25" t="s">
        <v>4282</v>
      </c>
      <c r="C2721" s="25">
        <v>8</v>
      </c>
      <c r="D2721" s="25" t="s">
        <v>665</v>
      </c>
      <c r="E2721" s="25" t="s">
        <v>147</v>
      </c>
      <c r="F2721" s="25" t="s">
        <v>222</v>
      </c>
    </row>
    <row r="2722" spans="1:6" x14ac:dyDescent="0.3">
      <c r="A2722" s="36" t="s">
        <v>4285</v>
      </c>
      <c r="B2722" s="25" t="s">
        <v>4284</v>
      </c>
      <c r="C2722" s="25">
        <v>7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4287</v>
      </c>
      <c r="B2723" s="25" t="s">
        <v>4286</v>
      </c>
      <c r="C2723" s="25">
        <v>9</v>
      </c>
      <c r="D2723" s="25" t="s">
        <v>262</v>
      </c>
      <c r="E2723" s="25" t="s">
        <v>147</v>
      </c>
      <c r="F2723" s="25" t="s">
        <v>195</v>
      </c>
    </row>
    <row r="2724" spans="1:6" ht="15" customHeight="1" x14ac:dyDescent="0.35">
      <c r="A2724" s="32" t="s">
        <v>5293</v>
      </c>
    </row>
    <row r="2725" spans="1:6" x14ac:dyDescent="0.3">
      <c r="A2725" s="36" t="s">
        <v>4289</v>
      </c>
      <c r="B2725" s="25" t="s">
        <v>4288</v>
      </c>
      <c r="C2725" s="25"/>
      <c r="D2725" s="25" t="s">
        <v>189</v>
      </c>
      <c r="E2725" s="25"/>
      <c r="F2725" s="25"/>
    </row>
    <row r="2726" spans="1:6" x14ac:dyDescent="0.3">
      <c r="A2726" s="36" t="s">
        <v>4291</v>
      </c>
      <c r="B2726" s="25" t="s">
        <v>4290</v>
      </c>
      <c r="C2726" s="25">
        <v>5</v>
      </c>
      <c r="D2726" s="25" t="s">
        <v>189</v>
      </c>
      <c r="E2726" s="25" t="s">
        <v>147</v>
      </c>
      <c r="F2726" s="25" t="s">
        <v>355</v>
      </c>
    </row>
    <row r="2727" spans="1:6" ht="15" customHeight="1" x14ac:dyDescent="0.35">
      <c r="A2727" s="32" t="s">
        <v>5294</v>
      </c>
    </row>
    <row r="2728" spans="1:6" x14ac:dyDescent="0.3">
      <c r="A2728" s="36" t="s">
        <v>4293</v>
      </c>
      <c r="B2728" s="25" t="s">
        <v>4292</v>
      </c>
      <c r="C2728" s="25">
        <v>0</v>
      </c>
      <c r="D2728" s="25" t="s">
        <v>149</v>
      </c>
      <c r="E2728" s="25" t="s">
        <v>152</v>
      </c>
      <c r="F2728" s="25" t="s">
        <v>160</v>
      </c>
    </row>
    <row r="2729" spans="1:6" ht="15" customHeight="1" x14ac:dyDescent="0.35">
      <c r="A2729" s="32" t="s">
        <v>5295</v>
      </c>
    </row>
    <row r="2730" spans="1:6" x14ac:dyDescent="0.3">
      <c r="A2730" s="36" t="s">
        <v>4295</v>
      </c>
      <c r="B2730" s="25" t="s">
        <v>4294</v>
      </c>
      <c r="C2730" s="25">
        <v>0</v>
      </c>
      <c r="D2730" s="25" t="s">
        <v>149</v>
      </c>
      <c r="E2730" s="25" t="s">
        <v>152</v>
      </c>
      <c r="F2730" s="25" t="s">
        <v>156</v>
      </c>
    </row>
    <row r="2731" spans="1:6" ht="15" customHeight="1" x14ac:dyDescent="0.35">
      <c r="A2731" s="32" t="s">
        <v>5296</v>
      </c>
    </row>
    <row r="2732" spans="1:6" x14ac:dyDescent="0.3">
      <c r="A2732" s="36" t="s">
        <v>4297</v>
      </c>
      <c r="B2732" s="25" t="s">
        <v>4296</v>
      </c>
      <c r="C2732" s="25"/>
      <c r="D2732" s="25" t="s">
        <v>149</v>
      </c>
      <c r="E2732" s="25"/>
      <c r="F2732" s="25"/>
    </row>
    <row r="2733" spans="1:6" ht="15" customHeight="1" x14ac:dyDescent="0.35">
      <c r="A2733" s="32" t="s">
        <v>5297</v>
      </c>
    </row>
    <row r="2734" spans="1:6" x14ac:dyDescent="0.3">
      <c r="A2734" s="36" t="s">
        <v>4299</v>
      </c>
      <c r="B2734" s="25" t="s">
        <v>4298</v>
      </c>
      <c r="C2734" s="25">
        <v>7</v>
      </c>
      <c r="D2734" s="25" t="s">
        <v>189</v>
      </c>
      <c r="E2734" s="25" t="s">
        <v>147</v>
      </c>
      <c r="F2734" s="25" t="s">
        <v>208</v>
      </c>
    </row>
    <row r="2735" spans="1:6" x14ac:dyDescent="0.3">
      <c r="A2735" s="36" t="s">
        <v>4301</v>
      </c>
      <c r="B2735" s="25" t="s">
        <v>4300</v>
      </c>
      <c r="C2735" s="25">
        <v>8</v>
      </c>
      <c r="D2735" s="25" t="s">
        <v>189</v>
      </c>
      <c r="E2735" s="25" t="s">
        <v>147</v>
      </c>
      <c r="F2735" s="25" t="s">
        <v>208</v>
      </c>
    </row>
    <row r="2736" spans="1:6" ht="15" customHeight="1" x14ac:dyDescent="0.35">
      <c r="A2736" s="32" t="s">
        <v>5298</v>
      </c>
    </row>
    <row r="2737" spans="1:7" x14ac:dyDescent="0.3">
      <c r="A2737" s="36" t="s">
        <v>4303</v>
      </c>
      <c r="B2737" s="25" t="s">
        <v>4302</v>
      </c>
      <c r="C2737" s="25">
        <v>5</v>
      </c>
      <c r="D2737" s="25" t="s">
        <v>157</v>
      </c>
      <c r="E2737" s="25" t="s">
        <v>147</v>
      </c>
      <c r="F2737" s="25" t="s">
        <v>355</v>
      </c>
    </row>
    <row r="2738" spans="1:7" x14ac:dyDescent="0.3">
      <c r="A2738" s="36" t="s">
        <v>4304</v>
      </c>
      <c r="B2738" s="25" t="s">
        <v>4302</v>
      </c>
      <c r="C2738" s="25">
        <v>4</v>
      </c>
      <c r="D2738" s="25" t="s">
        <v>157</v>
      </c>
      <c r="E2738" s="25" t="s">
        <v>147</v>
      </c>
      <c r="F2738" s="25" t="s">
        <v>160</v>
      </c>
    </row>
    <row r="2739" spans="1:7" x14ac:dyDescent="0.3">
      <c r="A2739" s="36" t="s">
        <v>4305</v>
      </c>
      <c r="B2739" s="25" t="s">
        <v>4302</v>
      </c>
      <c r="C2739" s="25"/>
      <c r="D2739" s="25" t="s">
        <v>157</v>
      </c>
      <c r="E2739" s="25"/>
      <c r="F2739" s="25"/>
    </row>
    <row r="2740" spans="1:7" ht="15" customHeight="1" x14ac:dyDescent="0.35">
      <c r="A2740" s="32" t="s">
        <v>5299</v>
      </c>
    </row>
    <row r="2741" spans="1:7" x14ac:dyDescent="0.3">
      <c r="A2741" s="36" t="s">
        <v>4306</v>
      </c>
      <c r="C2741" s="25">
        <v>6</v>
      </c>
      <c r="D2741" s="36" t="s">
        <v>157</v>
      </c>
      <c r="E2741" s="25" t="s">
        <v>147</v>
      </c>
      <c r="F2741" s="25" t="s">
        <v>148</v>
      </c>
    </row>
    <row r="2742" spans="1:7" x14ac:dyDescent="0.3">
      <c r="A2742" s="36" t="s">
        <v>4308</v>
      </c>
      <c r="B2742" s="25" t="s">
        <v>4307</v>
      </c>
      <c r="C2742" s="25">
        <v>7</v>
      </c>
      <c r="D2742" s="25" t="s">
        <v>157</v>
      </c>
      <c r="E2742" s="25" t="s">
        <v>147</v>
      </c>
      <c r="F2742" s="25" t="s">
        <v>253</v>
      </c>
    </row>
    <row r="2743" spans="1:7" x14ac:dyDescent="0.3">
      <c r="A2743" s="36" t="s">
        <v>4309</v>
      </c>
      <c r="C2743" s="25">
        <v>8</v>
      </c>
      <c r="D2743" s="25" t="s">
        <v>149</v>
      </c>
      <c r="E2743" s="25" t="s">
        <v>147</v>
      </c>
      <c r="F2743" s="25" t="s">
        <v>160</v>
      </c>
    </row>
    <row r="2744" spans="1:7" x14ac:dyDescent="0.3">
      <c r="A2744" s="36" t="s">
        <v>4311</v>
      </c>
      <c r="B2744" s="25" t="s">
        <v>4310</v>
      </c>
      <c r="C2744" s="25">
        <v>9</v>
      </c>
      <c r="D2744" s="25" t="s">
        <v>149</v>
      </c>
      <c r="E2744" s="25" t="s">
        <v>147</v>
      </c>
      <c r="F2744" s="25" t="s">
        <v>160</v>
      </c>
      <c r="G2744" s="25" t="s">
        <v>182</v>
      </c>
    </row>
    <row r="2745" spans="1:7" x14ac:dyDescent="0.3">
      <c r="A2745" s="36" t="s">
        <v>4313</v>
      </c>
      <c r="B2745" s="25" t="s">
        <v>4312</v>
      </c>
      <c r="C2745" s="25">
        <v>5</v>
      </c>
      <c r="D2745" s="25" t="s">
        <v>149</v>
      </c>
      <c r="E2745" s="25" t="s">
        <v>147</v>
      </c>
      <c r="F2745" s="25" t="s">
        <v>163</v>
      </c>
    </row>
    <row r="2746" spans="1:7" x14ac:dyDescent="0.3">
      <c r="A2746" s="36" t="s">
        <v>4315</v>
      </c>
      <c r="B2746" s="25" t="s">
        <v>4314</v>
      </c>
      <c r="C2746" s="25">
        <v>7</v>
      </c>
      <c r="D2746" s="25" t="s">
        <v>149</v>
      </c>
      <c r="E2746" s="25" t="s">
        <v>147</v>
      </c>
      <c r="F2746" s="25" t="s">
        <v>963</v>
      </c>
    </row>
    <row r="2747" spans="1:7" x14ac:dyDescent="0.3">
      <c r="A2747" s="36" t="s">
        <v>4316</v>
      </c>
      <c r="B2747" s="25" t="s">
        <v>4314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4317</v>
      </c>
      <c r="B2748" s="25" t="s">
        <v>4314</v>
      </c>
      <c r="C2748" s="25"/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4319</v>
      </c>
      <c r="B2749" s="25" t="s">
        <v>4318</v>
      </c>
      <c r="C2749" s="25">
        <v>8</v>
      </c>
      <c r="D2749" s="25" t="s">
        <v>149</v>
      </c>
      <c r="E2749" s="25" t="s">
        <v>147</v>
      </c>
      <c r="F2749" s="25" t="s">
        <v>208</v>
      </c>
    </row>
    <row r="2750" spans="1:7" x14ac:dyDescent="0.3">
      <c r="A2750" s="36" t="s">
        <v>4321</v>
      </c>
      <c r="B2750" s="25" t="s">
        <v>4320</v>
      </c>
      <c r="C2750" s="25">
        <v>9</v>
      </c>
      <c r="D2750" s="25" t="s">
        <v>149</v>
      </c>
      <c r="E2750" s="25" t="s">
        <v>147</v>
      </c>
      <c r="F2750" s="25" t="s">
        <v>355</v>
      </c>
    </row>
    <row r="2751" spans="1:7" ht="15" customHeight="1" x14ac:dyDescent="0.35">
      <c r="A2751" s="32" t="s">
        <v>5300</v>
      </c>
    </row>
    <row r="2752" spans="1:7" x14ac:dyDescent="0.3">
      <c r="A2752" s="36" t="s">
        <v>4323</v>
      </c>
      <c r="B2752" s="25" t="s">
        <v>4322</v>
      </c>
      <c r="C2752" s="25">
        <v>5</v>
      </c>
      <c r="D2752" s="25" t="s">
        <v>769</v>
      </c>
      <c r="E2752" s="25" t="s">
        <v>147</v>
      </c>
      <c r="F2752" s="25" t="s">
        <v>195</v>
      </c>
    </row>
    <row r="2753" spans="1:6" ht="15" customHeight="1" x14ac:dyDescent="0.35">
      <c r="A2753" s="32" t="s">
        <v>5301</v>
      </c>
    </row>
    <row r="2754" spans="1:6" x14ac:dyDescent="0.3">
      <c r="A2754" s="36" t="s">
        <v>4324</v>
      </c>
      <c r="C2754" s="25">
        <v>2</v>
      </c>
      <c r="D2754" s="36" t="s">
        <v>189</v>
      </c>
      <c r="E2754" s="25" t="s">
        <v>147</v>
      </c>
      <c r="F2754" s="25" t="s">
        <v>160</v>
      </c>
    </row>
    <row r="2755" spans="1:6" x14ac:dyDescent="0.3">
      <c r="A2755" s="36" t="s">
        <v>4326</v>
      </c>
      <c r="B2755" s="25" t="s">
        <v>4325</v>
      </c>
      <c r="C2755" s="25">
        <v>2</v>
      </c>
      <c r="D2755" s="25" t="s">
        <v>189</v>
      </c>
      <c r="E2755" s="25" t="s">
        <v>147</v>
      </c>
      <c r="F2755" s="25" t="s">
        <v>160</v>
      </c>
    </row>
    <row r="2756" spans="1:6" x14ac:dyDescent="0.3">
      <c r="A2756" s="36" t="s">
        <v>4328</v>
      </c>
      <c r="B2756" s="25" t="s">
        <v>4327</v>
      </c>
      <c r="C2756" s="25">
        <v>7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4330</v>
      </c>
      <c r="B2757" s="25" t="s">
        <v>4329</v>
      </c>
      <c r="C2757" s="25">
        <v>9</v>
      </c>
      <c r="D2757" s="25" t="s">
        <v>189</v>
      </c>
      <c r="E2757" s="25" t="s">
        <v>147</v>
      </c>
      <c r="F2757" s="25" t="s">
        <v>153</v>
      </c>
    </row>
    <row r="2758" spans="1:6" x14ac:dyDescent="0.3">
      <c r="A2758" s="36" t="s">
        <v>4332</v>
      </c>
      <c r="B2758" s="25" t="s">
        <v>4331</v>
      </c>
      <c r="C2758" s="25">
        <v>2</v>
      </c>
      <c r="D2758" s="25" t="s">
        <v>189</v>
      </c>
      <c r="E2758" s="25" t="s">
        <v>147</v>
      </c>
      <c r="F2758" s="25" t="s">
        <v>170</v>
      </c>
    </row>
    <row r="2759" spans="1:6" ht="15" customHeight="1" x14ac:dyDescent="0.35">
      <c r="A2759" s="32" t="s">
        <v>5302</v>
      </c>
    </row>
    <row r="2760" spans="1:6" x14ac:dyDescent="0.3">
      <c r="A2760" s="36" t="s">
        <v>4333</v>
      </c>
      <c r="C2760" s="25">
        <v>1</v>
      </c>
      <c r="D2760" s="36" t="s">
        <v>189</v>
      </c>
      <c r="E2760" s="25" t="s">
        <v>147</v>
      </c>
      <c r="F2760" s="25" t="s">
        <v>160</v>
      </c>
    </row>
    <row r="2761" spans="1:6" x14ac:dyDescent="0.3">
      <c r="A2761" s="36" t="s">
        <v>4335</v>
      </c>
      <c r="B2761" s="25" t="s">
        <v>4334</v>
      </c>
      <c r="C2761" s="25">
        <v>1</v>
      </c>
      <c r="D2761" s="25" t="s">
        <v>189</v>
      </c>
      <c r="E2761" s="25" t="s">
        <v>147</v>
      </c>
      <c r="F2761" s="25" t="s">
        <v>160</v>
      </c>
    </row>
    <row r="2762" spans="1:6" x14ac:dyDescent="0.3">
      <c r="A2762" s="36" t="s">
        <v>4337</v>
      </c>
      <c r="B2762" s="25" t="s">
        <v>4336</v>
      </c>
      <c r="C2762" s="25"/>
      <c r="D2762" s="25" t="s">
        <v>149</v>
      </c>
      <c r="E2762" s="25"/>
      <c r="F2762" s="25"/>
    </row>
    <row r="2763" spans="1:6" x14ac:dyDescent="0.3">
      <c r="A2763" s="36" t="s">
        <v>4339</v>
      </c>
      <c r="B2763" s="25" t="s">
        <v>4338</v>
      </c>
      <c r="C2763" s="25">
        <v>4</v>
      </c>
      <c r="D2763" s="25" t="s">
        <v>149</v>
      </c>
      <c r="E2763" s="25" t="s">
        <v>147</v>
      </c>
      <c r="F2763" s="25" t="s">
        <v>222</v>
      </c>
    </row>
    <row r="2764" spans="1:6" x14ac:dyDescent="0.3">
      <c r="A2764" s="36" t="s">
        <v>4340</v>
      </c>
      <c r="B2764" s="25" t="s">
        <v>4338</v>
      </c>
      <c r="C2764" s="25"/>
      <c r="D2764" s="25" t="s">
        <v>149</v>
      </c>
      <c r="E2764" s="25"/>
      <c r="F2764" s="25"/>
    </row>
    <row r="2765" spans="1:6" x14ac:dyDescent="0.3">
      <c r="A2765" s="36" t="s">
        <v>4341</v>
      </c>
      <c r="B2765" s="25" t="s">
        <v>4338</v>
      </c>
      <c r="C2765" s="25"/>
      <c r="D2765" s="25" t="s">
        <v>149</v>
      </c>
      <c r="E2765" s="25"/>
      <c r="F2765" s="25"/>
    </row>
    <row r="2766" spans="1:6" ht="15" customHeight="1" x14ac:dyDescent="0.35">
      <c r="A2766" s="32" t="s">
        <v>5303</v>
      </c>
    </row>
    <row r="2767" spans="1:6" x14ac:dyDescent="0.3">
      <c r="A2767" s="36" t="s">
        <v>4343</v>
      </c>
      <c r="B2767" s="25" t="s">
        <v>4342</v>
      </c>
      <c r="C2767" s="25">
        <v>5</v>
      </c>
      <c r="D2767" s="25" t="s">
        <v>149</v>
      </c>
      <c r="E2767" s="25" t="s">
        <v>147</v>
      </c>
      <c r="F2767" s="25" t="s">
        <v>222</v>
      </c>
    </row>
    <row r="2768" spans="1:6" ht="15" customHeight="1" x14ac:dyDescent="0.35">
      <c r="A2768" s="32" t="s">
        <v>5304</v>
      </c>
    </row>
    <row r="2769" spans="1:7" x14ac:dyDescent="0.3">
      <c r="A2769" s="36" t="s">
        <v>4345</v>
      </c>
      <c r="B2769" s="25" t="s">
        <v>4344</v>
      </c>
      <c r="C2769" s="25">
        <v>6</v>
      </c>
      <c r="D2769" s="25" t="s">
        <v>157</v>
      </c>
      <c r="E2769" s="25" t="s">
        <v>147</v>
      </c>
      <c r="F2769" s="25" t="s">
        <v>208</v>
      </c>
    </row>
    <row r="2770" spans="1:7" x14ac:dyDescent="0.3">
      <c r="A2770" s="36" t="s">
        <v>4347</v>
      </c>
      <c r="B2770" s="25" t="s">
        <v>4346</v>
      </c>
      <c r="C2770" s="25"/>
      <c r="D2770" s="25" t="s">
        <v>149</v>
      </c>
      <c r="E2770" s="25"/>
      <c r="F2770" s="25"/>
    </row>
    <row r="2771" spans="1:7" x14ac:dyDescent="0.3">
      <c r="A2771" s="36" t="s">
        <v>4348</v>
      </c>
      <c r="C2771" s="25">
        <v>10</v>
      </c>
      <c r="D2771" s="25" t="s">
        <v>149</v>
      </c>
      <c r="E2771" s="25" t="s">
        <v>147</v>
      </c>
      <c r="F2771" s="25" t="s">
        <v>222</v>
      </c>
    </row>
    <row r="2772" spans="1:7" x14ac:dyDescent="0.3">
      <c r="A2772" s="36" t="s">
        <v>4350</v>
      </c>
      <c r="B2772" s="25" t="s">
        <v>4349</v>
      </c>
      <c r="C2772" s="25">
        <v>10</v>
      </c>
      <c r="D2772" s="25" t="s">
        <v>149</v>
      </c>
      <c r="E2772" s="25" t="s">
        <v>147</v>
      </c>
      <c r="F2772" s="25" t="s">
        <v>160</v>
      </c>
    </row>
    <row r="2773" spans="1:7" x14ac:dyDescent="0.3">
      <c r="A2773" s="36" t="s">
        <v>4352</v>
      </c>
      <c r="B2773" s="25" t="s">
        <v>4351</v>
      </c>
      <c r="C2773" s="25">
        <v>10</v>
      </c>
      <c r="D2773" s="25" t="s">
        <v>149</v>
      </c>
      <c r="E2773" s="25" t="s">
        <v>147</v>
      </c>
      <c r="F2773" s="25" t="s">
        <v>148</v>
      </c>
    </row>
    <row r="2774" spans="1:7" x14ac:dyDescent="0.3">
      <c r="A2774" s="36" t="s">
        <v>4354</v>
      </c>
      <c r="B2774" s="25" t="s">
        <v>4353</v>
      </c>
      <c r="C2774" s="25">
        <v>0</v>
      </c>
      <c r="D2774" s="25" t="s">
        <v>149</v>
      </c>
      <c r="E2774" s="25" t="s">
        <v>152</v>
      </c>
      <c r="F2774" s="25" t="s">
        <v>170</v>
      </c>
    </row>
    <row r="2775" spans="1:7" x14ac:dyDescent="0.3">
      <c r="A2775" s="36" t="s">
        <v>4356</v>
      </c>
      <c r="B2775" s="25" t="s">
        <v>4355</v>
      </c>
      <c r="C2775" s="25">
        <v>6</v>
      </c>
      <c r="D2775" s="25" t="s">
        <v>149</v>
      </c>
      <c r="E2775" s="25" t="s">
        <v>147</v>
      </c>
      <c r="F2775" s="25" t="s">
        <v>355</v>
      </c>
    </row>
    <row r="2776" spans="1:7" x14ac:dyDescent="0.3">
      <c r="A2776" s="36" t="s">
        <v>4357</v>
      </c>
      <c r="C2776" s="25">
        <v>9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4359</v>
      </c>
      <c r="B2777" s="25" t="s">
        <v>4358</v>
      </c>
      <c r="C2777" s="25"/>
      <c r="D2777" s="25" t="s">
        <v>149</v>
      </c>
      <c r="E2777" s="25"/>
      <c r="F2777" s="25"/>
      <c r="G2777" s="25" t="s">
        <v>203</v>
      </c>
    </row>
    <row r="2778" spans="1:7" x14ac:dyDescent="0.3">
      <c r="A2778" s="36" t="s">
        <v>4361</v>
      </c>
      <c r="B2778" s="25" t="s">
        <v>4360</v>
      </c>
      <c r="C2778" s="25">
        <v>0</v>
      </c>
      <c r="D2778" s="25" t="s">
        <v>149</v>
      </c>
      <c r="E2778" s="25" t="s">
        <v>152</v>
      </c>
      <c r="F2778" s="25" t="s">
        <v>178</v>
      </c>
    </row>
    <row r="2779" spans="1:7" ht="15" customHeight="1" x14ac:dyDescent="0.35">
      <c r="A2779" s="32" t="s">
        <v>5305</v>
      </c>
    </row>
    <row r="2780" spans="1:7" x14ac:dyDescent="0.3">
      <c r="A2780" s="36" t="s">
        <v>4363</v>
      </c>
      <c r="B2780" s="25" t="s">
        <v>4362</v>
      </c>
      <c r="C2780" s="25">
        <v>10</v>
      </c>
      <c r="D2780" s="25" t="s">
        <v>149</v>
      </c>
      <c r="E2780" s="25" t="s">
        <v>147</v>
      </c>
      <c r="F2780" s="25" t="s">
        <v>278</v>
      </c>
    </row>
    <row r="2781" spans="1:7" x14ac:dyDescent="0.3">
      <c r="A2781" s="36" t="s">
        <v>4365</v>
      </c>
      <c r="B2781" s="25" t="s">
        <v>4364</v>
      </c>
      <c r="C2781" s="25">
        <v>7</v>
      </c>
      <c r="D2781" s="25" t="s">
        <v>149</v>
      </c>
      <c r="E2781" s="25" t="s">
        <v>147</v>
      </c>
      <c r="F2781" s="25" t="s">
        <v>173</v>
      </c>
    </row>
    <row r="2782" spans="1:7" ht="15" customHeight="1" x14ac:dyDescent="0.35">
      <c r="A2782" s="32" t="s">
        <v>5306</v>
      </c>
    </row>
    <row r="2783" spans="1:7" x14ac:dyDescent="0.3">
      <c r="A2783" s="36" t="s">
        <v>4366</v>
      </c>
      <c r="C2783" s="25">
        <v>4</v>
      </c>
      <c r="D2783" s="25" t="s">
        <v>149</v>
      </c>
      <c r="E2783" s="25" t="s">
        <v>147</v>
      </c>
      <c r="F2783" s="25" t="s">
        <v>963</v>
      </c>
    </row>
    <row r="2784" spans="1:7" x14ac:dyDescent="0.3">
      <c r="A2784" s="36" t="s">
        <v>4368</v>
      </c>
      <c r="B2784" s="25" t="s">
        <v>4367</v>
      </c>
      <c r="C2784" s="25">
        <v>5</v>
      </c>
      <c r="D2784" s="25" t="s">
        <v>149</v>
      </c>
      <c r="E2784" s="25" t="s">
        <v>147</v>
      </c>
      <c r="F2784" s="25" t="s">
        <v>160</v>
      </c>
    </row>
    <row r="2785" spans="1:7" ht="15" customHeight="1" x14ac:dyDescent="0.35">
      <c r="A2785" s="32" t="s">
        <v>5307</v>
      </c>
    </row>
    <row r="2786" spans="1:7" x14ac:dyDescent="0.3">
      <c r="A2786" s="36" t="s">
        <v>4370</v>
      </c>
      <c r="B2786" s="25" t="s">
        <v>4369</v>
      </c>
      <c r="C2786" s="25">
        <v>8</v>
      </c>
      <c r="D2786" s="25" t="s">
        <v>262</v>
      </c>
      <c r="E2786" s="25" t="s">
        <v>147</v>
      </c>
      <c r="F2786" s="25" t="s">
        <v>195</v>
      </c>
    </row>
    <row r="2787" spans="1:7" x14ac:dyDescent="0.3">
      <c r="A2787" s="36" t="s">
        <v>4371</v>
      </c>
      <c r="B2787" s="25" t="s">
        <v>4369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4372</v>
      </c>
      <c r="B2788" s="25" t="s">
        <v>4369</v>
      </c>
      <c r="C2788" s="25"/>
      <c r="D2788" s="25" t="s">
        <v>262</v>
      </c>
      <c r="E2788" s="25" t="s">
        <v>147</v>
      </c>
      <c r="F2788" s="25" t="s">
        <v>160</v>
      </c>
    </row>
    <row r="2789" spans="1:7" x14ac:dyDescent="0.3">
      <c r="A2789" s="36" t="s">
        <v>4374</v>
      </c>
      <c r="B2789" s="25" t="s">
        <v>4373</v>
      </c>
      <c r="C2789" s="25">
        <v>3</v>
      </c>
      <c r="D2789" s="25" t="s">
        <v>262</v>
      </c>
      <c r="E2789" s="25" t="s">
        <v>147</v>
      </c>
      <c r="F2789" s="25" t="s">
        <v>195</v>
      </c>
    </row>
    <row r="2790" spans="1:7" ht="15" customHeight="1" x14ac:dyDescent="0.35">
      <c r="A2790" s="32" t="s">
        <v>5308</v>
      </c>
    </row>
    <row r="2791" spans="1:7" x14ac:dyDescent="0.3">
      <c r="A2791" s="36" t="s">
        <v>4376</v>
      </c>
      <c r="B2791" s="25" t="s">
        <v>4375</v>
      </c>
      <c r="C2791" s="25">
        <v>9</v>
      </c>
      <c r="D2791" s="25" t="s">
        <v>262</v>
      </c>
      <c r="E2791" s="25" t="s">
        <v>147</v>
      </c>
      <c r="F2791" s="25" t="s">
        <v>195</v>
      </c>
      <c r="G2791" s="25" t="s">
        <v>144</v>
      </c>
    </row>
    <row r="2792" spans="1:7" x14ac:dyDescent="0.3">
      <c r="A2792" s="36" t="s">
        <v>4378</v>
      </c>
      <c r="B2792" s="25" t="s">
        <v>4377</v>
      </c>
      <c r="C2792" s="25">
        <v>2</v>
      </c>
      <c r="D2792" s="25" t="s">
        <v>149</v>
      </c>
      <c r="E2792" s="25" t="s">
        <v>147</v>
      </c>
      <c r="F2792" s="25" t="s">
        <v>253</v>
      </c>
    </row>
    <row r="2793" spans="1:7" ht="15" customHeight="1" x14ac:dyDescent="0.35">
      <c r="A2793" s="32" t="s">
        <v>5309</v>
      </c>
    </row>
    <row r="2794" spans="1:7" x14ac:dyDescent="0.3">
      <c r="A2794" s="36" t="s">
        <v>4379</v>
      </c>
      <c r="C2794" s="25">
        <v>10</v>
      </c>
      <c r="D2794" s="25" t="s">
        <v>149</v>
      </c>
      <c r="E2794" s="25" t="s">
        <v>147</v>
      </c>
      <c r="F2794" s="25" t="s">
        <v>195</v>
      </c>
    </row>
    <row r="2795" spans="1:7" x14ac:dyDescent="0.3">
      <c r="A2795" s="36" t="s">
        <v>4381</v>
      </c>
      <c r="B2795" s="25" t="s">
        <v>4380</v>
      </c>
      <c r="D2795" s="25" t="s">
        <v>149</v>
      </c>
      <c r="E2795" s="25"/>
      <c r="F2795" s="25"/>
      <c r="G2795" s="25" t="s">
        <v>182</v>
      </c>
    </row>
    <row r="2796" spans="1:7" ht="15" customHeight="1" x14ac:dyDescent="0.35">
      <c r="A2796" s="32" t="s">
        <v>5310</v>
      </c>
    </row>
    <row r="2797" spans="1:7" ht="15" customHeight="1" x14ac:dyDescent="0.35">
      <c r="A2797" s="32" t="s">
        <v>5311</v>
      </c>
    </row>
    <row r="2798" spans="1:7" x14ac:dyDescent="0.3">
      <c r="A2798" s="36" t="s">
        <v>4383</v>
      </c>
      <c r="B2798" s="25" t="s">
        <v>4382</v>
      </c>
      <c r="C2798" s="25">
        <v>10</v>
      </c>
      <c r="D2798" s="25" t="s">
        <v>149</v>
      </c>
      <c r="E2798" s="25" t="s">
        <v>147</v>
      </c>
      <c r="F2798" s="25" t="s">
        <v>160</v>
      </c>
      <c r="G2798" s="25" t="s">
        <v>182</v>
      </c>
    </row>
    <row r="2799" spans="1:7" x14ac:dyDescent="0.3">
      <c r="A2799" s="36" t="s">
        <v>4385</v>
      </c>
      <c r="B2799" s="25" t="s">
        <v>4384</v>
      </c>
      <c r="C2799" s="25">
        <v>6</v>
      </c>
      <c r="D2799" s="25" t="s">
        <v>157</v>
      </c>
      <c r="E2799" s="25" t="s">
        <v>147</v>
      </c>
      <c r="F2799" s="25" t="s">
        <v>482</v>
      </c>
    </row>
    <row r="2800" spans="1:7" x14ac:dyDescent="0.3">
      <c r="A2800" s="36" t="s">
        <v>4387</v>
      </c>
      <c r="B2800" s="25" t="s">
        <v>4386</v>
      </c>
      <c r="C2800" s="25">
        <v>5</v>
      </c>
      <c r="D2800" s="25" t="s">
        <v>157</v>
      </c>
      <c r="E2800" s="25" t="s">
        <v>147</v>
      </c>
      <c r="F2800" s="25" t="s">
        <v>170</v>
      </c>
    </row>
    <row r="2801" spans="1:7" ht="15" customHeight="1" x14ac:dyDescent="0.35">
      <c r="A2801" s="32" t="s">
        <v>5312</v>
      </c>
    </row>
    <row r="2802" spans="1:7" x14ac:dyDescent="0.3">
      <c r="A2802" s="36" t="s">
        <v>4389</v>
      </c>
      <c r="B2802" s="25" t="s">
        <v>4388</v>
      </c>
      <c r="C2802" s="25">
        <v>9</v>
      </c>
      <c r="D2802" s="25" t="s">
        <v>149</v>
      </c>
      <c r="E2802" s="25" t="s">
        <v>147</v>
      </c>
      <c r="F2802" s="25" t="s">
        <v>195</v>
      </c>
    </row>
    <row r="2803" spans="1:7" x14ac:dyDescent="0.3">
      <c r="A2803" s="36" t="s">
        <v>4391</v>
      </c>
      <c r="B2803" s="25" t="s">
        <v>4390</v>
      </c>
      <c r="C2803" s="25">
        <v>2</v>
      </c>
      <c r="D2803" s="25" t="s">
        <v>149</v>
      </c>
      <c r="E2803" s="25" t="s">
        <v>147</v>
      </c>
      <c r="F2803" s="25" t="s">
        <v>173</v>
      </c>
    </row>
    <row r="2804" spans="1:7" x14ac:dyDescent="0.3">
      <c r="A2804" s="36" t="s">
        <v>4393</v>
      </c>
      <c r="B2804" s="25" t="s">
        <v>4392</v>
      </c>
      <c r="C2804" s="25">
        <v>4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4395</v>
      </c>
      <c r="B2805" s="25" t="s">
        <v>4394</v>
      </c>
      <c r="C2805" s="25">
        <v>6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4396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4398</v>
      </c>
      <c r="B2807" s="25" t="s">
        <v>4397</v>
      </c>
      <c r="C2807" s="25">
        <v>4</v>
      </c>
      <c r="D2807" s="25" t="s">
        <v>149</v>
      </c>
      <c r="E2807" s="25" t="s">
        <v>147</v>
      </c>
      <c r="F2807" s="25" t="s">
        <v>160</v>
      </c>
    </row>
    <row r="2808" spans="1:7" x14ac:dyDescent="0.3">
      <c r="A2808" s="36" t="s">
        <v>4400</v>
      </c>
      <c r="B2808" s="25" t="s">
        <v>4399</v>
      </c>
      <c r="C2808" s="25">
        <v>4</v>
      </c>
      <c r="D2808" s="25" t="s">
        <v>149</v>
      </c>
      <c r="E2808" s="25" t="s">
        <v>147</v>
      </c>
      <c r="F2808" s="25" t="s">
        <v>378</v>
      </c>
    </row>
    <row r="2809" spans="1:7" x14ac:dyDescent="0.3">
      <c r="A2809" s="36" t="s">
        <v>4401</v>
      </c>
      <c r="B2809" s="25" t="s">
        <v>4399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4402</v>
      </c>
      <c r="B2810" s="25" t="s">
        <v>4399</v>
      </c>
      <c r="D2810" s="25" t="s">
        <v>149</v>
      </c>
      <c r="E2810" s="25"/>
      <c r="F2810" s="25"/>
    </row>
    <row r="2811" spans="1:7" x14ac:dyDescent="0.3">
      <c r="A2811" s="36" t="s">
        <v>4404</v>
      </c>
      <c r="B2811" s="25" t="s">
        <v>4403</v>
      </c>
      <c r="C2811" s="25">
        <v>5</v>
      </c>
      <c r="D2811" s="25" t="s">
        <v>149</v>
      </c>
      <c r="E2811" s="25" t="s">
        <v>147</v>
      </c>
      <c r="F2811" s="25" t="s">
        <v>208</v>
      </c>
    </row>
    <row r="2812" spans="1:7" x14ac:dyDescent="0.3">
      <c r="A2812" s="36" t="s">
        <v>4406</v>
      </c>
      <c r="B2812" s="25" t="s">
        <v>4405</v>
      </c>
      <c r="C2812" s="25">
        <v>6</v>
      </c>
      <c r="D2812" s="25" t="s">
        <v>149</v>
      </c>
      <c r="E2812" s="25" t="s">
        <v>147</v>
      </c>
      <c r="F2812" s="25" t="s">
        <v>378</v>
      </c>
    </row>
    <row r="2813" spans="1:7" x14ac:dyDescent="0.3">
      <c r="A2813" s="36" t="s">
        <v>4408</v>
      </c>
      <c r="B2813" s="25" t="s">
        <v>4407</v>
      </c>
      <c r="C2813" s="25">
        <v>6</v>
      </c>
      <c r="D2813" s="25" t="s">
        <v>149</v>
      </c>
      <c r="E2813" s="25" t="s">
        <v>147</v>
      </c>
      <c r="F2813" s="25" t="s">
        <v>160</v>
      </c>
    </row>
    <row r="2814" spans="1:7" x14ac:dyDescent="0.3">
      <c r="A2814" s="36" t="s">
        <v>4410</v>
      </c>
      <c r="B2814" s="25" t="s">
        <v>4409</v>
      </c>
      <c r="C2814" s="25">
        <v>6</v>
      </c>
      <c r="D2814" s="25" t="s">
        <v>149</v>
      </c>
      <c r="E2814" s="25" t="s">
        <v>147</v>
      </c>
      <c r="F2814" s="25" t="s">
        <v>156</v>
      </c>
    </row>
    <row r="2815" spans="1:7" x14ac:dyDescent="0.3">
      <c r="A2815" s="36" t="s">
        <v>4412</v>
      </c>
      <c r="B2815" s="25" t="s">
        <v>4411</v>
      </c>
      <c r="C2815" s="25"/>
      <c r="D2815" s="25" t="s">
        <v>149</v>
      </c>
      <c r="E2815" s="25"/>
      <c r="F2815" s="25"/>
      <c r="G2815" s="25" t="s">
        <v>149</v>
      </c>
    </row>
    <row r="2816" spans="1:7" x14ac:dyDescent="0.3">
      <c r="A2816" s="36" t="s">
        <v>4413</v>
      </c>
      <c r="B2816" s="25" t="s">
        <v>4411</v>
      </c>
      <c r="C2816" s="25">
        <v>6</v>
      </c>
      <c r="D2816" s="25" t="s">
        <v>149</v>
      </c>
      <c r="E2816" s="25" t="s">
        <v>147</v>
      </c>
      <c r="F2816" s="25" t="s">
        <v>160</v>
      </c>
    </row>
    <row r="2817" spans="1:7" x14ac:dyDescent="0.3">
      <c r="A2817" s="36" t="s">
        <v>4415</v>
      </c>
      <c r="B2817" s="25" t="s">
        <v>4414</v>
      </c>
      <c r="C2817" s="25">
        <v>5</v>
      </c>
      <c r="D2817" s="25" t="s">
        <v>149</v>
      </c>
      <c r="E2817" s="25" t="s">
        <v>147</v>
      </c>
      <c r="F2817" s="25" t="s">
        <v>253</v>
      </c>
    </row>
    <row r="2818" spans="1:7" x14ac:dyDescent="0.3">
      <c r="A2818" s="36" t="s">
        <v>4417</v>
      </c>
      <c r="B2818" s="25" t="s">
        <v>4416</v>
      </c>
      <c r="C2818" s="25">
        <v>5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4418</v>
      </c>
      <c r="C2819" s="25"/>
      <c r="D2819" s="25" t="s">
        <v>149</v>
      </c>
      <c r="E2819" s="25"/>
      <c r="F2819" s="25"/>
    </row>
    <row r="2820" spans="1:7" x14ac:dyDescent="0.3">
      <c r="A2820" s="36" t="s">
        <v>4420</v>
      </c>
      <c r="B2820" s="25" t="s">
        <v>4419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4421</v>
      </c>
      <c r="B2821" s="25" t="s">
        <v>4419</v>
      </c>
      <c r="C2821" s="25"/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4423</v>
      </c>
      <c r="B2822" s="25" t="s">
        <v>4422</v>
      </c>
      <c r="C2822" s="25">
        <v>4</v>
      </c>
      <c r="D2822" s="25" t="s">
        <v>149</v>
      </c>
      <c r="E2822" s="25" t="s">
        <v>147</v>
      </c>
      <c r="F2822" s="25" t="s">
        <v>501</v>
      </c>
    </row>
    <row r="2823" spans="1:7" x14ac:dyDescent="0.3">
      <c r="A2823" s="36" t="s">
        <v>4425</v>
      </c>
      <c r="B2823" s="25" t="s">
        <v>4424</v>
      </c>
      <c r="C2823" s="25">
        <v>3</v>
      </c>
      <c r="D2823" s="25" t="s">
        <v>149</v>
      </c>
      <c r="E2823" s="25" t="s">
        <v>147</v>
      </c>
      <c r="F2823" s="25" t="s">
        <v>253</v>
      </c>
    </row>
    <row r="2824" spans="1:7" x14ac:dyDescent="0.3">
      <c r="A2824" s="36" t="s">
        <v>4427</v>
      </c>
      <c r="B2824" s="25" t="s">
        <v>4426</v>
      </c>
      <c r="C2824" s="25">
        <v>6</v>
      </c>
      <c r="D2824" s="25" t="s">
        <v>149</v>
      </c>
      <c r="E2824" s="25" t="s">
        <v>147</v>
      </c>
      <c r="F2824" s="25" t="s">
        <v>160</v>
      </c>
    </row>
    <row r="2825" spans="1:7" x14ac:dyDescent="0.3">
      <c r="A2825" s="36" t="s">
        <v>4428</v>
      </c>
      <c r="C2825" s="25">
        <v>6</v>
      </c>
      <c r="D2825" s="25" t="s">
        <v>149</v>
      </c>
      <c r="E2825" s="25" t="s">
        <v>147</v>
      </c>
      <c r="F2825" s="25" t="s">
        <v>208</v>
      </c>
    </row>
    <row r="2826" spans="1:7" x14ac:dyDescent="0.3">
      <c r="A2826" s="36" t="s">
        <v>4430</v>
      </c>
      <c r="B2826" s="25" t="s">
        <v>4429</v>
      </c>
      <c r="C2826" s="25">
        <v>5</v>
      </c>
      <c r="D2826" s="25" t="s">
        <v>149</v>
      </c>
      <c r="E2826" s="25" t="s">
        <v>147</v>
      </c>
      <c r="F2826" s="25" t="s">
        <v>173</v>
      </c>
    </row>
    <row r="2827" spans="1:7" x14ac:dyDescent="0.3">
      <c r="A2827" s="36" t="s">
        <v>4432</v>
      </c>
      <c r="B2827" s="25" t="s">
        <v>4431</v>
      </c>
      <c r="C2827" s="25">
        <v>5</v>
      </c>
      <c r="D2827" s="25" t="s">
        <v>149</v>
      </c>
      <c r="E2827" s="25" t="s">
        <v>147</v>
      </c>
      <c r="F2827" s="25" t="s">
        <v>160</v>
      </c>
    </row>
    <row r="2828" spans="1:7" x14ac:dyDescent="0.3">
      <c r="A2828" s="36" t="s">
        <v>4434</v>
      </c>
      <c r="B2828" s="25" t="s">
        <v>4433</v>
      </c>
      <c r="C2828" s="25">
        <v>1</v>
      </c>
      <c r="D2828" s="25" t="s">
        <v>149</v>
      </c>
      <c r="E2828" s="25" t="s">
        <v>147</v>
      </c>
      <c r="F2828" s="25" t="s">
        <v>156</v>
      </c>
      <c r="G2828" s="25" t="s">
        <v>223</v>
      </c>
    </row>
    <row r="2829" spans="1:7" x14ac:dyDescent="0.3">
      <c r="A2829" s="36" t="s">
        <v>4435</v>
      </c>
      <c r="B2829" s="25" t="s">
        <v>4433</v>
      </c>
      <c r="C2829" s="25">
        <v>1</v>
      </c>
      <c r="D2829" s="25" t="s">
        <v>149</v>
      </c>
      <c r="E2829" s="25" t="s">
        <v>147</v>
      </c>
      <c r="F2829" s="25" t="s">
        <v>192</v>
      </c>
      <c r="G2829" s="25" t="s">
        <v>223</v>
      </c>
    </row>
    <row r="2830" spans="1:7" x14ac:dyDescent="0.3">
      <c r="A2830" s="36" t="s">
        <v>4436</v>
      </c>
      <c r="B2830" s="25" t="s">
        <v>4433</v>
      </c>
      <c r="C2830" s="25"/>
      <c r="D2830" s="25" t="s">
        <v>149</v>
      </c>
      <c r="E2830" s="25" t="s">
        <v>147</v>
      </c>
      <c r="F2830" s="25" t="s">
        <v>160</v>
      </c>
      <c r="G2830" s="25" t="s">
        <v>223</v>
      </c>
    </row>
    <row r="2831" spans="1:7" x14ac:dyDescent="0.3">
      <c r="A2831" s="36" t="s">
        <v>4438</v>
      </c>
      <c r="B2831" s="25" t="s">
        <v>4437</v>
      </c>
      <c r="C2831" s="25">
        <v>6</v>
      </c>
      <c r="D2831" s="25" t="s">
        <v>149</v>
      </c>
      <c r="E2831" s="25" t="s">
        <v>147</v>
      </c>
      <c r="F2831" s="25" t="s">
        <v>253</v>
      </c>
    </row>
    <row r="2832" spans="1:7" x14ac:dyDescent="0.3">
      <c r="A2832" s="36" t="s">
        <v>4440</v>
      </c>
      <c r="B2832" s="25" t="s">
        <v>4439</v>
      </c>
      <c r="C2832" s="25">
        <v>8</v>
      </c>
      <c r="D2832" s="25" t="s">
        <v>149</v>
      </c>
      <c r="E2832" s="25" t="s">
        <v>147</v>
      </c>
      <c r="F2832" s="25" t="s">
        <v>173</v>
      </c>
    </row>
    <row r="2833" spans="1:7" x14ac:dyDescent="0.3">
      <c r="A2833" s="36" t="s">
        <v>4441</v>
      </c>
      <c r="C2833" s="25">
        <v>6</v>
      </c>
      <c r="D2833" s="25" t="s">
        <v>149</v>
      </c>
      <c r="E2833" s="25" t="s">
        <v>147</v>
      </c>
      <c r="F2833" s="25" t="s">
        <v>195</v>
      </c>
    </row>
    <row r="2834" spans="1:7" x14ac:dyDescent="0.3">
      <c r="A2834" s="36" t="s">
        <v>4443</v>
      </c>
      <c r="B2834" s="25" t="s">
        <v>4442</v>
      </c>
      <c r="C2834" s="25">
        <v>5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4445</v>
      </c>
      <c r="B2835" s="25" t="s">
        <v>4444</v>
      </c>
      <c r="C2835" s="25">
        <v>8</v>
      </c>
      <c r="D2835" s="25" t="s">
        <v>149</v>
      </c>
      <c r="E2835" s="25" t="s">
        <v>147</v>
      </c>
      <c r="F2835" s="25" t="s">
        <v>160</v>
      </c>
    </row>
    <row r="2836" spans="1:7" x14ac:dyDescent="0.3">
      <c r="A2836" s="36" t="s">
        <v>4447</v>
      </c>
      <c r="B2836" s="25" t="s">
        <v>4446</v>
      </c>
      <c r="C2836" s="25">
        <v>7</v>
      </c>
      <c r="D2836" s="25" t="s">
        <v>149</v>
      </c>
      <c r="E2836" s="25" t="s">
        <v>147</v>
      </c>
      <c r="F2836" s="25" t="s">
        <v>160</v>
      </c>
      <c r="G2836" s="25" t="s">
        <v>203</v>
      </c>
    </row>
    <row r="2837" spans="1:7" ht="15" customHeight="1" x14ac:dyDescent="0.35">
      <c r="A2837" s="32" t="s">
        <v>5313</v>
      </c>
    </row>
    <row r="2838" spans="1:7" x14ac:dyDescent="0.3">
      <c r="A2838" s="36" t="s">
        <v>4449</v>
      </c>
      <c r="B2838" s="25" t="s">
        <v>4448</v>
      </c>
      <c r="C2838" s="25">
        <v>3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4451</v>
      </c>
      <c r="B2839" s="25" t="s">
        <v>4450</v>
      </c>
      <c r="C2839" s="25">
        <v>6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4453</v>
      </c>
      <c r="B2840" s="25" t="s">
        <v>4452</v>
      </c>
      <c r="C2840" s="25"/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4455</v>
      </c>
      <c r="B2841" s="25" t="s">
        <v>4454</v>
      </c>
      <c r="C2841" s="25">
        <v>0</v>
      </c>
      <c r="D2841" s="25" t="s">
        <v>149</v>
      </c>
      <c r="E2841" s="25" t="s">
        <v>152</v>
      </c>
      <c r="F2841" s="25" t="s">
        <v>160</v>
      </c>
    </row>
    <row r="2842" spans="1:7" ht="15" customHeight="1" x14ac:dyDescent="0.35">
      <c r="A2842" s="32" t="s">
        <v>5314</v>
      </c>
    </row>
    <row r="2843" spans="1:7" x14ac:dyDescent="0.3">
      <c r="A2843" s="36" t="s">
        <v>4457</v>
      </c>
      <c r="B2843" s="25" t="s">
        <v>4456</v>
      </c>
      <c r="C2843" s="25">
        <v>8</v>
      </c>
      <c r="D2843" s="25" t="s">
        <v>149</v>
      </c>
      <c r="E2843" s="25" t="s">
        <v>147</v>
      </c>
      <c r="F2843" s="25" t="s">
        <v>222</v>
      </c>
    </row>
    <row r="2844" spans="1:7" ht="15" customHeight="1" x14ac:dyDescent="0.35">
      <c r="A2844" s="32" t="s">
        <v>5315</v>
      </c>
    </row>
    <row r="2845" spans="1:7" x14ac:dyDescent="0.3">
      <c r="A2845" s="36" t="s">
        <v>4459</v>
      </c>
      <c r="B2845" s="25" t="s">
        <v>4458</v>
      </c>
      <c r="C2845" s="25">
        <v>7</v>
      </c>
      <c r="D2845" s="25" t="s">
        <v>149</v>
      </c>
      <c r="E2845" s="25" t="s">
        <v>147</v>
      </c>
      <c r="F2845" s="25" t="s">
        <v>160</v>
      </c>
      <c r="G2845" s="25" t="s">
        <v>203</v>
      </c>
    </row>
    <row r="2846" spans="1:7" ht="15" customHeight="1" x14ac:dyDescent="0.35">
      <c r="A2846" s="32" t="s">
        <v>5316</v>
      </c>
    </row>
    <row r="2847" spans="1:7" x14ac:dyDescent="0.3">
      <c r="A2847" s="36" t="s">
        <v>4461</v>
      </c>
      <c r="B2847" s="25" t="s">
        <v>4460</v>
      </c>
      <c r="C2847" s="25">
        <v>0</v>
      </c>
      <c r="D2847" s="25" t="s">
        <v>149</v>
      </c>
      <c r="E2847" s="25" t="s">
        <v>152</v>
      </c>
      <c r="F2847" s="25" t="s">
        <v>160</v>
      </c>
    </row>
    <row r="2848" spans="1:7" ht="15" customHeight="1" x14ac:dyDescent="0.35">
      <c r="A2848" s="32" t="s">
        <v>5317</v>
      </c>
    </row>
    <row r="2849" spans="1:7" x14ac:dyDescent="0.3">
      <c r="A2849" s="36" t="s">
        <v>4463</v>
      </c>
      <c r="B2849" s="25" t="s">
        <v>4462</v>
      </c>
      <c r="C2849" s="25">
        <v>0</v>
      </c>
      <c r="D2849" s="25" t="s">
        <v>149</v>
      </c>
      <c r="E2849" s="25" t="s">
        <v>152</v>
      </c>
      <c r="F2849" s="25" t="s">
        <v>170</v>
      </c>
    </row>
    <row r="2850" spans="1:7" x14ac:dyDescent="0.3">
      <c r="A2850" s="36" t="s">
        <v>4465</v>
      </c>
      <c r="B2850" s="25" t="s">
        <v>4464</v>
      </c>
      <c r="C2850" s="25">
        <v>0</v>
      </c>
      <c r="D2850" s="25" t="s">
        <v>149</v>
      </c>
      <c r="E2850" s="25" t="s">
        <v>152</v>
      </c>
      <c r="F2850" s="25" t="s">
        <v>160</v>
      </c>
    </row>
    <row r="2851" spans="1:7" x14ac:dyDescent="0.3">
      <c r="A2851" s="36" t="s">
        <v>4467</v>
      </c>
      <c r="B2851" s="25" t="s">
        <v>4466</v>
      </c>
      <c r="C2851" s="25">
        <v>0</v>
      </c>
      <c r="D2851" s="25" t="s">
        <v>149</v>
      </c>
      <c r="E2851" s="25" t="s">
        <v>152</v>
      </c>
      <c r="F2851" s="25" t="s">
        <v>156</v>
      </c>
    </row>
    <row r="2852" spans="1:7" ht="15" customHeight="1" x14ac:dyDescent="0.35">
      <c r="A2852" s="32" t="s">
        <v>5318</v>
      </c>
    </row>
    <row r="2853" spans="1:7" x14ac:dyDescent="0.3">
      <c r="A2853" s="36" t="s">
        <v>4469</v>
      </c>
      <c r="B2853" s="25" t="s">
        <v>4468</v>
      </c>
      <c r="C2853" s="25">
        <v>8</v>
      </c>
      <c r="D2853" s="25" t="s">
        <v>144</v>
      </c>
      <c r="E2853" s="25" t="s">
        <v>147</v>
      </c>
      <c r="F2853" s="25" t="s">
        <v>156</v>
      </c>
    </row>
    <row r="2854" spans="1:7" ht="15" customHeight="1" x14ac:dyDescent="0.35">
      <c r="A2854" s="32" t="s">
        <v>5319</v>
      </c>
    </row>
    <row r="2855" spans="1:7" x14ac:dyDescent="0.3">
      <c r="A2855" s="36" t="s">
        <v>4471</v>
      </c>
      <c r="B2855" s="25" t="s">
        <v>4470</v>
      </c>
      <c r="C2855" s="25">
        <v>3</v>
      </c>
      <c r="D2855" s="25" t="s">
        <v>149</v>
      </c>
      <c r="E2855" s="25" t="s">
        <v>147</v>
      </c>
      <c r="F2855" s="25" t="s">
        <v>355</v>
      </c>
    </row>
    <row r="2856" spans="1:7" ht="15" customHeight="1" x14ac:dyDescent="0.35">
      <c r="A2856" s="32" t="s">
        <v>5320</v>
      </c>
    </row>
    <row r="2857" spans="1:7" ht="15" customHeight="1" x14ac:dyDescent="0.35">
      <c r="A2857" s="32" t="s">
        <v>5321</v>
      </c>
    </row>
    <row r="2858" spans="1:7" x14ac:dyDescent="0.3">
      <c r="A2858" s="36" t="s">
        <v>4473</v>
      </c>
      <c r="B2858" s="25" t="s">
        <v>4472</v>
      </c>
      <c r="C2858" s="25">
        <v>6</v>
      </c>
      <c r="D2858" s="25" t="s">
        <v>149</v>
      </c>
      <c r="E2858" s="25" t="s">
        <v>147</v>
      </c>
      <c r="F2858" s="25" t="s">
        <v>160</v>
      </c>
      <c r="G2858" s="25" t="s">
        <v>203</v>
      </c>
    </row>
    <row r="2859" spans="1:7" x14ac:dyDescent="0.3">
      <c r="A2859" s="36" t="s">
        <v>4475</v>
      </c>
      <c r="B2859" s="25" t="s">
        <v>4474</v>
      </c>
      <c r="C2859" s="25">
        <v>4</v>
      </c>
      <c r="D2859" s="25" t="s">
        <v>149</v>
      </c>
      <c r="E2859" s="25" t="s">
        <v>147</v>
      </c>
      <c r="F2859" s="25" t="s">
        <v>163</v>
      </c>
    </row>
    <row r="2860" spans="1:7" x14ac:dyDescent="0.3">
      <c r="A2860" s="36" t="s">
        <v>4476</v>
      </c>
      <c r="B2860" s="25" t="s">
        <v>4474</v>
      </c>
      <c r="C2860" s="25"/>
      <c r="D2860" s="25" t="s">
        <v>149</v>
      </c>
      <c r="E2860" s="25" t="s">
        <v>147</v>
      </c>
      <c r="F2860" s="25" t="s">
        <v>160</v>
      </c>
    </row>
    <row r="2861" spans="1:7" x14ac:dyDescent="0.3">
      <c r="A2861" s="36" t="s">
        <v>4477</v>
      </c>
      <c r="B2861" s="25" t="s">
        <v>4474</v>
      </c>
      <c r="C2861" s="25"/>
      <c r="D2861" s="25" t="s">
        <v>149</v>
      </c>
      <c r="E2861" s="25" t="s">
        <v>147</v>
      </c>
      <c r="F2861" s="25" t="s">
        <v>160</v>
      </c>
    </row>
    <row r="2862" spans="1:7" ht="15" customHeight="1" x14ac:dyDescent="0.35">
      <c r="A2862" s="32" t="s">
        <v>5322</v>
      </c>
    </row>
    <row r="2863" spans="1:7" x14ac:dyDescent="0.3">
      <c r="A2863" s="36" t="s">
        <v>4479</v>
      </c>
      <c r="B2863" s="25" t="s">
        <v>4478</v>
      </c>
      <c r="C2863" s="25">
        <v>4</v>
      </c>
      <c r="D2863" s="25" t="s">
        <v>149</v>
      </c>
      <c r="E2863" s="25" t="s">
        <v>147</v>
      </c>
      <c r="F2863" s="25" t="s">
        <v>163</v>
      </c>
    </row>
    <row r="2864" spans="1:7" x14ac:dyDescent="0.3">
      <c r="A2864" s="36" t="s">
        <v>4481</v>
      </c>
      <c r="B2864" s="25" t="s">
        <v>4480</v>
      </c>
      <c r="C2864" s="25">
        <v>5</v>
      </c>
      <c r="D2864" s="25" t="s">
        <v>149</v>
      </c>
      <c r="E2864" s="25" t="s">
        <v>147</v>
      </c>
      <c r="F2864" s="25" t="s">
        <v>241</v>
      </c>
    </row>
    <row r="2865" spans="1:7" x14ac:dyDescent="0.3">
      <c r="A2865" s="36" t="s">
        <v>4483</v>
      </c>
      <c r="B2865" s="25" t="s">
        <v>4482</v>
      </c>
      <c r="C2865" s="25">
        <v>5</v>
      </c>
      <c r="D2865" s="25" t="s">
        <v>149</v>
      </c>
      <c r="E2865" s="25" t="s">
        <v>147</v>
      </c>
      <c r="F2865" s="25" t="s">
        <v>208</v>
      </c>
      <c r="G2865" s="25" t="s">
        <v>223</v>
      </c>
    </row>
    <row r="2866" spans="1:7" ht="15" customHeight="1" x14ac:dyDescent="0.35">
      <c r="A2866" s="32" t="s">
        <v>5323</v>
      </c>
    </row>
    <row r="2867" spans="1:7" x14ac:dyDescent="0.3">
      <c r="A2867" s="36" t="s">
        <v>4485</v>
      </c>
      <c r="B2867" s="25" t="s">
        <v>4484</v>
      </c>
      <c r="C2867" s="25">
        <v>7</v>
      </c>
      <c r="D2867" s="25" t="s">
        <v>149</v>
      </c>
      <c r="E2867" s="25" t="s">
        <v>147</v>
      </c>
      <c r="F2867" s="25" t="s">
        <v>156</v>
      </c>
    </row>
    <row r="2868" spans="1:7" x14ac:dyDescent="0.3">
      <c r="A2868" s="36" t="s">
        <v>4487</v>
      </c>
      <c r="B2868" s="25" t="s">
        <v>4486</v>
      </c>
      <c r="C2868" s="25">
        <v>8</v>
      </c>
      <c r="D2868" s="25" t="s">
        <v>149</v>
      </c>
      <c r="E2868" s="25" t="s">
        <v>147</v>
      </c>
      <c r="F2868" s="25" t="s">
        <v>396</v>
      </c>
    </row>
    <row r="2869" spans="1:7" x14ac:dyDescent="0.3">
      <c r="A2869" s="36" t="s">
        <v>4489</v>
      </c>
      <c r="B2869" s="25" t="s">
        <v>4488</v>
      </c>
      <c r="C2869" s="25"/>
      <c r="D2869" s="25" t="s">
        <v>149</v>
      </c>
      <c r="E2869" s="25"/>
      <c r="F2869" s="25"/>
      <c r="G2869" s="25" t="s">
        <v>203</v>
      </c>
    </row>
    <row r="2870" spans="1:7" ht="15" customHeight="1" x14ac:dyDescent="0.35">
      <c r="A2870" s="32" t="s">
        <v>5324</v>
      </c>
    </row>
    <row r="2871" spans="1:7" x14ac:dyDescent="0.3">
      <c r="A2871" s="36" t="s">
        <v>4490</v>
      </c>
      <c r="C2871" s="25">
        <v>7</v>
      </c>
      <c r="D2871" s="25" t="s">
        <v>149</v>
      </c>
      <c r="E2871" s="25" t="s">
        <v>147</v>
      </c>
      <c r="F2871" s="25" t="s">
        <v>222</v>
      </c>
    </row>
    <row r="2872" spans="1:7" x14ac:dyDescent="0.3">
      <c r="A2872" s="36" t="s">
        <v>4492</v>
      </c>
      <c r="B2872" s="25" t="s">
        <v>4491</v>
      </c>
      <c r="C2872" s="25">
        <v>7</v>
      </c>
      <c r="D2872" s="25" t="s">
        <v>149</v>
      </c>
      <c r="E2872" s="25" t="s">
        <v>147</v>
      </c>
      <c r="F2872" s="25" t="s">
        <v>819</v>
      </c>
    </row>
    <row r="2873" spans="1:7" ht="15" customHeight="1" x14ac:dyDescent="0.35">
      <c r="A2873" s="32" t="s">
        <v>5325</v>
      </c>
    </row>
    <row r="2874" spans="1:7" x14ac:dyDescent="0.3">
      <c r="A2874" s="36" t="s">
        <v>4494</v>
      </c>
      <c r="B2874" s="25" t="s">
        <v>4493</v>
      </c>
      <c r="C2874" s="25">
        <v>0</v>
      </c>
      <c r="D2874" s="25" t="s">
        <v>149</v>
      </c>
      <c r="E2874" s="25" t="s">
        <v>152</v>
      </c>
      <c r="F2874" s="25" t="s">
        <v>156</v>
      </c>
    </row>
    <row r="2875" spans="1:7" ht="15" customHeight="1" x14ac:dyDescent="0.35">
      <c r="A2875" s="32" t="s">
        <v>5326</v>
      </c>
    </row>
    <row r="2876" spans="1:7" x14ac:dyDescent="0.3">
      <c r="A2876" s="36" t="s">
        <v>4496</v>
      </c>
      <c r="B2876" s="25" t="s">
        <v>4495</v>
      </c>
      <c r="C2876" s="25">
        <v>7</v>
      </c>
      <c r="D2876" s="25" t="s">
        <v>144</v>
      </c>
      <c r="E2876" s="25" t="s">
        <v>147</v>
      </c>
      <c r="F2876" s="25" t="s">
        <v>148</v>
      </c>
    </row>
    <row r="2877" spans="1:7" ht="15" customHeight="1" x14ac:dyDescent="0.35">
      <c r="A2877" s="32" t="s">
        <v>5327</v>
      </c>
    </row>
    <row r="2878" spans="1:7" x14ac:dyDescent="0.3">
      <c r="A2878" s="25" t="s">
        <v>4498</v>
      </c>
      <c r="B2878" s="36" t="s">
        <v>4497</v>
      </c>
      <c r="C2878" s="25">
        <v>0</v>
      </c>
      <c r="D2878" s="36" t="s">
        <v>149</v>
      </c>
      <c r="E2878" s="25" t="s">
        <v>152</v>
      </c>
      <c r="F2878" s="25" t="s">
        <v>378</v>
      </c>
    </row>
    <row r="2879" spans="1:7" ht="15" customHeight="1" x14ac:dyDescent="0.35">
      <c r="A2879" s="32" t="s">
        <v>5328</v>
      </c>
    </row>
    <row r="2880" spans="1:7" x14ac:dyDescent="0.3">
      <c r="A2880" s="36" t="s">
        <v>4500</v>
      </c>
      <c r="B2880" s="25" t="s">
        <v>4499</v>
      </c>
      <c r="C2880" s="25">
        <v>5</v>
      </c>
      <c r="D2880" s="25" t="s">
        <v>157</v>
      </c>
      <c r="E2880" s="25" t="s">
        <v>147</v>
      </c>
      <c r="F2880" s="25" t="s">
        <v>178</v>
      </c>
    </row>
    <row r="2881" spans="1:7" ht="15" customHeight="1" x14ac:dyDescent="0.35">
      <c r="A2881" s="32" t="s">
        <v>5329</v>
      </c>
    </row>
    <row r="2882" spans="1:7" x14ac:dyDescent="0.3">
      <c r="A2882" s="36" t="s">
        <v>4502</v>
      </c>
      <c r="B2882" s="25" t="s">
        <v>4501</v>
      </c>
      <c r="C2882" s="25">
        <v>10</v>
      </c>
      <c r="D2882" s="25" t="s">
        <v>149</v>
      </c>
      <c r="E2882" s="25" t="s">
        <v>147</v>
      </c>
      <c r="F2882" s="25" t="s">
        <v>355</v>
      </c>
      <c r="G2882" s="25" t="s">
        <v>144</v>
      </c>
    </row>
    <row r="2883" spans="1:7" ht="15" customHeight="1" x14ac:dyDescent="0.35">
      <c r="A2883" s="32" t="s">
        <v>5330</v>
      </c>
    </row>
    <row r="2884" spans="1:7" x14ac:dyDescent="0.3">
      <c r="A2884" s="36" t="s">
        <v>4504</v>
      </c>
      <c r="B2884" s="25" t="s">
        <v>4503</v>
      </c>
      <c r="C2884" s="25"/>
      <c r="D2884" s="25" t="s">
        <v>1298</v>
      </c>
      <c r="E2884" s="25"/>
      <c r="F2884" s="25"/>
    </row>
    <row r="2885" spans="1:7" x14ac:dyDescent="0.3">
      <c r="A2885" s="36" t="s">
        <v>4505</v>
      </c>
      <c r="B2885" s="25" t="s">
        <v>4503</v>
      </c>
      <c r="C2885" s="25"/>
      <c r="D2885" s="25" t="s">
        <v>1290</v>
      </c>
      <c r="E2885" s="25"/>
      <c r="F2885" s="25"/>
    </row>
    <row r="2886" spans="1:7" x14ac:dyDescent="0.3">
      <c r="A2886" s="36" t="s">
        <v>4506</v>
      </c>
      <c r="B2886" s="25" t="s">
        <v>4503</v>
      </c>
      <c r="C2886" s="25"/>
      <c r="D2886" s="25" t="s">
        <v>1298</v>
      </c>
      <c r="E2886" s="25"/>
      <c r="F2886" s="25"/>
    </row>
    <row r="2887" spans="1:7" ht="15" customHeight="1" x14ac:dyDescent="0.35">
      <c r="A2887" s="32" t="s">
        <v>5331</v>
      </c>
    </row>
    <row r="2888" spans="1:7" x14ac:dyDescent="0.3">
      <c r="A2888" s="36" t="s">
        <v>4508</v>
      </c>
      <c r="B2888" s="25" t="s">
        <v>4507</v>
      </c>
      <c r="C2888" s="25">
        <v>0</v>
      </c>
      <c r="D2888" s="25" t="s">
        <v>149</v>
      </c>
      <c r="E2888" s="25" t="s">
        <v>152</v>
      </c>
      <c r="F2888" s="25" t="s">
        <v>160</v>
      </c>
    </row>
    <row r="2889" spans="1:7" ht="15" customHeight="1" x14ac:dyDescent="0.35">
      <c r="A2889" s="32" t="s">
        <v>5332</v>
      </c>
    </row>
    <row r="2890" spans="1:7" x14ac:dyDescent="0.3">
      <c r="A2890" s="36" t="s">
        <v>4510</v>
      </c>
      <c r="B2890" s="25" t="s">
        <v>4509</v>
      </c>
      <c r="C2890" s="25">
        <v>8</v>
      </c>
      <c r="D2890" s="25" t="s">
        <v>189</v>
      </c>
      <c r="E2890" s="25" t="s">
        <v>147</v>
      </c>
      <c r="F2890" s="25" t="s">
        <v>195</v>
      </c>
      <c r="G2890" s="25" t="s">
        <v>203</v>
      </c>
    </row>
    <row r="2891" spans="1:7" x14ac:dyDescent="0.3">
      <c r="A2891" s="36" t="s">
        <v>4511</v>
      </c>
      <c r="B2891" s="25" t="s">
        <v>4509</v>
      </c>
      <c r="D2891" s="25" t="s">
        <v>189</v>
      </c>
      <c r="E2891" s="25"/>
      <c r="F2891" s="25"/>
      <c r="G2891" s="25" t="s">
        <v>203</v>
      </c>
    </row>
    <row r="2892" spans="1:7" x14ac:dyDescent="0.3">
      <c r="A2892" s="36" t="s">
        <v>4512</v>
      </c>
      <c r="B2892" s="25" t="s">
        <v>4509</v>
      </c>
      <c r="D2892" s="25" t="s">
        <v>189</v>
      </c>
      <c r="E2892" s="25"/>
      <c r="F2892" s="25"/>
      <c r="G2892" s="25" t="s">
        <v>203</v>
      </c>
    </row>
    <row r="2893" spans="1:7" ht="15" customHeight="1" x14ac:dyDescent="0.35">
      <c r="A2893" s="32" t="s">
        <v>5333</v>
      </c>
    </row>
    <row r="2894" spans="1:7" x14ac:dyDescent="0.3">
      <c r="A2894" s="36" t="s">
        <v>4513</v>
      </c>
      <c r="C2894" s="25">
        <v>4</v>
      </c>
      <c r="D2894" s="25" t="s">
        <v>1244</v>
      </c>
      <c r="E2894" s="25" t="s">
        <v>147</v>
      </c>
      <c r="F2894" s="25" t="s">
        <v>208</v>
      </c>
    </row>
    <row r="2895" spans="1:7" x14ac:dyDescent="0.3">
      <c r="A2895" s="36" t="s">
        <v>4514</v>
      </c>
      <c r="C2895" s="25">
        <v>7</v>
      </c>
      <c r="D2895" s="25" t="s">
        <v>157</v>
      </c>
      <c r="E2895" s="25" t="s">
        <v>147</v>
      </c>
      <c r="F2895" s="25" t="s">
        <v>278</v>
      </c>
    </row>
    <row r="2896" spans="1:7" x14ac:dyDescent="0.3">
      <c r="A2896" s="36" t="s">
        <v>4516</v>
      </c>
      <c r="B2896" s="25" t="s">
        <v>4515</v>
      </c>
      <c r="C2896" s="25">
        <v>1</v>
      </c>
      <c r="D2896" s="25" t="s">
        <v>157</v>
      </c>
      <c r="E2896" s="25" t="s">
        <v>147</v>
      </c>
      <c r="F2896" s="25" t="s">
        <v>208</v>
      </c>
    </row>
    <row r="2897" spans="1:6" ht="15" customHeight="1" x14ac:dyDescent="0.35">
      <c r="A2897" s="32" t="s">
        <v>5334</v>
      </c>
    </row>
    <row r="2898" spans="1:6" x14ac:dyDescent="0.3">
      <c r="A2898" s="36" t="s">
        <v>4518</v>
      </c>
      <c r="B2898" s="25" t="s">
        <v>4517</v>
      </c>
      <c r="C2898" s="25">
        <v>7</v>
      </c>
      <c r="D2898" s="25" t="s">
        <v>157</v>
      </c>
      <c r="E2898" s="25" t="s">
        <v>147</v>
      </c>
      <c r="F2898" s="25" t="s">
        <v>222</v>
      </c>
    </row>
    <row r="2899" spans="1:6" x14ac:dyDescent="0.3">
      <c r="A2899" s="36" t="s">
        <v>4520</v>
      </c>
      <c r="B2899" s="25" t="s">
        <v>4519</v>
      </c>
      <c r="C2899" s="25">
        <v>7</v>
      </c>
      <c r="D2899" s="25" t="s">
        <v>149</v>
      </c>
      <c r="E2899" s="25" t="s">
        <v>147</v>
      </c>
      <c r="F2899" s="25" t="s">
        <v>153</v>
      </c>
    </row>
    <row r="2900" spans="1:6" x14ac:dyDescent="0.3">
      <c r="A2900" s="36" t="s">
        <v>4521</v>
      </c>
      <c r="C2900" s="25">
        <v>5</v>
      </c>
      <c r="D2900" s="36" t="s">
        <v>149</v>
      </c>
      <c r="E2900" s="25" t="s">
        <v>147</v>
      </c>
      <c r="F2900" s="25" t="s">
        <v>170</v>
      </c>
    </row>
    <row r="2901" spans="1:6" x14ac:dyDescent="0.3">
      <c r="A2901" s="36" t="s">
        <v>4523</v>
      </c>
      <c r="B2901" s="25" t="s">
        <v>4522</v>
      </c>
      <c r="C2901" s="25">
        <v>5</v>
      </c>
      <c r="D2901" s="25" t="s">
        <v>149</v>
      </c>
      <c r="E2901" s="25" t="s">
        <v>147</v>
      </c>
      <c r="F2901" s="25" t="s">
        <v>160</v>
      </c>
    </row>
    <row r="2902" spans="1:6" x14ac:dyDescent="0.3">
      <c r="A2902" s="36" t="s">
        <v>4525</v>
      </c>
      <c r="B2902" s="25" t="s">
        <v>4524</v>
      </c>
      <c r="C2902" s="25">
        <v>6</v>
      </c>
      <c r="D2902" s="25" t="s">
        <v>149</v>
      </c>
      <c r="E2902" s="25" t="s">
        <v>147</v>
      </c>
      <c r="F2902" s="25" t="s">
        <v>241</v>
      </c>
    </row>
    <row r="2903" spans="1:6" ht="15" customHeight="1" x14ac:dyDescent="0.35">
      <c r="A2903" s="32" t="s">
        <v>5335</v>
      </c>
    </row>
    <row r="2904" spans="1:6" x14ac:dyDescent="0.3">
      <c r="A2904" s="36" t="s">
        <v>4527</v>
      </c>
      <c r="B2904" s="25" t="s">
        <v>4526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x14ac:dyDescent="0.3">
      <c r="A2905" s="36" t="s">
        <v>4529</v>
      </c>
      <c r="B2905" s="25" t="s">
        <v>4528</v>
      </c>
      <c r="C2905" s="25">
        <v>0</v>
      </c>
      <c r="D2905" s="25" t="s">
        <v>149</v>
      </c>
      <c r="E2905" s="25" t="s">
        <v>152</v>
      </c>
      <c r="F2905" s="25" t="s">
        <v>160</v>
      </c>
    </row>
    <row r="2906" spans="1:6" ht="15" customHeight="1" x14ac:dyDescent="0.35">
      <c r="A2906" s="32" t="s">
        <v>5336</v>
      </c>
    </row>
    <row r="2907" spans="1:6" x14ac:dyDescent="0.3">
      <c r="A2907" s="36" t="s">
        <v>4531</v>
      </c>
      <c r="B2907" s="25" t="s">
        <v>4530</v>
      </c>
      <c r="C2907" s="25">
        <v>6</v>
      </c>
      <c r="D2907" s="25" t="s">
        <v>149</v>
      </c>
      <c r="E2907" s="25" t="s">
        <v>147</v>
      </c>
      <c r="F2907" s="25" t="s">
        <v>222</v>
      </c>
    </row>
    <row r="2908" spans="1:6" ht="15" customHeight="1" x14ac:dyDescent="0.35">
      <c r="A2908" s="32" t="s">
        <v>5337</v>
      </c>
    </row>
    <row r="2909" spans="1:6" x14ac:dyDescent="0.3">
      <c r="A2909" s="36" t="s">
        <v>4533</v>
      </c>
      <c r="B2909" s="25" t="s">
        <v>4532</v>
      </c>
      <c r="C2909" s="25">
        <v>9</v>
      </c>
      <c r="D2909" s="25" t="s">
        <v>149</v>
      </c>
      <c r="E2909" s="25" t="s">
        <v>147</v>
      </c>
      <c r="F2909" s="25" t="s">
        <v>195</v>
      </c>
    </row>
    <row r="2910" spans="1:6" ht="15" customHeight="1" x14ac:dyDescent="0.35">
      <c r="A2910" s="32" t="s">
        <v>5338</v>
      </c>
    </row>
    <row r="2911" spans="1:6" ht="15" customHeight="1" x14ac:dyDescent="0.35">
      <c r="A2911" s="32" t="s">
        <v>5339</v>
      </c>
    </row>
    <row r="2912" spans="1:6" x14ac:dyDescent="0.3">
      <c r="A2912" s="36" t="s">
        <v>4535</v>
      </c>
      <c r="B2912" s="25" t="s">
        <v>4534</v>
      </c>
      <c r="C2912" s="25">
        <v>0</v>
      </c>
      <c r="D2912" s="25" t="s">
        <v>149</v>
      </c>
      <c r="E2912" s="25" t="s">
        <v>152</v>
      </c>
      <c r="F2912" s="25" t="s">
        <v>160</v>
      </c>
    </row>
    <row r="2913" spans="1:7" x14ac:dyDescent="0.3">
      <c r="A2913" s="36" t="s">
        <v>4537</v>
      </c>
      <c r="B2913" s="25" t="s">
        <v>4536</v>
      </c>
      <c r="C2913" s="25">
        <v>10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4539</v>
      </c>
      <c r="B2914" s="25" t="s">
        <v>4538</v>
      </c>
      <c r="C2914" s="25">
        <v>9</v>
      </c>
      <c r="D2914" s="25" t="s">
        <v>189</v>
      </c>
      <c r="E2914" s="25" t="s">
        <v>147</v>
      </c>
      <c r="F2914" s="25" t="s">
        <v>195</v>
      </c>
    </row>
    <row r="2915" spans="1:7" x14ac:dyDescent="0.3">
      <c r="A2915" s="36" t="s">
        <v>4541</v>
      </c>
      <c r="B2915" s="25" t="s">
        <v>4540</v>
      </c>
      <c r="C2915" s="25">
        <v>9</v>
      </c>
      <c r="D2915" s="25" t="s">
        <v>189</v>
      </c>
      <c r="E2915" s="25" t="s">
        <v>147</v>
      </c>
      <c r="F2915" s="25" t="s">
        <v>482</v>
      </c>
      <c r="G2915" s="25" t="s">
        <v>182</v>
      </c>
    </row>
    <row r="2916" spans="1:7" ht="15" customHeight="1" x14ac:dyDescent="0.35">
      <c r="A2916" s="32" t="s">
        <v>5340</v>
      </c>
    </row>
    <row r="2917" spans="1:7" x14ac:dyDescent="0.3">
      <c r="A2917" s="36" t="s">
        <v>4543</v>
      </c>
      <c r="B2917" s="25" t="s">
        <v>4542</v>
      </c>
      <c r="C2917" s="25">
        <v>6</v>
      </c>
      <c r="D2917" s="25" t="s">
        <v>149</v>
      </c>
      <c r="E2917" s="25" t="s">
        <v>147</v>
      </c>
      <c r="F2917" s="25" t="s">
        <v>278</v>
      </c>
    </row>
    <row r="2918" spans="1:7" ht="15" customHeight="1" x14ac:dyDescent="0.35">
      <c r="A2918" s="32" t="s">
        <v>5341</v>
      </c>
    </row>
    <row r="2919" spans="1:7" x14ac:dyDescent="0.3">
      <c r="A2919" s="36" t="s">
        <v>4545</v>
      </c>
      <c r="B2919" s="25" t="s">
        <v>4544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4547</v>
      </c>
      <c r="B2920" s="25" t="s">
        <v>4546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4549</v>
      </c>
      <c r="B2921" s="25" t="s">
        <v>4548</v>
      </c>
      <c r="C2921" s="25">
        <v>0</v>
      </c>
      <c r="D2921" s="25" t="s">
        <v>149</v>
      </c>
      <c r="E2921" s="25" t="s">
        <v>152</v>
      </c>
      <c r="F2921" s="25" t="s">
        <v>160</v>
      </c>
    </row>
    <row r="2922" spans="1:7" x14ac:dyDescent="0.3">
      <c r="A2922" s="36" t="s">
        <v>4551</v>
      </c>
      <c r="B2922" s="25" t="s">
        <v>4550</v>
      </c>
      <c r="C2922" s="25">
        <v>0</v>
      </c>
      <c r="D2922" s="25" t="s">
        <v>149</v>
      </c>
      <c r="E2922" s="25" t="s">
        <v>152</v>
      </c>
      <c r="F2922" s="25" t="s">
        <v>202</v>
      </c>
    </row>
    <row r="2923" spans="1:7" x14ac:dyDescent="0.3">
      <c r="A2923" s="36" t="s">
        <v>4553</v>
      </c>
      <c r="B2923" s="25" t="s">
        <v>4552</v>
      </c>
      <c r="C2923" s="25">
        <v>0</v>
      </c>
      <c r="D2923" s="25" t="s">
        <v>149</v>
      </c>
      <c r="E2923" s="25" t="s">
        <v>152</v>
      </c>
      <c r="F2923" s="25" t="s">
        <v>160</v>
      </c>
    </row>
    <row r="2924" spans="1:7" x14ac:dyDescent="0.3">
      <c r="A2924" s="36" t="s">
        <v>4555</v>
      </c>
      <c r="B2924" s="25" t="s">
        <v>4554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x14ac:dyDescent="0.3">
      <c r="A2925" s="36" t="s">
        <v>4557</v>
      </c>
      <c r="B2925" s="25" t="s">
        <v>4556</v>
      </c>
      <c r="C2925" s="25">
        <v>0</v>
      </c>
      <c r="D2925" s="25" t="s">
        <v>149</v>
      </c>
      <c r="E2925" s="25" t="s">
        <v>152</v>
      </c>
      <c r="F2925" s="25" t="s">
        <v>241</v>
      </c>
    </row>
    <row r="2926" spans="1:7" ht="15" customHeight="1" x14ac:dyDescent="0.35">
      <c r="A2926" s="32" t="s">
        <v>5342</v>
      </c>
    </row>
    <row r="2927" spans="1:7" x14ac:dyDescent="0.3">
      <c r="A2927" s="36" t="s">
        <v>4559</v>
      </c>
      <c r="B2927" s="25" t="s">
        <v>4558</v>
      </c>
      <c r="C2927" s="25">
        <v>8</v>
      </c>
      <c r="D2927" s="25" t="s">
        <v>149</v>
      </c>
      <c r="E2927" s="25" t="s">
        <v>147</v>
      </c>
      <c r="F2927" s="25" t="s">
        <v>222</v>
      </c>
    </row>
    <row r="2928" spans="1:7" x14ac:dyDescent="0.3">
      <c r="A2928" s="36" t="s">
        <v>4561</v>
      </c>
      <c r="B2928" s="25" t="s">
        <v>4560</v>
      </c>
      <c r="C2928" s="25">
        <v>10</v>
      </c>
      <c r="D2928" s="25" t="s">
        <v>149</v>
      </c>
      <c r="E2928" s="25" t="s">
        <v>147</v>
      </c>
      <c r="F2928" s="25" t="s">
        <v>222</v>
      </c>
    </row>
    <row r="2929" spans="1:7" ht="15" customHeight="1" x14ac:dyDescent="0.35">
      <c r="A2929" s="32" t="s">
        <v>5343</v>
      </c>
    </row>
    <row r="2930" spans="1:7" x14ac:dyDescent="0.3">
      <c r="A2930" s="36" t="s">
        <v>4563</v>
      </c>
      <c r="B2930" s="25" t="s">
        <v>4562</v>
      </c>
      <c r="C2930" s="25">
        <v>7</v>
      </c>
      <c r="D2930" s="25" t="s">
        <v>149</v>
      </c>
      <c r="E2930" s="25" t="s">
        <v>147</v>
      </c>
      <c r="F2930" s="25" t="s">
        <v>208</v>
      </c>
    </row>
    <row r="2931" spans="1:7" x14ac:dyDescent="0.3">
      <c r="A2931" s="36" t="s">
        <v>4565</v>
      </c>
      <c r="B2931" s="25" t="s">
        <v>4564</v>
      </c>
      <c r="C2931" s="25">
        <v>8</v>
      </c>
      <c r="D2931" s="25" t="s">
        <v>149</v>
      </c>
      <c r="E2931" s="25" t="s">
        <v>147</v>
      </c>
      <c r="F2931" s="25" t="s">
        <v>202</v>
      </c>
    </row>
    <row r="2932" spans="1:7" x14ac:dyDescent="0.3">
      <c r="A2932" s="36" t="s">
        <v>4567</v>
      </c>
      <c r="B2932" s="25" t="s">
        <v>4566</v>
      </c>
      <c r="C2932" s="25">
        <v>6</v>
      </c>
      <c r="D2932" s="25" t="s">
        <v>149</v>
      </c>
      <c r="E2932" s="25" t="s">
        <v>147</v>
      </c>
      <c r="F2932" s="25" t="s">
        <v>160</v>
      </c>
    </row>
    <row r="2933" spans="1:7" x14ac:dyDescent="0.3">
      <c r="A2933" s="36" t="s">
        <v>4569</v>
      </c>
      <c r="B2933" s="25" t="s">
        <v>4568</v>
      </c>
      <c r="C2933" s="25">
        <v>9</v>
      </c>
      <c r="D2933" s="25" t="s">
        <v>149</v>
      </c>
      <c r="E2933" s="25" t="s">
        <v>147</v>
      </c>
      <c r="F2933" s="25" t="s">
        <v>160</v>
      </c>
      <c r="G2933" s="25" t="s">
        <v>203</v>
      </c>
    </row>
    <row r="2934" spans="1:7" ht="15" customHeight="1" x14ac:dyDescent="0.35">
      <c r="A2934" s="32" t="s">
        <v>5344</v>
      </c>
    </row>
    <row r="2935" spans="1:7" x14ac:dyDescent="0.3">
      <c r="A2935" s="36" t="s">
        <v>4571</v>
      </c>
      <c r="B2935" s="25" t="s">
        <v>4570</v>
      </c>
      <c r="D2935" s="25" t="s">
        <v>149</v>
      </c>
      <c r="E2935" s="25"/>
      <c r="F2935" s="25"/>
      <c r="G2935" s="25" t="s">
        <v>149</v>
      </c>
    </row>
    <row r="2936" spans="1:7" x14ac:dyDescent="0.3">
      <c r="A2936" s="36" t="s">
        <v>4573</v>
      </c>
      <c r="B2936" s="25" t="s">
        <v>4572</v>
      </c>
      <c r="C2936" s="25">
        <v>3</v>
      </c>
      <c r="D2936" s="25" t="s">
        <v>149</v>
      </c>
      <c r="E2936" s="25" t="s">
        <v>147</v>
      </c>
      <c r="F2936" s="25" t="s">
        <v>208</v>
      </c>
    </row>
    <row r="2937" spans="1:7" ht="15" customHeight="1" x14ac:dyDescent="0.35">
      <c r="A2937" s="32" t="s">
        <v>5345</v>
      </c>
    </row>
    <row r="2938" spans="1:7" x14ac:dyDescent="0.3">
      <c r="A2938" s="36" t="s">
        <v>4575</v>
      </c>
      <c r="B2938" s="25" t="s">
        <v>4574</v>
      </c>
      <c r="C2938" s="25">
        <v>5</v>
      </c>
      <c r="D2938" s="25" t="s">
        <v>149</v>
      </c>
      <c r="E2938" s="25" t="s">
        <v>147</v>
      </c>
      <c r="F2938" s="25" t="s">
        <v>160</v>
      </c>
    </row>
    <row r="2939" spans="1:7" x14ac:dyDescent="0.3">
      <c r="A2939" s="36" t="s">
        <v>4577</v>
      </c>
      <c r="B2939" s="25" t="s">
        <v>4576</v>
      </c>
      <c r="C2939" s="25">
        <v>4</v>
      </c>
      <c r="D2939" s="25" t="s">
        <v>149</v>
      </c>
      <c r="E2939" s="25" t="s">
        <v>147</v>
      </c>
      <c r="F2939" s="25" t="s">
        <v>173</v>
      </c>
    </row>
    <row r="2940" spans="1:7" ht="15" customHeight="1" x14ac:dyDescent="0.35">
      <c r="A2940" s="32" t="s">
        <v>5346</v>
      </c>
    </row>
    <row r="2941" spans="1:7" x14ac:dyDescent="0.3">
      <c r="A2941" s="36" t="s">
        <v>4578</v>
      </c>
      <c r="C2941" s="25">
        <v>6</v>
      </c>
      <c r="D2941" s="36" t="s">
        <v>189</v>
      </c>
      <c r="E2941" s="25" t="s">
        <v>147</v>
      </c>
      <c r="F2941" s="25" t="s">
        <v>160</v>
      </c>
    </row>
    <row r="2942" spans="1:7" x14ac:dyDescent="0.3">
      <c r="A2942" s="36" t="s">
        <v>4580</v>
      </c>
      <c r="B2942" s="25" t="s">
        <v>4579</v>
      </c>
      <c r="D2942" s="25" t="s">
        <v>189</v>
      </c>
      <c r="E2942" s="25"/>
      <c r="F2942" s="25"/>
      <c r="G2942" s="25" t="s">
        <v>203</v>
      </c>
    </row>
    <row r="2943" spans="1:7" ht="15" customHeight="1" x14ac:dyDescent="0.35">
      <c r="A2943" s="32" t="s">
        <v>5347</v>
      </c>
    </row>
    <row r="2944" spans="1:7" x14ac:dyDescent="0.3">
      <c r="A2944" s="36" t="s">
        <v>4582</v>
      </c>
      <c r="B2944" s="25" t="s">
        <v>4581</v>
      </c>
      <c r="C2944" s="25">
        <v>0</v>
      </c>
      <c r="D2944" s="25" t="s">
        <v>149</v>
      </c>
      <c r="E2944" s="25" t="s">
        <v>152</v>
      </c>
      <c r="F2944" s="25" t="s">
        <v>160</v>
      </c>
    </row>
    <row r="2945" spans="1:7" ht="15" customHeight="1" x14ac:dyDescent="0.35">
      <c r="A2945" s="32" t="s">
        <v>5348</v>
      </c>
    </row>
    <row r="2946" spans="1:7" x14ac:dyDescent="0.3">
      <c r="A2946" s="36" t="s">
        <v>4584</v>
      </c>
      <c r="B2946" s="25" t="s">
        <v>4583</v>
      </c>
      <c r="C2946" s="25">
        <v>9</v>
      </c>
      <c r="D2946" s="25" t="s">
        <v>189</v>
      </c>
      <c r="E2946" s="25" t="s">
        <v>147</v>
      </c>
      <c r="F2946" s="25" t="s">
        <v>202</v>
      </c>
      <c r="G2946" s="25" t="s">
        <v>203</v>
      </c>
    </row>
    <row r="2947" spans="1:7" ht="15" customHeight="1" x14ac:dyDescent="0.35">
      <c r="A2947" s="32" t="s">
        <v>5349</v>
      </c>
    </row>
    <row r="2948" spans="1:7" x14ac:dyDescent="0.3">
      <c r="A2948" s="36" t="s">
        <v>4586</v>
      </c>
      <c r="B2948" s="25" t="s">
        <v>4585</v>
      </c>
      <c r="C2948" s="25">
        <v>10</v>
      </c>
      <c r="D2948" s="25" t="s">
        <v>144</v>
      </c>
      <c r="E2948" s="25" t="s">
        <v>147</v>
      </c>
      <c r="F2948" s="25" t="s">
        <v>156</v>
      </c>
      <c r="G2948" s="25" t="s">
        <v>144</v>
      </c>
    </row>
    <row r="2949" spans="1:7" ht="15" customHeight="1" x14ac:dyDescent="0.35">
      <c r="A2949" s="32" t="s">
        <v>5350</v>
      </c>
    </row>
    <row r="2950" spans="1:7" x14ac:dyDescent="0.3">
      <c r="A2950" s="36" t="s">
        <v>4588</v>
      </c>
      <c r="B2950" s="25" t="s">
        <v>4587</v>
      </c>
      <c r="C2950" s="25">
        <v>5</v>
      </c>
      <c r="D2950" s="25" t="s">
        <v>149</v>
      </c>
      <c r="E2950" s="25" t="s">
        <v>147</v>
      </c>
      <c r="F2950" s="25" t="s">
        <v>160</v>
      </c>
    </row>
    <row r="2951" spans="1:7" ht="15" customHeight="1" x14ac:dyDescent="0.35">
      <c r="A2951" s="32" t="s">
        <v>5351</v>
      </c>
    </row>
    <row r="2952" spans="1:7" x14ac:dyDescent="0.3">
      <c r="A2952" s="36" t="s">
        <v>4590</v>
      </c>
      <c r="B2952" s="25" t="s">
        <v>4589</v>
      </c>
      <c r="C2952" s="25">
        <v>0</v>
      </c>
      <c r="D2952" s="25" t="s">
        <v>149</v>
      </c>
      <c r="E2952" s="25" t="s">
        <v>152</v>
      </c>
      <c r="F2952" s="25" t="s">
        <v>222</v>
      </c>
    </row>
    <row r="2953" spans="1:7" x14ac:dyDescent="0.3">
      <c r="A2953" s="36" t="s">
        <v>4592</v>
      </c>
      <c r="B2953" s="25" t="s">
        <v>4591</v>
      </c>
      <c r="C2953" s="25">
        <v>2</v>
      </c>
      <c r="D2953" s="25" t="s">
        <v>149</v>
      </c>
      <c r="E2953" s="25" t="s">
        <v>147</v>
      </c>
      <c r="F2953" s="25" t="s">
        <v>222</v>
      </c>
    </row>
    <row r="2954" spans="1:7" ht="15" customHeight="1" x14ac:dyDescent="0.35">
      <c r="A2954" s="32" t="s">
        <v>5352</v>
      </c>
    </row>
    <row r="2955" spans="1:7" x14ac:dyDescent="0.3">
      <c r="A2955" s="36" t="s">
        <v>4594</v>
      </c>
      <c r="B2955" s="25" t="s">
        <v>4593</v>
      </c>
      <c r="C2955" s="25">
        <v>0</v>
      </c>
      <c r="D2955" s="25" t="s">
        <v>149</v>
      </c>
      <c r="E2955" s="25" t="s">
        <v>152</v>
      </c>
      <c r="F2955" s="25" t="s">
        <v>222</v>
      </c>
    </row>
    <row r="2956" spans="1:7" x14ac:dyDescent="0.3">
      <c r="A2956" s="36" t="s">
        <v>4596</v>
      </c>
      <c r="B2956" s="25" t="s">
        <v>4595</v>
      </c>
      <c r="C2956" s="25">
        <v>3</v>
      </c>
      <c r="D2956" s="25" t="s">
        <v>157</v>
      </c>
      <c r="E2956" s="25" t="s">
        <v>147</v>
      </c>
      <c r="F2956" s="25" t="s">
        <v>163</v>
      </c>
    </row>
    <row r="2957" spans="1:7" x14ac:dyDescent="0.3">
      <c r="A2957" s="36" t="s">
        <v>4598</v>
      </c>
      <c r="B2957" s="25" t="s">
        <v>4597</v>
      </c>
      <c r="C2957" s="25">
        <v>0</v>
      </c>
      <c r="D2957" s="25" t="s">
        <v>157</v>
      </c>
      <c r="E2957" s="25" t="s">
        <v>152</v>
      </c>
      <c r="F2957" s="25" t="s">
        <v>170</v>
      </c>
    </row>
    <row r="2958" spans="1:7" x14ac:dyDescent="0.3">
      <c r="A2958" s="36" t="s">
        <v>4600</v>
      </c>
      <c r="B2958" s="25" t="s">
        <v>4599</v>
      </c>
      <c r="C2958" s="25">
        <v>4</v>
      </c>
      <c r="D2958" s="25" t="s">
        <v>157</v>
      </c>
      <c r="E2958" s="25" t="s">
        <v>147</v>
      </c>
      <c r="F2958" s="25" t="s">
        <v>208</v>
      </c>
    </row>
    <row r="2959" spans="1:7" ht="15" customHeight="1" x14ac:dyDescent="0.35">
      <c r="A2959" s="32" t="s">
        <v>5353</v>
      </c>
    </row>
    <row r="2960" spans="1:7" x14ac:dyDescent="0.3">
      <c r="A2960" s="36" t="s">
        <v>4602</v>
      </c>
      <c r="B2960" s="25" t="s">
        <v>4601</v>
      </c>
      <c r="C2960" s="25">
        <v>5</v>
      </c>
      <c r="D2960" s="25" t="s">
        <v>157</v>
      </c>
      <c r="E2960" s="25" t="s">
        <v>147</v>
      </c>
      <c r="F2960" s="25" t="s">
        <v>963</v>
      </c>
    </row>
    <row r="2961" spans="1:7" x14ac:dyDescent="0.3">
      <c r="A2961" s="36" t="s">
        <v>4603</v>
      </c>
      <c r="C2961" s="25">
        <v>1</v>
      </c>
      <c r="D2961" s="25" t="s">
        <v>149</v>
      </c>
      <c r="E2961" s="25" t="s">
        <v>147</v>
      </c>
      <c r="F2961" s="25" t="s">
        <v>148</v>
      </c>
    </row>
    <row r="2962" spans="1:7" x14ac:dyDescent="0.3">
      <c r="A2962" s="36" t="s">
        <v>4605</v>
      </c>
      <c r="B2962" s="25" t="s">
        <v>4604</v>
      </c>
      <c r="C2962" s="25">
        <v>1</v>
      </c>
      <c r="D2962" s="25" t="s">
        <v>149</v>
      </c>
      <c r="E2962" s="25" t="s">
        <v>147</v>
      </c>
      <c r="F2962" s="25" t="s">
        <v>278</v>
      </c>
    </row>
    <row r="2963" spans="1:7" ht="15" customHeight="1" x14ac:dyDescent="0.35">
      <c r="A2963" s="32" t="s">
        <v>5354</v>
      </c>
    </row>
    <row r="2964" spans="1:7" x14ac:dyDescent="0.3">
      <c r="A2964" s="36" t="s">
        <v>4607</v>
      </c>
      <c r="B2964" s="25" t="s">
        <v>4606</v>
      </c>
      <c r="C2964" s="25">
        <v>10</v>
      </c>
      <c r="D2964" s="25" t="s">
        <v>262</v>
      </c>
      <c r="E2964" s="25" t="s">
        <v>147</v>
      </c>
      <c r="F2964" s="25" t="s">
        <v>222</v>
      </c>
    </row>
    <row r="2965" spans="1:7" x14ac:dyDescent="0.3">
      <c r="A2965" s="36" t="s">
        <v>4609</v>
      </c>
      <c r="B2965" s="25" t="s">
        <v>4608</v>
      </c>
      <c r="C2965" s="25">
        <v>10</v>
      </c>
      <c r="D2965" s="25" t="s">
        <v>262</v>
      </c>
      <c r="E2965" s="25" t="s">
        <v>147</v>
      </c>
      <c r="F2965" s="25" t="s">
        <v>195</v>
      </c>
      <c r="G2965" s="25" t="s">
        <v>182</v>
      </c>
    </row>
    <row r="2966" spans="1:7" x14ac:dyDescent="0.3">
      <c r="A2966" s="36" t="s">
        <v>4611</v>
      </c>
      <c r="B2966" s="25" t="s">
        <v>4610</v>
      </c>
      <c r="C2966" s="25">
        <v>9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4613</v>
      </c>
      <c r="B2967" s="25" t="s">
        <v>4612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4615</v>
      </c>
      <c r="B2968" s="25" t="s">
        <v>4614</v>
      </c>
      <c r="C2968" s="25">
        <v>8</v>
      </c>
      <c r="D2968" s="25" t="s">
        <v>262</v>
      </c>
      <c r="E2968" s="25" t="s">
        <v>147</v>
      </c>
      <c r="F2968" s="25" t="s">
        <v>222</v>
      </c>
    </row>
    <row r="2969" spans="1:7" x14ac:dyDescent="0.3">
      <c r="A2969" s="36" t="s">
        <v>4617</v>
      </c>
      <c r="B2969" s="25" t="s">
        <v>4616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144</v>
      </c>
    </row>
    <row r="2970" spans="1:7" x14ac:dyDescent="0.3">
      <c r="A2970" s="36" t="s">
        <v>4619</v>
      </c>
      <c r="B2970" s="25" t="s">
        <v>4618</v>
      </c>
      <c r="C2970" s="25">
        <v>10</v>
      </c>
      <c r="D2970" s="25" t="s">
        <v>262</v>
      </c>
      <c r="E2970" s="25" t="s">
        <v>147</v>
      </c>
      <c r="F2970" s="25" t="s">
        <v>222</v>
      </c>
      <c r="G2970" s="25" t="s">
        <v>182</v>
      </c>
    </row>
    <row r="2971" spans="1:7" ht="15" customHeight="1" x14ac:dyDescent="0.35">
      <c r="A2971" s="32" t="s">
        <v>5355</v>
      </c>
    </row>
    <row r="2972" spans="1:7" x14ac:dyDescent="0.3">
      <c r="A2972" s="36" t="s">
        <v>4621</v>
      </c>
      <c r="B2972" s="25" t="s">
        <v>4620</v>
      </c>
      <c r="C2972" s="25">
        <v>5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4623</v>
      </c>
      <c r="B2973" s="25" t="s">
        <v>4622</v>
      </c>
      <c r="C2973" s="25">
        <v>7</v>
      </c>
      <c r="D2973" s="25" t="s">
        <v>149</v>
      </c>
      <c r="E2973" s="25" t="s">
        <v>147</v>
      </c>
      <c r="F2973" s="25" t="s">
        <v>160</v>
      </c>
    </row>
    <row r="2974" spans="1:7" x14ac:dyDescent="0.3">
      <c r="A2974" s="36" t="s">
        <v>4625</v>
      </c>
      <c r="B2974" s="25" t="s">
        <v>4624</v>
      </c>
      <c r="C2974" s="25">
        <v>6</v>
      </c>
      <c r="D2974" s="25" t="s">
        <v>149</v>
      </c>
      <c r="E2974" s="25" t="s">
        <v>147</v>
      </c>
      <c r="F2974" s="25" t="s">
        <v>202</v>
      </c>
    </row>
    <row r="2975" spans="1:7" ht="15" customHeight="1" x14ac:dyDescent="0.35">
      <c r="A2975" s="32" t="s">
        <v>5356</v>
      </c>
    </row>
    <row r="2976" spans="1:7" x14ac:dyDescent="0.3">
      <c r="A2976" s="36" t="s">
        <v>4627</v>
      </c>
      <c r="B2976" s="25" t="s">
        <v>4626</v>
      </c>
      <c r="C2976" s="25">
        <v>0</v>
      </c>
      <c r="D2976" s="25" t="s">
        <v>149</v>
      </c>
      <c r="E2976" s="25" t="s">
        <v>152</v>
      </c>
      <c r="F2976" s="25" t="s">
        <v>170</v>
      </c>
    </row>
    <row r="2977" spans="1:7" ht="15" customHeight="1" x14ac:dyDescent="0.35">
      <c r="A2977" s="32" t="s">
        <v>5357</v>
      </c>
    </row>
    <row r="2978" spans="1:7" x14ac:dyDescent="0.3">
      <c r="A2978" s="36" t="s">
        <v>4629</v>
      </c>
      <c r="B2978" s="25" t="s">
        <v>4628</v>
      </c>
      <c r="C2978" s="25">
        <v>5</v>
      </c>
      <c r="D2978" s="25" t="s">
        <v>157</v>
      </c>
      <c r="E2978" s="25" t="s">
        <v>147</v>
      </c>
      <c r="F2978" s="25" t="s">
        <v>156</v>
      </c>
    </row>
    <row r="2979" spans="1:7" x14ac:dyDescent="0.3">
      <c r="A2979" s="36" t="s">
        <v>4630</v>
      </c>
      <c r="C2979" s="25">
        <v>5</v>
      </c>
      <c r="D2979" s="25" t="s">
        <v>157</v>
      </c>
      <c r="E2979" s="25" t="s">
        <v>147</v>
      </c>
      <c r="F2979" s="25" t="s">
        <v>627</v>
      </c>
    </row>
    <row r="2980" spans="1:7" x14ac:dyDescent="0.3">
      <c r="A2980" s="36" t="s">
        <v>4632</v>
      </c>
      <c r="B2980" s="25" t="s">
        <v>4631</v>
      </c>
      <c r="C2980" s="25">
        <v>9</v>
      </c>
      <c r="D2980" s="25" t="s">
        <v>368</v>
      </c>
      <c r="E2980" s="25" t="s">
        <v>147</v>
      </c>
      <c r="F2980" s="25" t="s">
        <v>222</v>
      </c>
    </row>
    <row r="2981" spans="1:7" x14ac:dyDescent="0.3">
      <c r="A2981" s="36" t="s">
        <v>4634</v>
      </c>
      <c r="B2981" s="25" t="s">
        <v>4633</v>
      </c>
      <c r="C2981" s="25">
        <v>6</v>
      </c>
      <c r="D2981" s="25" t="s">
        <v>157</v>
      </c>
      <c r="E2981" s="25" t="s">
        <v>147</v>
      </c>
      <c r="F2981" s="25" t="s">
        <v>163</v>
      </c>
    </row>
    <row r="2982" spans="1:7" x14ac:dyDescent="0.3">
      <c r="A2982" s="36" t="s">
        <v>4636</v>
      </c>
      <c r="B2982" s="25" t="s">
        <v>4635</v>
      </c>
      <c r="C2982" s="25">
        <v>8</v>
      </c>
      <c r="D2982" s="25" t="s">
        <v>368</v>
      </c>
      <c r="E2982" s="25" t="s">
        <v>147</v>
      </c>
      <c r="F2982" s="25" t="s">
        <v>222</v>
      </c>
    </row>
    <row r="2983" spans="1:7" ht="15" customHeight="1" x14ac:dyDescent="0.35">
      <c r="A2983" s="32" t="s">
        <v>5358</v>
      </c>
    </row>
    <row r="2984" spans="1:7" x14ac:dyDescent="0.3">
      <c r="A2984" s="36" t="s">
        <v>4638</v>
      </c>
      <c r="B2984" s="25" t="s">
        <v>4637</v>
      </c>
      <c r="C2984" s="25">
        <v>10</v>
      </c>
      <c r="D2984" s="25" t="s">
        <v>157</v>
      </c>
      <c r="E2984" s="25" t="s">
        <v>147</v>
      </c>
      <c r="F2984" s="25" t="s">
        <v>492</v>
      </c>
      <c r="G2984" s="25" t="s">
        <v>144</v>
      </c>
    </row>
    <row r="2985" spans="1:7" x14ac:dyDescent="0.3">
      <c r="A2985" s="36" t="s">
        <v>4640</v>
      </c>
      <c r="B2985" s="25" t="s">
        <v>4639</v>
      </c>
      <c r="C2985" s="25">
        <v>9</v>
      </c>
      <c r="D2985" s="25" t="s">
        <v>368</v>
      </c>
      <c r="E2985" s="25" t="s">
        <v>147</v>
      </c>
      <c r="F2985" s="25" t="s">
        <v>173</v>
      </c>
    </row>
    <row r="2986" spans="1:7" x14ac:dyDescent="0.3">
      <c r="A2986" s="36" t="s">
        <v>4641</v>
      </c>
      <c r="C2986" s="25">
        <v>10</v>
      </c>
      <c r="D2986" s="25" t="s">
        <v>149</v>
      </c>
      <c r="E2986" s="25" t="s">
        <v>147</v>
      </c>
      <c r="F2986" s="25" t="s">
        <v>148</v>
      </c>
    </row>
    <row r="2987" spans="1:7" x14ac:dyDescent="0.3">
      <c r="A2987" s="36" t="s">
        <v>4643</v>
      </c>
      <c r="B2987" s="25" t="s">
        <v>4642</v>
      </c>
      <c r="C2987" s="25">
        <v>10</v>
      </c>
      <c r="D2987" s="25" t="s">
        <v>149</v>
      </c>
      <c r="E2987" s="25" t="s">
        <v>147</v>
      </c>
      <c r="F2987" s="25" t="s">
        <v>819</v>
      </c>
      <c r="G2987" s="25" t="s">
        <v>182</v>
      </c>
    </row>
    <row r="2988" spans="1:7" x14ac:dyDescent="0.3">
      <c r="A2988" s="36" t="s">
        <v>4645</v>
      </c>
      <c r="B2988" s="25" t="s">
        <v>4644</v>
      </c>
      <c r="C2988" s="25">
        <v>0</v>
      </c>
      <c r="D2988" s="25" t="s">
        <v>149</v>
      </c>
      <c r="E2988" s="25" t="s">
        <v>152</v>
      </c>
      <c r="F2988" s="25" t="s">
        <v>160</v>
      </c>
    </row>
    <row r="2989" spans="1:7" ht="15" customHeight="1" x14ac:dyDescent="0.35">
      <c r="A2989" s="32" t="s">
        <v>5359</v>
      </c>
    </row>
    <row r="2990" spans="1:7" x14ac:dyDescent="0.3">
      <c r="A2990" s="36" t="s">
        <v>4647</v>
      </c>
      <c r="B2990" s="25" t="s">
        <v>4646</v>
      </c>
      <c r="C2990" s="25">
        <v>6</v>
      </c>
      <c r="D2990" s="25" t="s">
        <v>262</v>
      </c>
      <c r="E2990" s="25" t="s">
        <v>147</v>
      </c>
      <c r="F2990" s="25" t="s">
        <v>222</v>
      </c>
    </row>
    <row r="2991" spans="1:7" ht="15" customHeight="1" x14ac:dyDescent="0.35">
      <c r="A2991" s="32" t="s">
        <v>5360</v>
      </c>
    </row>
    <row r="2992" spans="1:7" x14ac:dyDescent="0.3">
      <c r="A2992" s="36" t="s">
        <v>4649</v>
      </c>
      <c r="B2992" s="25" t="s">
        <v>4648</v>
      </c>
      <c r="C2992" s="25">
        <v>0</v>
      </c>
      <c r="D2992" s="25" t="s">
        <v>149</v>
      </c>
      <c r="E2992" s="25" t="s">
        <v>152</v>
      </c>
      <c r="F2992" s="25" t="s">
        <v>156</v>
      </c>
    </row>
    <row r="2993" spans="1:7" ht="15" customHeight="1" x14ac:dyDescent="0.35">
      <c r="A2993" s="32" t="s">
        <v>5361</v>
      </c>
    </row>
    <row r="2994" spans="1:7" x14ac:dyDescent="0.3">
      <c r="A2994" s="36" t="s">
        <v>4651</v>
      </c>
      <c r="B2994" s="25" t="s">
        <v>4650</v>
      </c>
      <c r="C2994" s="25">
        <v>0</v>
      </c>
      <c r="D2994" s="25" t="s">
        <v>149</v>
      </c>
      <c r="E2994" s="25" t="s">
        <v>152</v>
      </c>
      <c r="F2994" s="25" t="s">
        <v>170</v>
      </c>
    </row>
    <row r="2995" spans="1:7" x14ac:dyDescent="0.3">
      <c r="A2995" s="36" t="s">
        <v>4653</v>
      </c>
      <c r="B2995" s="25" t="s">
        <v>4652</v>
      </c>
      <c r="C2995" s="25">
        <v>0</v>
      </c>
      <c r="D2995" s="25" t="s">
        <v>149</v>
      </c>
      <c r="E2995" s="25" t="s">
        <v>147</v>
      </c>
      <c r="F2995" s="25" t="s">
        <v>156</v>
      </c>
    </row>
    <row r="2996" spans="1:7" x14ac:dyDescent="0.3">
      <c r="A2996" s="36" t="s">
        <v>4655</v>
      </c>
      <c r="B2996" s="25" t="s">
        <v>4654</v>
      </c>
      <c r="C2996" s="25">
        <v>6</v>
      </c>
      <c r="D2996" s="25" t="s">
        <v>149</v>
      </c>
      <c r="E2996" s="25" t="s">
        <v>147</v>
      </c>
      <c r="F2996" s="25" t="s">
        <v>355</v>
      </c>
    </row>
    <row r="2997" spans="1:7" x14ac:dyDescent="0.3">
      <c r="A2997" s="36" t="s">
        <v>4657</v>
      </c>
      <c r="B2997" s="25" t="s">
        <v>4656</v>
      </c>
      <c r="C2997" s="25">
        <v>7</v>
      </c>
      <c r="D2997" s="25" t="s">
        <v>149</v>
      </c>
      <c r="E2997" s="25" t="s">
        <v>147</v>
      </c>
      <c r="F2997" s="25" t="s">
        <v>160</v>
      </c>
      <c r="G2997" s="25" t="s">
        <v>203</v>
      </c>
    </row>
    <row r="2998" spans="1:7" ht="15" customHeight="1" x14ac:dyDescent="0.35">
      <c r="A2998" s="32" t="s">
        <v>5362</v>
      </c>
    </row>
    <row r="2999" spans="1:7" x14ac:dyDescent="0.3">
      <c r="A2999" s="36" t="s">
        <v>4659</v>
      </c>
      <c r="B2999" s="25" t="s">
        <v>4658</v>
      </c>
      <c r="C2999" s="25">
        <v>3</v>
      </c>
      <c r="D2999" s="25" t="s">
        <v>149</v>
      </c>
      <c r="E2999" s="25" t="s">
        <v>147</v>
      </c>
      <c r="F2999" s="25" t="s">
        <v>160</v>
      </c>
    </row>
    <row r="3000" spans="1:7" x14ac:dyDescent="0.3">
      <c r="A3000" s="36" t="s">
        <v>4661</v>
      </c>
      <c r="B3000" s="25" t="s">
        <v>4660</v>
      </c>
      <c r="C3000" s="25">
        <v>6</v>
      </c>
      <c r="D3000" s="25" t="s">
        <v>149</v>
      </c>
      <c r="E3000" s="25" t="s">
        <v>147</v>
      </c>
      <c r="F3000" s="25" t="s">
        <v>963</v>
      </c>
    </row>
    <row r="3001" spans="1:7" x14ac:dyDescent="0.3">
      <c r="A3001" s="36" t="s">
        <v>4663</v>
      </c>
      <c r="B3001" s="25" t="s">
        <v>4662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4665</v>
      </c>
      <c r="B3002" s="25" t="s">
        <v>4664</v>
      </c>
      <c r="C3002" s="25"/>
      <c r="D3002" s="25" t="s">
        <v>149</v>
      </c>
      <c r="E3002" s="25" t="s">
        <v>147</v>
      </c>
      <c r="F3002" s="25" t="s">
        <v>160</v>
      </c>
      <c r="G3002" s="25" t="s">
        <v>149</v>
      </c>
    </row>
    <row r="3003" spans="1:7" x14ac:dyDescent="0.3">
      <c r="A3003" s="36" t="s">
        <v>4667</v>
      </c>
      <c r="B3003" s="25" t="s">
        <v>4666</v>
      </c>
      <c r="C3003" s="25">
        <v>0</v>
      </c>
      <c r="D3003" s="25" t="s">
        <v>149</v>
      </c>
      <c r="E3003" s="25" t="s">
        <v>152</v>
      </c>
      <c r="F3003" s="25" t="s">
        <v>170</v>
      </c>
      <c r="G3003" s="25" t="s">
        <v>149</v>
      </c>
    </row>
    <row r="3004" spans="1:7" x14ac:dyDescent="0.3">
      <c r="A3004" s="36" t="s">
        <v>4669</v>
      </c>
      <c r="B3004" s="25" t="s">
        <v>4668</v>
      </c>
      <c r="C3004" s="25">
        <v>5</v>
      </c>
      <c r="D3004" s="25" t="s">
        <v>149</v>
      </c>
      <c r="E3004" s="25" t="s">
        <v>147</v>
      </c>
      <c r="F3004" s="25" t="s">
        <v>148</v>
      </c>
    </row>
    <row r="3005" spans="1:7" ht="15" customHeight="1" x14ac:dyDescent="0.35">
      <c r="A3005" s="32" t="s">
        <v>5363</v>
      </c>
    </row>
    <row r="3006" spans="1:7" x14ac:dyDescent="0.3">
      <c r="A3006" s="36" t="s">
        <v>4671</v>
      </c>
      <c r="B3006" s="25" t="s">
        <v>4670</v>
      </c>
      <c r="C3006" s="25">
        <v>6</v>
      </c>
      <c r="D3006" s="25" t="s">
        <v>149</v>
      </c>
      <c r="E3006" s="25" t="s">
        <v>147</v>
      </c>
      <c r="F3006" s="25" t="s">
        <v>222</v>
      </c>
    </row>
    <row r="3007" spans="1:7" x14ac:dyDescent="0.3">
      <c r="A3007" s="36" t="s">
        <v>4673</v>
      </c>
      <c r="B3007" s="25" t="s">
        <v>4672</v>
      </c>
      <c r="C3007" s="25">
        <v>0</v>
      </c>
      <c r="D3007" s="25" t="s">
        <v>149</v>
      </c>
      <c r="E3007" s="25" t="s">
        <v>152</v>
      </c>
      <c r="F3007" s="25" t="s">
        <v>156</v>
      </c>
    </row>
    <row r="3008" spans="1:7" x14ac:dyDescent="0.3">
      <c r="A3008" s="36" t="s">
        <v>4675</v>
      </c>
      <c r="B3008" s="25" t="s">
        <v>4674</v>
      </c>
      <c r="C3008" s="25">
        <v>5</v>
      </c>
      <c r="D3008" s="25" t="s">
        <v>149</v>
      </c>
      <c r="E3008" s="25" t="s">
        <v>147</v>
      </c>
      <c r="F3008" s="25" t="s">
        <v>222</v>
      </c>
    </row>
    <row r="3009" spans="1:6" x14ac:dyDescent="0.3">
      <c r="A3009" s="36" t="s">
        <v>4677</v>
      </c>
      <c r="B3009" s="25" t="s">
        <v>4676</v>
      </c>
      <c r="C3009" s="25">
        <v>0</v>
      </c>
      <c r="D3009" s="25" t="s">
        <v>149</v>
      </c>
      <c r="E3009" s="25" t="s">
        <v>152</v>
      </c>
      <c r="F3009" s="25" t="s">
        <v>160</v>
      </c>
    </row>
    <row r="3010" spans="1:6" x14ac:dyDescent="0.3">
      <c r="A3010" s="36" t="s">
        <v>4679</v>
      </c>
      <c r="B3010" s="25" t="s">
        <v>4678</v>
      </c>
      <c r="C3010" s="25">
        <v>0</v>
      </c>
      <c r="D3010" s="25" t="s">
        <v>149</v>
      </c>
      <c r="E3010" s="25" t="s">
        <v>152</v>
      </c>
      <c r="F3010" s="25" t="s">
        <v>170</v>
      </c>
    </row>
    <row r="3011" spans="1:6" x14ac:dyDescent="0.3">
      <c r="A3011" s="36" t="s">
        <v>4681</v>
      </c>
      <c r="B3011" s="25" t="s">
        <v>4680</v>
      </c>
      <c r="C3011" s="25">
        <v>0</v>
      </c>
      <c r="D3011" s="25" t="s">
        <v>149</v>
      </c>
      <c r="E3011" s="25" t="s">
        <v>147</v>
      </c>
      <c r="F3011" s="25" t="s">
        <v>355</v>
      </c>
    </row>
    <row r="3012" spans="1:6" x14ac:dyDescent="0.3">
      <c r="A3012" s="36" t="s">
        <v>4682</v>
      </c>
      <c r="B3012" s="25" t="s">
        <v>4680</v>
      </c>
      <c r="C3012" s="25"/>
      <c r="D3012" s="25" t="s">
        <v>149</v>
      </c>
      <c r="E3012" s="25"/>
      <c r="F3012" s="25"/>
    </row>
    <row r="3013" spans="1:6" x14ac:dyDescent="0.3">
      <c r="A3013" s="36" t="s">
        <v>4683</v>
      </c>
      <c r="B3013" s="25" t="s">
        <v>4680</v>
      </c>
      <c r="C3013" s="25"/>
      <c r="D3013" s="25" t="s">
        <v>149</v>
      </c>
      <c r="E3013" s="25"/>
      <c r="F3013" s="25"/>
    </row>
    <row r="3014" spans="1:6" x14ac:dyDescent="0.3">
      <c r="A3014" s="36" t="s">
        <v>4685</v>
      </c>
      <c r="B3014" s="25" t="s">
        <v>4684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4687</v>
      </c>
      <c r="B3015" s="25" t="s">
        <v>4686</v>
      </c>
      <c r="C3015" s="25">
        <v>6</v>
      </c>
      <c r="D3015" s="25" t="s">
        <v>149</v>
      </c>
      <c r="E3015" s="25" t="s">
        <v>147</v>
      </c>
      <c r="F3015" s="25" t="s">
        <v>222</v>
      </c>
    </row>
    <row r="3016" spans="1:6" x14ac:dyDescent="0.3">
      <c r="A3016" s="36" t="s">
        <v>4689</v>
      </c>
      <c r="B3016" s="25" t="s">
        <v>4688</v>
      </c>
      <c r="C3016" s="25">
        <v>0</v>
      </c>
      <c r="D3016" s="25" t="s">
        <v>149</v>
      </c>
      <c r="E3016" s="25" t="s">
        <v>147</v>
      </c>
      <c r="F3016" s="25" t="s">
        <v>148</v>
      </c>
    </row>
    <row r="3017" spans="1:6" x14ac:dyDescent="0.3">
      <c r="A3017" s="36" t="s">
        <v>4690</v>
      </c>
      <c r="B3017" s="25" t="s">
        <v>4688</v>
      </c>
      <c r="C3017" s="25">
        <v>0</v>
      </c>
      <c r="D3017" s="25" t="s">
        <v>149</v>
      </c>
      <c r="E3017" s="25" t="s">
        <v>147</v>
      </c>
      <c r="F3017" s="25" t="s">
        <v>253</v>
      </c>
    </row>
    <row r="3018" spans="1:6" x14ac:dyDescent="0.3">
      <c r="A3018" s="36" t="s">
        <v>4691</v>
      </c>
      <c r="B3018" s="25" t="s">
        <v>4688</v>
      </c>
      <c r="C3018" s="25">
        <v>0</v>
      </c>
      <c r="D3018" s="25" t="s">
        <v>149</v>
      </c>
      <c r="E3018" s="25" t="s">
        <v>152</v>
      </c>
      <c r="F3018" s="25" t="s">
        <v>253</v>
      </c>
    </row>
    <row r="3019" spans="1:6" ht="15" customHeight="1" x14ac:dyDescent="0.35">
      <c r="A3019" s="32" t="s">
        <v>5364</v>
      </c>
    </row>
    <row r="3020" spans="1:6" x14ac:dyDescent="0.3">
      <c r="A3020" s="36" t="s">
        <v>4693</v>
      </c>
      <c r="B3020" s="25" t="s">
        <v>4692</v>
      </c>
      <c r="C3020" s="25">
        <v>0</v>
      </c>
      <c r="D3020" s="25" t="s">
        <v>149</v>
      </c>
      <c r="E3020" s="25" t="s">
        <v>152</v>
      </c>
      <c r="F3020" s="25" t="s">
        <v>160</v>
      </c>
    </row>
    <row r="3021" spans="1:6" ht="15" customHeight="1" x14ac:dyDescent="0.35">
      <c r="A3021" s="32" t="s">
        <v>5365</v>
      </c>
    </row>
    <row r="3022" spans="1:6" x14ac:dyDescent="0.3">
      <c r="A3022" s="36" t="s">
        <v>4695</v>
      </c>
      <c r="B3022" s="25" t="s">
        <v>4694</v>
      </c>
      <c r="C3022" s="25">
        <v>6</v>
      </c>
      <c r="D3022" s="25" t="s">
        <v>149</v>
      </c>
      <c r="E3022" s="25" t="s">
        <v>147</v>
      </c>
      <c r="F3022" s="25" t="s">
        <v>208</v>
      </c>
    </row>
    <row r="3023" spans="1:6" x14ac:dyDescent="0.3">
      <c r="A3023" s="36" t="s">
        <v>4697</v>
      </c>
      <c r="B3023" s="25" t="s">
        <v>4696</v>
      </c>
      <c r="C3023" s="25">
        <v>7</v>
      </c>
      <c r="D3023" s="25" t="s">
        <v>157</v>
      </c>
      <c r="E3023" s="25" t="s">
        <v>147</v>
      </c>
      <c r="F3023" s="25" t="s">
        <v>148</v>
      </c>
    </row>
    <row r="3024" spans="1:6" x14ac:dyDescent="0.3">
      <c r="A3024" s="36" t="s">
        <v>4699</v>
      </c>
      <c r="B3024" s="25" t="s">
        <v>4698</v>
      </c>
      <c r="C3024" s="25">
        <v>4</v>
      </c>
      <c r="D3024" s="25" t="s">
        <v>157</v>
      </c>
      <c r="E3024" s="25" t="s">
        <v>147</v>
      </c>
      <c r="F3024" s="25" t="s">
        <v>963</v>
      </c>
    </row>
    <row r="3025" spans="1:6" x14ac:dyDescent="0.3">
      <c r="A3025" s="36" t="s">
        <v>4700</v>
      </c>
      <c r="C3025" s="25"/>
      <c r="D3025" s="25" t="s">
        <v>157</v>
      </c>
      <c r="E3025" s="25"/>
      <c r="F3025" s="25"/>
    </row>
    <row r="3026" spans="1:6" x14ac:dyDescent="0.3">
      <c r="A3026" s="36" t="s">
        <v>4701</v>
      </c>
      <c r="C3026" s="25">
        <v>5</v>
      </c>
      <c r="D3026" s="25" t="s">
        <v>157</v>
      </c>
      <c r="E3026" s="25" t="s">
        <v>147</v>
      </c>
      <c r="F3026" s="25" t="s">
        <v>253</v>
      </c>
    </row>
    <row r="3027" spans="1:6" x14ac:dyDescent="0.3">
      <c r="A3027" s="36" t="s">
        <v>4702</v>
      </c>
      <c r="C3027" s="25">
        <v>0</v>
      </c>
      <c r="D3027" s="25" t="s">
        <v>157</v>
      </c>
      <c r="E3027" s="25"/>
      <c r="F3027" s="25"/>
    </row>
    <row r="3028" spans="1:6" x14ac:dyDescent="0.3">
      <c r="A3028" s="36" t="s">
        <v>4704</v>
      </c>
      <c r="B3028" s="25" t="s">
        <v>4703</v>
      </c>
      <c r="C3028" s="25">
        <v>7</v>
      </c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4705</v>
      </c>
      <c r="B3029" s="25" t="s">
        <v>4703</v>
      </c>
      <c r="C3029" s="25"/>
      <c r="D3029" s="25" t="s">
        <v>157</v>
      </c>
      <c r="E3029" s="25" t="s">
        <v>147</v>
      </c>
      <c r="F3029" s="25" t="s">
        <v>160</v>
      </c>
    </row>
    <row r="3030" spans="1:6" x14ac:dyDescent="0.3">
      <c r="A3030" s="36" t="s">
        <v>4706</v>
      </c>
      <c r="B3030" s="25" t="s">
        <v>4703</v>
      </c>
      <c r="C3030" s="25"/>
      <c r="D3030" s="25" t="s">
        <v>157</v>
      </c>
      <c r="E3030" s="25" t="s">
        <v>147</v>
      </c>
      <c r="F3030" s="25" t="s">
        <v>160</v>
      </c>
    </row>
    <row r="3031" spans="1:6" ht="15" customHeight="1" x14ac:dyDescent="0.35">
      <c r="A3031" s="32" t="s">
        <v>5366</v>
      </c>
    </row>
    <row r="3032" spans="1:6" x14ac:dyDescent="0.3">
      <c r="A3032" s="36" t="s">
        <v>4708</v>
      </c>
      <c r="B3032" s="25" t="s">
        <v>4707</v>
      </c>
      <c r="C3032" s="25">
        <v>4</v>
      </c>
      <c r="D3032" s="25" t="s">
        <v>149</v>
      </c>
      <c r="E3032" s="25" t="s">
        <v>147</v>
      </c>
      <c r="F3032" s="25" t="s">
        <v>156</v>
      </c>
    </row>
    <row r="3033" spans="1:6" x14ac:dyDescent="0.3">
      <c r="A3033" s="36" t="s">
        <v>4709</v>
      </c>
      <c r="B3033" s="25" t="s">
        <v>4707</v>
      </c>
      <c r="C3033" s="25"/>
      <c r="D3033" s="25" t="s">
        <v>149</v>
      </c>
      <c r="E3033" s="25"/>
      <c r="F3033" s="25"/>
    </row>
    <row r="3034" spans="1:6" x14ac:dyDescent="0.3">
      <c r="A3034" s="36" t="s">
        <v>4710</v>
      </c>
      <c r="B3034" s="25" t="s">
        <v>4707</v>
      </c>
      <c r="C3034" s="25"/>
      <c r="D3034" s="25" t="s">
        <v>149</v>
      </c>
      <c r="E3034" s="25"/>
      <c r="F3034" s="25"/>
    </row>
    <row r="3035" spans="1:6" x14ac:dyDescent="0.3">
      <c r="A3035" s="36" t="s">
        <v>4712</v>
      </c>
      <c r="B3035" s="25" t="s">
        <v>4711</v>
      </c>
      <c r="D3035" s="25" t="s">
        <v>149</v>
      </c>
      <c r="E3035" s="25"/>
      <c r="F3035" s="25"/>
    </row>
    <row r="3036" spans="1:6" x14ac:dyDescent="0.3">
      <c r="A3036" s="36" t="s">
        <v>4714</v>
      </c>
      <c r="B3036" s="25" t="s">
        <v>4713</v>
      </c>
      <c r="C3036" s="25">
        <v>0</v>
      </c>
      <c r="D3036" s="25" t="s">
        <v>149</v>
      </c>
      <c r="E3036" s="25" t="s">
        <v>152</v>
      </c>
      <c r="F3036" s="25" t="s">
        <v>160</v>
      </c>
    </row>
    <row r="3037" spans="1:6" x14ac:dyDescent="0.3">
      <c r="A3037" s="36" t="s">
        <v>4716</v>
      </c>
      <c r="B3037" s="25" t="s">
        <v>4715</v>
      </c>
      <c r="C3037" s="25">
        <v>0</v>
      </c>
      <c r="D3037" s="25" t="s">
        <v>149</v>
      </c>
      <c r="E3037" s="25" t="s">
        <v>152</v>
      </c>
      <c r="F3037" s="25" t="s">
        <v>153</v>
      </c>
    </row>
    <row r="3038" spans="1:6" ht="15" customHeight="1" x14ac:dyDescent="0.35">
      <c r="A3038" s="32" t="s">
        <v>5367</v>
      </c>
    </row>
    <row r="3039" spans="1:6" x14ac:dyDescent="0.3">
      <c r="A3039" s="36" t="s">
        <v>4718</v>
      </c>
      <c r="B3039" s="25" t="s">
        <v>4717</v>
      </c>
      <c r="C3039" s="25">
        <v>0</v>
      </c>
      <c r="D3039" s="25" t="s">
        <v>149</v>
      </c>
      <c r="E3039" s="25" t="s">
        <v>152</v>
      </c>
      <c r="F3039" s="25" t="s">
        <v>160</v>
      </c>
    </row>
    <row r="3040" spans="1:6" x14ac:dyDescent="0.3">
      <c r="A3040" s="36" t="s">
        <v>5439</v>
      </c>
      <c r="B3040" s="25" t="s">
        <v>5440</v>
      </c>
      <c r="C3040" s="25">
        <v>0</v>
      </c>
      <c r="D3040" s="25" t="s">
        <v>149</v>
      </c>
      <c r="E3040" s="25" t="s">
        <v>152</v>
      </c>
      <c r="F3040" s="25"/>
    </row>
    <row r="3041" spans="1:7" x14ac:dyDescent="0.3">
      <c r="A3041" s="36" t="s">
        <v>4720</v>
      </c>
      <c r="B3041" s="25" t="s">
        <v>4719</v>
      </c>
      <c r="C3041" s="25">
        <v>4</v>
      </c>
      <c r="D3041" s="25" t="s">
        <v>149</v>
      </c>
      <c r="E3041" s="25" t="s">
        <v>147</v>
      </c>
      <c r="F3041" s="25" t="s">
        <v>148</v>
      </c>
    </row>
    <row r="3042" spans="1:7" x14ac:dyDescent="0.3">
      <c r="A3042" s="36" t="s">
        <v>4722</v>
      </c>
      <c r="B3042" s="25" t="s">
        <v>4721</v>
      </c>
      <c r="C3042" s="25">
        <v>6</v>
      </c>
      <c r="D3042" s="25" t="s">
        <v>149</v>
      </c>
      <c r="E3042" s="25" t="s">
        <v>147</v>
      </c>
      <c r="F3042" s="25" t="s">
        <v>163</v>
      </c>
    </row>
    <row r="3043" spans="1:7" x14ac:dyDescent="0.3">
      <c r="A3043" s="36" t="s">
        <v>4723</v>
      </c>
      <c r="C3043" s="25">
        <v>7</v>
      </c>
      <c r="D3043" s="25" t="s">
        <v>149</v>
      </c>
      <c r="E3043" s="25" t="s">
        <v>147</v>
      </c>
      <c r="F3043" s="25" t="s">
        <v>156</v>
      </c>
    </row>
    <row r="3044" spans="1:7" x14ac:dyDescent="0.3">
      <c r="A3044" s="36" t="s">
        <v>4725</v>
      </c>
      <c r="B3044" s="25" t="s">
        <v>4724</v>
      </c>
      <c r="C3044" s="25"/>
      <c r="D3044" s="25" t="s">
        <v>149</v>
      </c>
      <c r="E3044" s="25" t="s">
        <v>147</v>
      </c>
      <c r="F3044" s="25" t="s">
        <v>160</v>
      </c>
    </row>
    <row r="3045" spans="1:7" x14ac:dyDescent="0.3">
      <c r="A3045" s="36" t="s">
        <v>4727</v>
      </c>
      <c r="B3045" s="25" t="s">
        <v>4726</v>
      </c>
      <c r="C3045" s="25">
        <v>5</v>
      </c>
      <c r="D3045" s="25" t="s">
        <v>149</v>
      </c>
      <c r="E3045" s="25" t="s">
        <v>147</v>
      </c>
      <c r="F3045" s="25" t="s">
        <v>163</v>
      </c>
    </row>
    <row r="3046" spans="1:7" x14ac:dyDescent="0.3">
      <c r="A3046" s="36" t="s">
        <v>4729</v>
      </c>
      <c r="B3046" s="25" t="s">
        <v>4728</v>
      </c>
      <c r="C3046" s="25">
        <v>6</v>
      </c>
      <c r="D3046" s="25" t="s">
        <v>149</v>
      </c>
      <c r="E3046" s="25" t="s">
        <v>147</v>
      </c>
      <c r="F3046" s="25" t="s">
        <v>222</v>
      </c>
    </row>
    <row r="3047" spans="1:7" x14ac:dyDescent="0.3">
      <c r="A3047" s="36" t="s">
        <v>4730</v>
      </c>
      <c r="C3047" s="25">
        <v>6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4732</v>
      </c>
      <c r="B3048" s="25" t="s">
        <v>4731</v>
      </c>
      <c r="C3048" s="25">
        <v>7</v>
      </c>
      <c r="D3048" s="25" t="s">
        <v>149</v>
      </c>
      <c r="E3048" s="25" t="s">
        <v>147</v>
      </c>
      <c r="F3048" s="25" t="s">
        <v>195</v>
      </c>
      <c r="G3048" s="25" t="s">
        <v>182</v>
      </c>
    </row>
    <row r="3049" spans="1:7" x14ac:dyDescent="0.3">
      <c r="A3049" s="36" t="s">
        <v>4733</v>
      </c>
      <c r="C3049" s="25">
        <v>7</v>
      </c>
      <c r="D3049" s="25" t="s">
        <v>149</v>
      </c>
      <c r="E3049" s="25" t="s">
        <v>147</v>
      </c>
      <c r="F3049" s="25" t="s">
        <v>222</v>
      </c>
    </row>
    <row r="3050" spans="1:7" x14ac:dyDescent="0.3">
      <c r="A3050" s="36" t="s">
        <v>4735</v>
      </c>
      <c r="B3050" s="25" t="s">
        <v>4734</v>
      </c>
      <c r="C3050" s="25">
        <v>7</v>
      </c>
      <c r="D3050" s="25" t="s">
        <v>149</v>
      </c>
      <c r="E3050" s="25" t="s">
        <v>147</v>
      </c>
      <c r="F3050" s="25" t="s">
        <v>195</v>
      </c>
    </row>
    <row r="3051" spans="1:7" x14ac:dyDescent="0.3">
      <c r="A3051" s="36" t="s">
        <v>4737</v>
      </c>
      <c r="B3051" s="25" t="s">
        <v>4736</v>
      </c>
      <c r="C3051" s="25">
        <v>8</v>
      </c>
      <c r="D3051" s="25" t="s">
        <v>149</v>
      </c>
      <c r="E3051" s="25" t="s">
        <v>147</v>
      </c>
      <c r="F3051" s="25" t="s">
        <v>355</v>
      </c>
    </row>
    <row r="3052" spans="1:7" x14ac:dyDescent="0.3">
      <c r="A3052" s="36" t="s">
        <v>4739</v>
      </c>
      <c r="B3052" s="25" t="s">
        <v>4738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4741</v>
      </c>
      <c r="B3053" s="25" t="s">
        <v>4740</v>
      </c>
      <c r="C3053" s="25"/>
      <c r="D3053" s="25" t="s">
        <v>149</v>
      </c>
      <c r="E3053" s="25"/>
      <c r="F3053" s="25"/>
      <c r="G3053" s="25" t="s">
        <v>182</v>
      </c>
    </row>
    <row r="3054" spans="1:7" x14ac:dyDescent="0.3">
      <c r="A3054" s="36" t="s">
        <v>4742</v>
      </c>
      <c r="C3054" s="25"/>
      <c r="D3054" s="25" t="s">
        <v>149</v>
      </c>
      <c r="E3054" s="25"/>
      <c r="F3054" s="25"/>
    </row>
    <row r="3055" spans="1:7" x14ac:dyDescent="0.3">
      <c r="A3055" s="36" t="s">
        <v>4744</v>
      </c>
      <c r="B3055" s="25" t="s">
        <v>4743</v>
      </c>
      <c r="C3055" s="25">
        <v>8</v>
      </c>
      <c r="D3055" s="25" t="s">
        <v>149</v>
      </c>
      <c r="E3055" s="25" t="s">
        <v>147</v>
      </c>
      <c r="F3055" s="25" t="s">
        <v>153</v>
      </c>
    </row>
    <row r="3056" spans="1:7" x14ac:dyDescent="0.3">
      <c r="A3056" s="36" t="s">
        <v>4746</v>
      </c>
      <c r="B3056" s="25" t="s">
        <v>4745</v>
      </c>
      <c r="C3056" s="25"/>
      <c r="D3056" s="25" t="s">
        <v>149</v>
      </c>
      <c r="E3056" s="25"/>
      <c r="F3056" s="25"/>
      <c r="G3056" s="25" t="s">
        <v>223</v>
      </c>
    </row>
    <row r="3057" spans="1:7" x14ac:dyDescent="0.3">
      <c r="A3057" s="36" t="s">
        <v>4748</v>
      </c>
      <c r="B3057" s="25" t="s">
        <v>4747</v>
      </c>
      <c r="C3057" s="25">
        <v>7</v>
      </c>
      <c r="D3057" s="25" t="s">
        <v>149</v>
      </c>
      <c r="E3057" s="25" t="s">
        <v>147</v>
      </c>
      <c r="F3057" s="25" t="s">
        <v>170</v>
      </c>
    </row>
    <row r="3058" spans="1:7" x14ac:dyDescent="0.3">
      <c r="A3058" s="36" t="s">
        <v>4749</v>
      </c>
      <c r="C3058" s="25"/>
      <c r="D3058" s="25" t="s">
        <v>149</v>
      </c>
      <c r="E3058" s="25"/>
      <c r="F3058" s="25"/>
    </row>
    <row r="3059" spans="1:7" x14ac:dyDescent="0.3">
      <c r="A3059" s="36" t="s">
        <v>4751</v>
      </c>
      <c r="B3059" s="25" t="s">
        <v>4750</v>
      </c>
      <c r="C3059" s="25">
        <v>4</v>
      </c>
      <c r="D3059" s="25" t="s">
        <v>149</v>
      </c>
      <c r="E3059" s="25" t="s">
        <v>147</v>
      </c>
      <c r="F3059" s="25" t="s">
        <v>153</v>
      </c>
    </row>
    <row r="3060" spans="1:7" x14ac:dyDescent="0.3">
      <c r="A3060" s="36" t="s">
        <v>4753</v>
      </c>
      <c r="B3060" s="25" t="s">
        <v>4752</v>
      </c>
      <c r="C3060" s="25">
        <v>7</v>
      </c>
      <c r="D3060" s="25" t="s">
        <v>149</v>
      </c>
      <c r="E3060" s="25" t="s">
        <v>147</v>
      </c>
      <c r="F3060" s="25" t="s">
        <v>148</v>
      </c>
    </row>
    <row r="3061" spans="1:7" x14ac:dyDescent="0.3">
      <c r="A3061" s="36" t="s">
        <v>4755</v>
      </c>
      <c r="B3061" s="25" t="s">
        <v>4754</v>
      </c>
      <c r="C3061" s="25">
        <v>6</v>
      </c>
      <c r="D3061" s="25" t="s">
        <v>149</v>
      </c>
      <c r="E3061" s="25" t="s">
        <v>147</v>
      </c>
      <c r="F3061" s="25" t="s">
        <v>501</v>
      </c>
      <c r="G3061" s="25" t="s">
        <v>223</v>
      </c>
    </row>
    <row r="3062" spans="1:7" x14ac:dyDescent="0.3">
      <c r="A3062" s="36" t="s">
        <v>4757</v>
      </c>
      <c r="B3062" s="25" t="s">
        <v>4756</v>
      </c>
      <c r="C3062" s="25">
        <v>8</v>
      </c>
      <c r="D3062" s="25" t="s">
        <v>149</v>
      </c>
      <c r="E3062" s="25" t="s">
        <v>147</v>
      </c>
      <c r="F3062" s="25" t="s">
        <v>160</v>
      </c>
    </row>
    <row r="3063" spans="1:7" x14ac:dyDescent="0.3">
      <c r="A3063" s="36" t="s">
        <v>4759</v>
      </c>
      <c r="B3063" s="25" t="s">
        <v>4758</v>
      </c>
      <c r="C3063" s="25">
        <v>4</v>
      </c>
      <c r="D3063" s="25" t="s">
        <v>149</v>
      </c>
      <c r="E3063" s="25" t="s">
        <v>147</v>
      </c>
      <c r="F3063" s="25" t="s">
        <v>202</v>
      </c>
    </row>
    <row r="3064" spans="1:7" ht="15" customHeight="1" x14ac:dyDescent="0.35">
      <c r="A3064" s="32" t="s">
        <v>5368</v>
      </c>
    </row>
    <row r="3065" spans="1:7" x14ac:dyDescent="0.3">
      <c r="A3065" s="36" t="s">
        <v>4761</v>
      </c>
      <c r="B3065" s="25" t="s">
        <v>4760</v>
      </c>
      <c r="C3065" s="25">
        <v>0</v>
      </c>
      <c r="D3065" s="25" t="s">
        <v>149</v>
      </c>
      <c r="E3065" s="25" t="s">
        <v>152</v>
      </c>
      <c r="F3065" s="25" t="s">
        <v>160</v>
      </c>
    </row>
    <row r="3066" spans="1:7" x14ac:dyDescent="0.3">
      <c r="A3066" s="36" t="s">
        <v>4762</v>
      </c>
      <c r="C3066" s="25">
        <v>5</v>
      </c>
      <c r="D3066" s="25" t="s">
        <v>1244</v>
      </c>
      <c r="E3066" s="25" t="s">
        <v>147</v>
      </c>
      <c r="F3066" s="25" t="s">
        <v>156</v>
      </c>
    </row>
    <row r="3067" spans="1:7" x14ac:dyDescent="0.3">
      <c r="A3067" s="36" t="s">
        <v>4764</v>
      </c>
      <c r="B3067" s="25" t="s">
        <v>4763</v>
      </c>
      <c r="C3067" s="25">
        <v>7</v>
      </c>
      <c r="D3067" s="25" t="s">
        <v>1244</v>
      </c>
      <c r="E3067" s="25" t="s">
        <v>147</v>
      </c>
      <c r="F3067" s="25" t="s">
        <v>178</v>
      </c>
      <c r="G3067" s="25" t="s">
        <v>182</v>
      </c>
    </row>
    <row r="3068" spans="1:7" x14ac:dyDescent="0.3">
      <c r="A3068" s="36" t="s">
        <v>4766</v>
      </c>
      <c r="B3068" s="25" t="s">
        <v>4765</v>
      </c>
      <c r="C3068" s="25">
        <v>2</v>
      </c>
      <c r="D3068" s="25" t="s">
        <v>1244</v>
      </c>
      <c r="E3068" s="25" t="s">
        <v>147</v>
      </c>
      <c r="F3068" s="25" t="s">
        <v>163</v>
      </c>
    </row>
    <row r="3069" spans="1:7" ht="15" customHeight="1" x14ac:dyDescent="0.35">
      <c r="A3069" s="32" t="s">
        <v>5369</v>
      </c>
    </row>
    <row r="3070" spans="1:7" x14ac:dyDescent="0.3">
      <c r="A3070" s="36" t="s">
        <v>4768</v>
      </c>
      <c r="B3070" s="25" t="s">
        <v>4767</v>
      </c>
      <c r="C3070" s="25"/>
      <c r="D3070" s="25" t="s">
        <v>189</v>
      </c>
      <c r="E3070" s="25"/>
      <c r="F3070" s="25"/>
    </row>
    <row r="3071" spans="1:7" x14ac:dyDescent="0.3">
      <c r="A3071" s="36" t="s">
        <v>4770</v>
      </c>
      <c r="B3071" s="25" t="s">
        <v>4769</v>
      </c>
      <c r="C3071" s="25">
        <v>3</v>
      </c>
      <c r="D3071" s="25" t="s">
        <v>189</v>
      </c>
      <c r="E3071" s="25" t="s">
        <v>147</v>
      </c>
      <c r="F3071" s="25" t="s">
        <v>4004</v>
      </c>
    </row>
    <row r="3072" spans="1:7" x14ac:dyDescent="0.3">
      <c r="A3072" s="36" t="s">
        <v>4772</v>
      </c>
      <c r="B3072" s="25" t="s">
        <v>4771</v>
      </c>
      <c r="D3072" s="25" t="s">
        <v>189</v>
      </c>
    </row>
    <row r="3073" spans="1:7" ht="15" customHeight="1" x14ac:dyDescent="0.35">
      <c r="A3073" s="32" t="s">
        <v>5370</v>
      </c>
    </row>
    <row r="3074" spans="1:7" x14ac:dyDescent="0.3">
      <c r="A3074" s="36" t="s">
        <v>4773</v>
      </c>
      <c r="C3074" s="25"/>
      <c r="D3074" s="25" t="s">
        <v>149</v>
      </c>
      <c r="E3074" s="25"/>
      <c r="F3074" s="25"/>
    </row>
    <row r="3075" spans="1:7" x14ac:dyDescent="0.3">
      <c r="A3075" s="36" t="s">
        <v>4775</v>
      </c>
      <c r="B3075" s="25" t="s">
        <v>4774</v>
      </c>
      <c r="C3075" s="25"/>
      <c r="D3075" s="25" t="s">
        <v>149</v>
      </c>
      <c r="E3075" s="25"/>
      <c r="F3075" s="25"/>
      <c r="G3075" s="25" t="s">
        <v>203</v>
      </c>
    </row>
    <row r="3076" spans="1:7" ht="15" customHeight="1" x14ac:dyDescent="0.35">
      <c r="A3076" s="32" t="s">
        <v>5371</v>
      </c>
    </row>
    <row r="3077" spans="1:7" x14ac:dyDescent="0.3">
      <c r="A3077" s="36" t="s">
        <v>4777</v>
      </c>
      <c r="B3077" s="25" t="s">
        <v>4776</v>
      </c>
      <c r="C3077" s="25">
        <v>5</v>
      </c>
      <c r="D3077" s="25" t="s">
        <v>769</v>
      </c>
      <c r="E3077" s="25" t="s">
        <v>147</v>
      </c>
      <c r="F3077" s="25" t="s">
        <v>195</v>
      </c>
    </row>
    <row r="3078" spans="1:7" x14ac:dyDescent="0.3">
      <c r="A3078" s="36" t="s">
        <v>4779</v>
      </c>
      <c r="B3078" s="25" t="s">
        <v>4778</v>
      </c>
      <c r="C3078" s="25">
        <v>5</v>
      </c>
      <c r="D3078" s="25" t="s">
        <v>769</v>
      </c>
      <c r="E3078" s="25" t="s">
        <v>147</v>
      </c>
      <c r="F3078" s="25" t="s">
        <v>222</v>
      </c>
    </row>
    <row r="3079" spans="1:7" ht="15" customHeight="1" x14ac:dyDescent="0.35">
      <c r="A3079" s="32" t="s">
        <v>5372</v>
      </c>
    </row>
    <row r="3080" spans="1:7" x14ac:dyDescent="0.3">
      <c r="A3080" s="36" t="s">
        <v>4781</v>
      </c>
      <c r="B3080" s="25" t="s">
        <v>4780</v>
      </c>
      <c r="C3080" s="25"/>
      <c r="D3080" s="25" t="s">
        <v>149</v>
      </c>
      <c r="E3080" s="25"/>
      <c r="F3080" s="25"/>
      <c r="G3080" s="25" t="s">
        <v>182</v>
      </c>
    </row>
    <row r="3081" spans="1:7" x14ac:dyDescent="0.3">
      <c r="A3081" s="36" t="s">
        <v>4783</v>
      </c>
      <c r="B3081" s="25" t="s">
        <v>4782</v>
      </c>
      <c r="C3081" s="25"/>
      <c r="D3081" s="25" t="s">
        <v>149</v>
      </c>
      <c r="E3081" s="25"/>
      <c r="F3081" s="25"/>
      <c r="G3081" s="25" t="s">
        <v>182</v>
      </c>
    </row>
    <row r="3082" spans="1:7" x14ac:dyDescent="0.3">
      <c r="A3082" s="36" t="s">
        <v>4785</v>
      </c>
      <c r="B3082" s="25" t="s">
        <v>4784</v>
      </c>
      <c r="C3082" s="25">
        <v>9</v>
      </c>
      <c r="D3082" s="25" t="s">
        <v>149</v>
      </c>
      <c r="E3082" s="25" t="s">
        <v>147</v>
      </c>
      <c r="F3082" s="25" t="s">
        <v>160</v>
      </c>
    </row>
    <row r="3083" spans="1:7" x14ac:dyDescent="0.3">
      <c r="A3083" s="36" t="s">
        <v>4786</v>
      </c>
      <c r="C3083" s="25">
        <v>10</v>
      </c>
      <c r="D3083" s="25" t="s">
        <v>149</v>
      </c>
      <c r="E3083" s="25" t="s">
        <v>147</v>
      </c>
      <c r="F3083" s="25" t="s">
        <v>160</v>
      </c>
      <c r="G3083" s="25" t="s">
        <v>223</v>
      </c>
    </row>
    <row r="3084" spans="1:7" x14ac:dyDescent="0.3">
      <c r="A3084" s="36" t="s">
        <v>4788</v>
      </c>
      <c r="B3084" s="25" t="s">
        <v>4787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223</v>
      </c>
    </row>
    <row r="3085" spans="1:7" x14ac:dyDescent="0.3">
      <c r="A3085" s="36" t="s">
        <v>4789</v>
      </c>
      <c r="C3085" s="25">
        <v>10</v>
      </c>
      <c r="D3085" s="25" t="s">
        <v>149</v>
      </c>
      <c r="E3085" s="25" t="s">
        <v>147</v>
      </c>
      <c r="F3085" s="25" t="s">
        <v>160</v>
      </c>
    </row>
    <row r="3086" spans="1:7" x14ac:dyDescent="0.3">
      <c r="A3086" s="36" t="s">
        <v>4791</v>
      </c>
      <c r="B3086" s="25" t="s">
        <v>4790</v>
      </c>
      <c r="C3086" s="25">
        <v>10</v>
      </c>
      <c r="D3086" s="25" t="s">
        <v>149</v>
      </c>
      <c r="E3086" s="25" t="s">
        <v>147</v>
      </c>
      <c r="F3086" s="25" t="s">
        <v>160</v>
      </c>
      <c r="G3086" s="25" t="s">
        <v>203</v>
      </c>
    </row>
    <row r="3087" spans="1:7" x14ac:dyDescent="0.3">
      <c r="A3087" s="36" t="s">
        <v>4792</v>
      </c>
      <c r="C3087" s="25"/>
      <c r="D3087" s="36" t="s">
        <v>149</v>
      </c>
      <c r="E3087" s="25"/>
      <c r="F3087" s="25"/>
    </row>
    <row r="3088" spans="1:7" x14ac:dyDescent="0.3">
      <c r="A3088" s="36" t="s">
        <v>4794</v>
      </c>
      <c r="B3088" s="25" t="s">
        <v>4793</v>
      </c>
      <c r="C3088" s="25"/>
      <c r="D3088" s="25" t="s">
        <v>149</v>
      </c>
      <c r="E3088" s="25"/>
      <c r="F3088" s="25"/>
      <c r="G3088" s="25" t="s">
        <v>182</v>
      </c>
    </row>
    <row r="3089" spans="1:7" ht="15" customHeight="1" x14ac:dyDescent="0.35">
      <c r="A3089" s="32" t="s">
        <v>5373</v>
      </c>
    </row>
    <row r="3090" spans="1:7" x14ac:dyDescent="0.3">
      <c r="A3090" s="36" t="s">
        <v>4796</v>
      </c>
      <c r="B3090" s="25" t="s">
        <v>4795</v>
      </c>
      <c r="C3090" s="25"/>
      <c r="D3090" s="25" t="s">
        <v>149</v>
      </c>
      <c r="E3090" s="25" t="s">
        <v>147</v>
      </c>
      <c r="F3090" s="25" t="s">
        <v>160</v>
      </c>
    </row>
    <row r="3091" spans="1:7" x14ac:dyDescent="0.3">
      <c r="A3091" s="36" t="s">
        <v>4798</v>
      </c>
      <c r="B3091" s="25" t="s">
        <v>4797</v>
      </c>
      <c r="C3091" s="25"/>
      <c r="D3091" s="25" t="s">
        <v>149</v>
      </c>
      <c r="E3091" s="25"/>
      <c r="F3091" s="25"/>
    </row>
    <row r="3092" spans="1:7" x14ac:dyDescent="0.3">
      <c r="A3092" s="36" t="s">
        <v>4800</v>
      </c>
      <c r="B3092" s="25" t="s">
        <v>4799</v>
      </c>
      <c r="C3092" s="25"/>
      <c r="D3092" s="25" t="s">
        <v>149</v>
      </c>
      <c r="E3092" s="25"/>
      <c r="F3092" s="25"/>
      <c r="G3092" s="25" t="s">
        <v>149</v>
      </c>
    </row>
    <row r="3093" spans="1:7" x14ac:dyDescent="0.3">
      <c r="A3093" s="36" t="s">
        <v>4802</v>
      </c>
      <c r="B3093" s="25" t="s">
        <v>4801</v>
      </c>
      <c r="C3093" s="25"/>
      <c r="D3093" s="25" t="s">
        <v>189</v>
      </c>
      <c r="E3093" s="25"/>
      <c r="F3093" s="25"/>
    </row>
    <row r="3094" spans="1:7" x14ac:dyDescent="0.3">
      <c r="A3094" s="36" t="s">
        <v>4803</v>
      </c>
      <c r="C3094" s="25"/>
      <c r="D3094" s="36" t="s">
        <v>149</v>
      </c>
      <c r="E3094" s="25"/>
      <c r="F3094" s="25"/>
    </row>
    <row r="3095" spans="1:7" x14ac:dyDescent="0.3">
      <c r="A3095" s="36" t="s">
        <v>4805</v>
      </c>
      <c r="B3095" s="25" t="s">
        <v>4804</v>
      </c>
      <c r="C3095" s="25"/>
      <c r="D3095" s="25" t="s">
        <v>149</v>
      </c>
      <c r="E3095" s="25"/>
      <c r="F3095" s="25"/>
      <c r="G3095" s="25" t="s">
        <v>203</v>
      </c>
    </row>
    <row r="3096" spans="1:7" ht="15" customHeight="1" x14ac:dyDescent="0.35">
      <c r="A3096" s="32" t="s">
        <v>5374</v>
      </c>
    </row>
    <row r="3097" spans="1:7" ht="15" customHeight="1" x14ac:dyDescent="0.35">
      <c r="A3097" s="32" t="s">
        <v>5375</v>
      </c>
    </row>
    <row r="3098" spans="1:7" x14ac:dyDescent="0.3">
      <c r="A3098" s="36" t="s">
        <v>4807</v>
      </c>
      <c r="B3098" s="25" t="s">
        <v>4806</v>
      </c>
      <c r="C3098" s="25">
        <v>0</v>
      </c>
      <c r="D3098" s="25" t="s">
        <v>149</v>
      </c>
      <c r="E3098" s="25" t="s">
        <v>147</v>
      </c>
      <c r="F3098" s="25" t="s">
        <v>208</v>
      </c>
    </row>
    <row r="3099" spans="1:7" x14ac:dyDescent="0.3">
      <c r="A3099" s="36" t="s">
        <v>4809</v>
      </c>
      <c r="B3099" s="25" t="s">
        <v>4808</v>
      </c>
      <c r="C3099" s="25">
        <v>10</v>
      </c>
      <c r="D3099" s="25" t="s">
        <v>149</v>
      </c>
      <c r="E3099" s="25" t="s">
        <v>147</v>
      </c>
      <c r="F3099" s="25" t="s">
        <v>222</v>
      </c>
      <c r="G3099" s="25" t="s">
        <v>203</v>
      </c>
    </row>
    <row r="3100" spans="1:7" ht="15" customHeight="1" x14ac:dyDescent="0.35">
      <c r="A3100" s="32" t="s">
        <v>5376</v>
      </c>
    </row>
    <row r="3101" spans="1:7" x14ac:dyDescent="0.3">
      <c r="A3101" s="36" t="s">
        <v>4811</v>
      </c>
      <c r="B3101" s="25" t="s">
        <v>4810</v>
      </c>
      <c r="C3101" s="25">
        <v>10</v>
      </c>
      <c r="D3101" s="25" t="s">
        <v>149</v>
      </c>
      <c r="E3101" s="25" t="s">
        <v>147</v>
      </c>
      <c r="F3101" s="25" t="s">
        <v>222</v>
      </c>
      <c r="G3101" s="25" t="s">
        <v>144</v>
      </c>
    </row>
    <row r="3102" spans="1:7" x14ac:dyDescent="0.3">
      <c r="A3102" s="36" t="s">
        <v>4813</v>
      </c>
      <c r="B3102" s="25" t="s">
        <v>4812</v>
      </c>
      <c r="C3102" s="25">
        <v>7</v>
      </c>
      <c r="D3102" s="25" t="s">
        <v>262</v>
      </c>
      <c r="E3102" s="25" t="s">
        <v>147</v>
      </c>
      <c r="F3102" s="25" t="s">
        <v>222</v>
      </c>
    </row>
    <row r="3103" spans="1:7" ht="15" customHeight="1" x14ac:dyDescent="0.35">
      <c r="A3103" s="32" t="s">
        <v>5377</v>
      </c>
    </row>
    <row r="3104" spans="1:7" x14ac:dyDescent="0.3">
      <c r="A3104" s="36" t="s">
        <v>4815</v>
      </c>
      <c r="B3104" s="25" t="s">
        <v>4814</v>
      </c>
      <c r="C3104" s="25">
        <v>3</v>
      </c>
      <c r="D3104" s="25" t="s">
        <v>157</v>
      </c>
      <c r="E3104" s="25" t="s">
        <v>147</v>
      </c>
      <c r="F3104" s="25" t="s">
        <v>156</v>
      </c>
    </row>
    <row r="3105" spans="1:7" ht="15" customHeight="1" x14ac:dyDescent="0.35">
      <c r="A3105" s="32" t="s">
        <v>5378</v>
      </c>
    </row>
    <row r="3106" spans="1:7" x14ac:dyDescent="0.3">
      <c r="A3106" s="36" t="s">
        <v>4817</v>
      </c>
      <c r="B3106" s="25" t="s">
        <v>4816</v>
      </c>
      <c r="C3106" s="25">
        <v>9</v>
      </c>
      <c r="D3106" s="25" t="s">
        <v>149</v>
      </c>
      <c r="E3106" s="25" t="s">
        <v>147</v>
      </c>
      <c r="F3106" s="25" t="s">
        <v>378</v>
      </c>
    </row>
    <row r="3107" spans="1:7" ht="15" customHeight="1" x14ac:dyDescent="0.35">
      <c r="A3107" s="32" t="s">
        <v>5379</v>
      </c>
    </row>
    <row r="3108" spans="1:7" x14ac:dyDescent="0.3">
      <c r="A3108" s="36" t="s">
        <v>4818</v>
      </c>
      <c r="C3108" s="25">
        <v>8</v>
      </c>
      <c r="D3108" s="36" t="s">
        <v>189</v>
      </c>
      <c r="E3108" s="25" t="s">
        <v>147</v>
      </c>
      <c r="F3108" s="25" t="s">
        <v>222</v>
      </c>
      <c r="G3108" s="25" t="s">
        <v>223</v>
      </c>
    </row>
    <row r="3109" spans="1:7" x14ac:dyDescent="0.3">
      <c r="A3109" s="36" t="s">
        <v>4820</v>
      </c>
      <c r="B3109" s="25" t="s">
        <v>4819</v>
      </c>
      <c r="C3109" s="25">
        <v>8</v>
      </c>
      <c r="D3109" s="25" t="s">
        <v>189</v>
      </c>
      <c r="E3109" s="25" t="s">
        <v>147</v>
      </c>
      <c r="F3109" s="25" t="s">
        <v>195</v>
      </c>
      <c r="G3109" s="25" t="s">
        <v>223</v>
      </c>
    </row>
    <row r="3110" spans="1:7" x14ac:dyDescent="0.3">
      <c r="A3110" s="36" t="s">
        <v>4821</v>
      </c>
      <c r="C3110" s="25">
        <v>8</v>
      </c>
      <c r="D3110" s="25" t="s">
        <v>189</v>
      </c>
      <c r="E3110" s="25" t="s">
        <v>147</v>
      </c>
      <c r="F3110" s="25" t="s">
        <v>195</v>
      </c>
    </row>
    <row r="3111" spans="1:7" x14ac:dyDescent="0.3">
      <c r="A3111" s="36" t="s">
        <v>4823</v>
      </c>
      <c r="B3111" s="25" t="s">
        <v>4822</v>
      </c>
      <c r="C3111" s="25"/>
      <c r="D3111" s="25" t="s">
        <v>189</v>
      </c>
      <c r="E3111" s="25" t="s">
        <v>147</v>
      </c>
      <c r="F3111" s="25" t="s">
        <v>160</v>
      </c>
    </row>
    <row r="3112" spans="1:7" x14ac:dyDescent="0.3">
      <c r="A3112" s="36" t="s">
        <v>4824</v>
      </c>
      <c r="B3112" s="25" t="s">
        <v>4822</v>
      </c>
      <c r="D3112" s="25" t="s">
        <v>189</v>
      </c>
      <c r="E3112" s="25" t="s">
        <v>147</v>
      </c>
      <c r="F3112" s="25" t="s">
        <v>160</v>
      </c>
    </row>
    <row r="3113" spans="1:7" ht="15" customHeight="1" x14ac:dyDescent="0.35">
      <c r="A3113" s="32" t="s">
        <v>5380</v>
      </c>
    </row>
    <row r="3114" spans="1:7" x14ac:dyDescent="0.3">
      <c r="A3114" s="36" t="s">
        <v>4826</v>
      </c>
      <c r="B3114" s="25" t="s">
        <v>4825</v>
      </c>
      <c r="C3114" s="25">
        <v>8</v>
      </c>
      <c r="D3114" s="25" t="s">
        <v>149</v>
      </c>
      <c r="E3114" s="25" t="s">
        <v>147</v>
      </c>
      <c r="F3114" s="25" t="s">
        <v>156</v>
      </c>
    </row>
    <row r="3115" spans="1:7" x14ac:dyDescent="0.3">
      <c r="A3115" s="36" t="s">
        <v>4828</v>
      </c>
      <c r="B3115" s="25" t="s">
        <v>4827</v>
      </c>
      <c r="C3115" s="25">
        <v>6</v>
      </c>
      <c r="D3115" s="25" t="s">
        <v>149</v>
      </c>
      <c r="E3115" s="25" t="s">
        <v>147</v>
      </c>
      <c r="F3115" s="25" t="s">
        <v>963</v>
      </c>
    </row>
    <row r="3116" spans="1:7" ht="15" customHeight="1" x14ac:dyDescent="0.35">
      <c r="A3116" s="32" t="s">
        <v>5381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82" t="s">
        <v>127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x14ac:dyDescent="0.3">
      <c r="A2" s="14" t="s">
        <v>138</v>
      </c>
      <c r="B2" s="26"/>
      <c r="C2" s="26" t="s">
        <v>5445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7"/>
      <c r="C7" s="87"/>
      <c r="D7" s="87"/>
      <c r="E7" s="87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 ht="14.25" customHeight="1" x14ac:dyDescent="0.3">
      <c r="A9" s="47" t="s">
        <v>130</v>
      </c>
      <c r="B9" s="31" t="s">
        <v>131</v>
      </c>
      <c r="C9" s="31" t="s">
        <v>5432</v>
      </c>
      <c r="D9" s="31" t="s">
        <v>5423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4834</v>
      </c>
      <c r="O9" s="31" t="s">
        <v>4835</v>
      </c>
    </row>
    <row r="10" spans="1:15" ht="13.5" customHeight="1" x14ac:dyDescent="0.3">
      <c r="A10" s="40"/>
      <c r="B10" s="42" t="e">
        <f>IF(LEN(VLOOKUP(A10,'Species List'!$A:$G,2,FALSE))=0,"",VLOOKUP(A10,'Species List'!$A:$G,2,FALSE))</f>
        <v>#N/A</v>
      </c>
      <c r="C10" s="42" t="e">
        <f>IF(LEN(VLOOKUP(A10,'Species List'!$A:$G,3,FALSE))=0,"",VLOOKUP(A10,'Species List'!$A:$G,3,FALSE))</f>
        <v>#N/A</v>
      </c>
      <c r="D10" s="50" t="e">
        <f t="shared" ref="D10:D11" si="0">VALUE(C10)</f>
        <v>#N/A</v>
      </c>
      <c r="E10" s="42" t="e">
        <f>IF(LEN(VLOOKUP(A10,'Species List'!$A:$G,4,FALSE))=0,"",VLOOKUP(A10,'Species List'!$A:$G,4,FALSE))</f>
        <v>#N/A</v>
      </c>
      <c r="F10" s="42" t="e">
        <f>IF(LEN(VLOOKUP(A10,'Species List'!$A:$G,5,FALSE))=0,"",VLOOKUP(A10,'Species List'!$A:$G,5,FALSE))</f>
        <v>#N/A</v>
      </c>
      <c r="G10" s="42" t="e">
        <f>IF(LEN(VLOOKUP(A10,'Species List'!$A:$G,6,FALSE))=0,"",VLOOKUP(A10,'Species List'!$A:$G,6,FALSE))</f>
        <v>#N/A</v>
      </c>
      <c r="H10" s="42" t="e">
        <f>VLOOKUP(A10,'Species List'!$A:$G,7,FALSE)</f>
        <v>#N/A</v>
      </c>
      <c r="J10" s="48"/>
      <c r="K10" s="26" t="e">
        <f>VLOOKUP(J10,'Species List'!$H$1:$J$9,2,FALSE)</f>
        <v>#N/A</v>
      </c>
      <c r="L10" s="26" t="e">
        <f>VLOOKUP(K10,'Species List'!$I$1:$N$8,2,FALSE)</f>
        <v>#N/A</v>
      </c>
      <c r="M10" s="51" t="e">
        <f t="shared" ref="M10:M11" si="1">VALUE(L10)</f>
        <v>#N/A</v>
      </c>
      <c r="N10" s="25" t="e">
        <f t="shared" ref="N10:N75" si="2">L10/$L$151</f>
        <v>#N/A</v>
      </c>
      <c r="O10" s="25" t="e">
        <f t="shared" ref="O10:O11" si="3">D10*N10</f>
        <v>#N/A</v>
      </c>
    </row>
    <row r="11" spans="1:15" x14ac:dyDescent="0.3">
      <c r="A11" s="40"/>
      <c r="B11" s="42" t="e">
        <f>IF(LEN(VLOOKUP(A11,'Species List'!$A:$G,2,FALSE))=0,"",VLOOKUP(A11,'Species List'!$A:$G,2,FALSE))</f>
        <v>#N/A</v>
      </c>
      <c r="C11" s="42" t="e">
        <f>IF(LEN(VLOOKUP(A11,'Species List'!$A:$G,3,FALSE))=0,"",VLOOKUP(A11,'Species List'!$A:$G,3,FALSE))</f>
        <v>#N/A</v>
      </c>
      <c r="D11" s="50" t="e">
        <f t="shared" si="0"/>
        <v>#N/A</v>
      </c>
      <c r="E11" s="42" t="e">
        <f>IF(LEN(VLOOKUP(A11,'Species List'!$A:$G,4,FALSE))=0,"",VLOOKUP(A11,'Species List'!$A:$G,4,FALSE))</f>
        <v>#N/A</v>
      </c>
      <c r="F11" s="42" t="e">
        <f>IF(LEN(VLOOKUP(A11,'Species List'!$A:$G,5,FALSE))=0,"",VLOOKUP(A11,'Species List'!$A:$G,5,FALSE))</f>
        <v>#N/A</v>
      </c>
      <c r="G11" s="42" t="e">
        <f>IF(LEN(VLOOKUP(A11,'Species List'!$A:$G,6,FALSE))=0,"",VLOOKUP(A11,'Species List'!$A:$G,6,FALSE))</f>
        <v>#N/A</v>
      </c>
      <c r="H11" s="42" t="e">
        <f>VLOOKUP(A11,'Species List'!$A:$G,7,FALSE)</f>
        <v>#N/A</v>
      </c>
      <c r="J11" s="48"/>
      <c r="K11" s="26" t="e">
        <f>VLOOKUP(J11,'Species List'!$H$1:$J$9,2,FALSE)</f>
        <v>#N/A</v>
      </c>
      <c r="L11" s="26" t="e">
        <f>VLOOKUP(K11,'Species List'!$I$1:$N$8,2,FALSE)</f>
        <v>#N/A</v>
      </c>
      <c r="M11" s="51" t="e">
        <f t="shared" si="1"/>
        <v>#N/A</v>
      </c>
      <c r="N11" s="25" t="e">
        <f t="shared" si="2"/>
        <v>#N/A</v>
      </c>
      <c r="O11" s="25" t="e">
        <f t="shared" si="3"/>
        <v>#N/A</v>
      </c>
    </row>
    <row r="12" spans="1:15" x14ac:dyDescent="0.3">
      <c r="A12" s="40"/>
      <c r="B12" s="42" t="e">
        <f>IF(LEN(VLOOKUP(A12,'Species List'!$A:$G,2,FALSE))=0,"",VLOOKUP(A12,'Species List'!$A:$G,2,FALSE))</f>
        <v>#N/A</v>
      </c>
      <c r="C12" s="42" t="e">
        <f>IF(LEN(VLOOKUP(A12,'Species List'!$A:$G,3,FALSE))=0,"",VLOOKUP(A12,'Species List'!$A:$G,3,FALSE))</f>
        <v>#N/A</v>
      </c>
      <c r="D12" s="50" t="e">
        <f>VALUE(C12)</f>
        <v>#N/A</v>
      </c>
      <c r="E12" s="42" t="e">
        <f>IF(LEN(VLOOKUP(A12,'Species List'!$A:$G,4,FALSE))=0,"",VLOOKUP(A12,'Species List'!$A:$G,4,FALSE))</f>
        <v>#N/A</v>
      </c>
      <c r="F12" s="42" t="e">
        <f>IF(LEN(VLOOKUP(A12,'Species List'!$A:$G,5,FALSE))=0,"",VLOOKUP(A12,'Species List'!$A:$G,5,FALSE))</f>
        <v>#N/A</v>
      </c>
      <c r="G12" s="42" t="e">
        <f>IF(LEN(VLOOKUP(A12,'Species List'!$A:$G,6,FALSE))=0,"",VLOOKUP(A12,'Species List'!$A:$G,6,FALSE))</f>
        <v>#N/A</v>
      </c>
      <c r="H12" s="42" t="e">
        <f>VLOOKUP(A12,'Species List'!$A:$G,7,FALSE)</f>
        <v>#N/A</v>
      </c>
      <c r="J12" s="48"/>
      <c r="K12" s="26" t="e">
        <f>VLOOKUP(J12,'Species List'!$H$1:$J$9,2,FALSE)</f>
        <v>#N/A</v>
      </c>
      <c r="L12" s="26" t="e">
        <f>VLOOKUP(K12,'Species List'!$I$1:$N$8,2,FALSE)</f>
        <v>#N/A</v>
      </c>
      <c r="M12" s="51" t="e">
        <f>VALUE(L12)</f>
        <v>#N/A</v>
      </c>
      <c r="N12" s="25" t="e">
        <f t="shared" si="2"/>
        <v>#N/A</v>
      </c>
      <c r="O12" s="25" t="e">
        <f>D12*N12</f>
        <v>#N/A</v>
      </c>
    </row>
    <row r="13" spans="1:15" x14ac:dyDescent="0.3">
      <c r="A13" s="41"/>
      <c r="B13" s="42" t="e">
        <f>IF(LEN(VLOOKUP(A13,'Species List'!$A:$G,2,FALSE))=0,"",VLOOKUP(A13,'Species List'!$A:$G,2,FALSE))</f>
        <v>#N/A</v>
      </c>
      <c r="C13" s="42" t="e">
        <f>IF(LEN(VLOOKUP(A13,'Species List'!$A:$G,3,FALSE))=0,"",VLOOKUP(A13,'Species List'!$A:$G,3,FALSE))</f>
        <v>#N/A</v>
      </c>
      <c r="D13" s="50" t="e">
        <f t="shared" ref="D13:D76" si="4">VALUE(C13)</f>
        <v>#N/A</v>
      </c>
      <c r="E13" s="42" t="e">
        <f>IF(LEN(VLOOKUP(A13,'Species List'!$A:$G,4,FALSE))=0,"",VLOOKUP(A13,'Species List'!$A:$G,4,FALSE))</f>
        <v>#N/A</v>
      </c>
      <c r="F13" s="42" t="e">
        <f>IF(LEN(VLOOKUP(A13,'Species List'!$A:$G,5,FALSE))=0,"",VLOOKUP(A13,'Species List'!$A:$G,5,FALSE))</f>
        <v>#N/A</v>
      </c>
      <c r="G13" s="42" t="e">
        <f>IF(LEN(VLOOKUP(A13,'Species List'!$A:$G,6,FALSE))=0,"",VLOOKUP(A13,'Species List'!$A:$G,6,FALSE))</f>
        <v>#N/A</v>
      </c>
      <c r="H13" s="42" t="e">
        <f>VLOOKUP(A13,'Species List'!$A:$G,7,FALSE)</f>
        <v>#N/A</v>
      </c>
      <c r="J13" s="48"/>
      <c r="K13" s="26" t="e">
        <f>VLOOKUP(J13,'Species List'!$H$1:$J$9,2,FALSE)</f>
        <v>#N/A</v>
      </c>
      <c r="L13" s="26" t="e">
        <f>VLOOKUP(K13,'Species List'!$I$1:$N$8,2,FALSE)</f>
        <v>#N/A</v>
      </c>
      <c r="M13" s="51" t="e">
        <f t="shared" ref="M13:M76" si="5">VALUE(L13)</f>
        <v>#N/A</v>
      </c>
      <c r="N13" s="25" t="e">
        <f t="shared" si="2"/>
        <v>#N/A</v>
      </c>
      <c r="O13" s="25" t="e">
        <f t="shared" ref="O13:O76" si="6">D13*N13</f>
        <v>#N/A</v>
      </c>
    </row>
    <row r="14" spans="1:15" x14ac:dyDescent="0.3">
      <c r="A14" s="40"/>
      <c r="B14" s="42" t="e">
        <f>IF(LEN(VLOOKUP(A14,'Species List'!$A:$G,2,FALSE))=0,"",VLOOKUP(A14,'Species List'!$A:$G,2,FALSE))</f>
        <v>#N/A</v>
      </c>
      <c r="C14" s="42" t="e">
        <f>IF(LEN(VLOOKUP(A14,'Species List'!$A:$G,3,FALSE))=0,"",VLOOKUP(A14,'Species List'!$A:$G,3,FALSE))</f>
        <v>#N/A</v>
      </c>
      <c r="D14" s="50" t="e">
        <f t="shared" si="4"/>
        <v>#N/A</v>
      </c>
      <c r="E14" s="42" t="e">
        <f>IF(LEN(VLOOKUP(A14,'Species List'!$A:$G,4,FALSE))=0,"",VLOOKUP(A14,'Species List'!$A:$G,4,FALSE))</f>
        <v>#N/A</v>
      </c>
      <c r="F14" s="42" t="e">
        <f>IF(LEN(VLOOKUP(A14,'Species List'!$A:$G,5,FALSE))=0,"",VLOOKUP(A14,'Species List'!$A:$G,5,FALSE))</f>
        <v>#N/A</v>
      </c>
      <c r="G14" s="42" t="e">
        <f>IF(LEN(VLOOKUP(A14,'Species List'!$A:$G,6,FALSE))=0,"",VLOOKUP(A14,'Species List'!$A:$G,6,FALSE))</f>
        <v>#N/A</v>
      </c>
      <c r="H14" s="42" t="e">
        <f>VLOOKUP(A14,'Species List'!$A:$G,7,FALSE)</f>
        <v>#N/A</v>
      </c>
      <c r="J14" s="48"/>
      <c r="K14" s="26" t="e">
        <f>VLOOKUP(J14,'Species List'!$H$1:$J$9,2,FALSE)</f>
        <v>#N/A</v>
      </c>
      <c r="L14" s="26" t="e">
        <f>VLOOKUP(K14,'Species List'!$I$1:$N$8,2,FALSE)</f>
        <v>#N/A</v>
      </c>
      <c r="M14" s="51" t="e">
        <f t="shared" si="5"/>
        <v>#N/A</v>
      </c>
      <c r="N14" s="25" t="e">
        <f t="shared" si="2"/>
        <v>#N/A</v>
      </c>
      <c r="O14" s="25" t="e">
        <f t="shared" si="6"/>
        <v>#N/A</v>
      </c>
    </row>
    <row r="15" spans="1:15" x14ac:dyDescent="0.3">
      <c r="A15" s="48"/>
      <c r="B15" s="42" t="e">
        <f>IF(LEN(VLOOKUP(A15,'Species List'!$A:$G,2,FALSE))=0,"",VLOOKUP(A15,'Species List'!$A:$G,2,FALSE))</f>
        <v>#N/A</v>
      </c>
      <c r="C15" s="42" t="e">
        <f>IF(LEN(VLOOKUP(A15,'Species List'!$A:$G,3,FALSE))=0,"",VLOOKUP(A15,'Species List'!$A:$G,3,FALSE))</f>
        <v>#N/A</v>
      </c>
      <c r="D15" s="50" t="e">
        <f t="shared" si="4"/>
        <v>#N/A</v>
      </c>
      <c r="E15" s="42" t="e">
        <f>IF(LEN(VLOOKUP(A15,'Species List'!$A:$G,4,FALSE))=0,"",VLOOKUP(A15,'Species List'!$A:$G,4,FALSE))</f>
        <v>#N/A</v>
      </c>
      <c r="F15" s="42" t="e">
        <f>IF(LEN(VLOOKUP(A15,'Species List'!$A:$G,5,FALSE))=0,"",VLOOKUP(A15,'Species List'!$A:$G,5,FALSE))</f>
        <v>#N/A</v>
      </c>
      <c r="G15" s="42" t="e">
        <f>IF(LEN(VLOOKUP(A15,'Species List'!$A:$G,6,FALSE))=0,"",VLOOKUP(A15,'Species List'!$A:$G,6,FALSE))</f>
        <v>#N/A</v>
      </c>
      <c r="H15" s="42" t="e">
        <f>VLOOKUP(A15,'Species List'!$A:$G,7,FALSE)</f>
        <v>#N/A</v>
      </c>
      <c r="J15" s="48"/>
      <c r="K15" s="26" t="e">
        <f>VLOOKUP(J15,'Species List'!$H$1:$J$9,2,FALSE)</f>
        <v>#N/A</v>
      </c>
      <c r="L15" s="26" t="e">
        <f>VLOOKUP(K15,'Species List'!$I$1:$N$8,2,FALSE)</f>
        <v>#N/A</v>
      </c>
      <c r="M15" s="51" t="e">
        <f t="shared" si="5"/>
        <v>#N/A</v>
      </c>
      <c r="N15" s="25" t="e">
        <f t="shared" si="2"/>
        <v>#N/A</v>
      </c>
      <c r="O15" s="25" t="e">
        <f t="shared" si="6"/>
        <v>#N/A</v>
      </c>
    </row>
    <row r="16" spans="1:15" x14ac:dyDescent="0.3">
      <c r="A16" s="48"/>
      <c r="B16" s="42" t="e">
        <f>IF(LEN(VLOOKUP(A16,'Species List'!$A:$G,2,FALSE))=0,"",VLOOKUP(A16,'Species List'!$A:$G,2,FALSE))</f>
        <v>#N/A</v>
      </c>
      <c r="C16" s="42" t="e">
        <f>IF(LEN(VLOOKUP(A16,'Species List'!$A:$G,3,FALSE))=0,"",VLOOKUP(A16,'Species List'!$A:$G,3,FALSE))</f>
        <v>#N/A</v>
      </c>
      <c r="D16" s="50" t="e">
        <f t="shared" si="4"/>
        <v>#N/A</v>
      </c>
      <c r="E16" s="42" t="e">
        <f>IF(LEN(VLOOKUP(A16,'Species List'!$A:$G,4,FALSE))=0,"",VLOOKUP(A16,'Species List'!$A:$G,4,FALSE))</f>
        <v>#N/A</v>
      </c>
      <c r="F16" s="42" t="e">
        <f>IF(LEN(VLOOKUP(A16,'Species List'!$A:$G,5,FALSE))=0,"",VLOOKUP(A16,'Species List'!$A:$G,5,FALSE))</f>
        <v>#N/A</v>
      </c>
      <c r="G16" s="42" t="e">
        <f>IF(LEN(VLOOKUP(A16,'Species List'!$A:$G,6,FALSE))=0,"",VLOOKUP(A16,'Species List'!$A:$G,6,FALSE))</f>
        <v>#N/A</v>
      </c>
      <c r="H16" s="42" t="e">
        <f>VLOOKUP(A16,'Species List'!$A:$G,7,FALSE)</f>
        <v>#N/A</v>
      </c>
      <c r="J16" s="48"/>
      <c r="K16" s="26" t="e">
        <f>VLOOKUP(J16,'Species List'!$H$1:$J$9,2,FALSE)</f>
        <v>#N/A</v>
      </c>
      <c r="L16" s="26" t="e">
        <f>VLOOKUP(K16,'Species List'!$I$1:$N$8,2,FALSE)</f>
        <v>#N/A</v>
      </c>
      <c r="M16" s="51" t="e">
        <f t="shared" si="5"/>
        <v>#N/A</v>
      </c>
      <c r="N16" s="25" t="e">
        <f t="shared" si="2"/>
        <v>#N/A</v>
      </c>
      <c r="O16" s="25" t="e">
        <f t="shared" si="6"/>
        <v>#N/A</v>
      </c>
    </row>
    <row r="17" spans="1:15" x14ac:dyDescent="0.3">
      <c r="A17" s="48"/>
      <c r="B17" s="42" t="e">
        <f>IF(LEN(VLOOKUP(A17,'Species List'!$A:$G,2,FALSE))=0,"",VLOOKUP(A17,'Species List'!$A:$G,2,FALSE))</f>
        <v>#N/A</v>
      </c>
      <c r="C17" s="42" t="e">
        <f>IF(LEN(VLOOKUP(A17,'Species List'!$A:$G,3,FALSE))=0,"",VLOOKUP(A17,'Species List'!$A:$G,3,FALSE))</f>
        <v>#N/A</v>
      </c>
      <c r="D17" s="50" t="e">
        <f t="shared" si="4"/>
        <v>#N/A</v>
      </c>
      <c r="E17" s="42" t="e">
        <f>IF(LEN(VLOOKUP(A17,'Species List'!$A:$G,4,FALSE))=0,"",VLOOKUP(A17,'Species List'!$A:$G,4,FALSE))</f>
        <v>#N/A</v>
      </c>
      <c r="F17" s="42" t="e">
        <f>IF(LEN(VLOOKUP(A17,'Species List'!$A:$G,5,FALSE))=0,"",VLOOKUP(A17,'Species List'!$A:$G,5,FALSE))</f>
        <v>#N/A</v>
      </c>
      <c r="G17" s="42" t="e">
        <f>IF(LEN(VLOOKUP(A17,'Species List'!$A:$G,6,FALSE))=0,"",VLOOKUP(A17,'Species List'!$A:$G,6,FALSE))</f>
        <v>#N/A</v>
      </c>
      <c r="H17" s="42" t="e">
        <f>VLOOKUP(A17,'Species List'!$A:$G,7,FALSE)</f>
        <v>#N/A</v>
      </c>
      <c r="J17" s="48"/>
      <c r="K17" s="26" t="e">
        <f>VLOOKUP(J17,'Species List'!$H$1:$J$9,2,FALSE)</f>
        <v>#N/A</v>
      </c>
      <c r="L17" s="26" t="e">
        <f>VLOOKUP(K17,'Species List'!$I$1:$N$8,2,FALSE)</f>
        <v>#N/A</v>
      </c>
      <c r="M17" s="51" t="e">
        <f t="shared" si="5"/>
        <v>#N/A</v>
      </c>
      <c r="N17" s="25" t="e">
        <f t="shared" si="2"/>
        <v>#N/A</v>
      </c>
      <c r="O17" s="25" t="e">
        <f t="shared" si="6"/>
        <v>#N/A</v>
      </c>
    </row>
    <row r="18" spans="1:15" x14ac:dyDescent="0.3">
      <c r="A18" s="48"/>
      <c r="B18" s="42" t="e">
        <f>IF(LEN(VLOOKUP(A18,'Species List'!$A:$G,2,FALSE))=0,"",VLOOKUP(A18,'Species List'!$A:$G,2,FALSE))</f>
        <v>#N/A</v>
      </c>
      <c r="C18" s="42" t="e">
        <f>IF(LEN(VLOOKUP(A18,'Species List'!$A:$G,3,FALSE))=0,"",VLOOKUP(A18,'Species List'!$A:$G,3,FALSE))</f>
        <v>#N/A</v>
      </c>
      <c r="D18" s="50" t="e">
        <f t="shared" si="4"/>
        <v>#N/A</v>
      </c>
      <c r="E18" s="42" t="e">
        <f>IF(LEN(VLOOKUP(A18,'Species List'!$A:$G,4,FALSE))=0,"",VLOOKUP(A18,'Species List'!$A:$G,4,FALSE))</f>
        <v>#N/A</v>
      </c>
      <c r="F18" s="42" t="e">
        <f>IF(LEN(VLOOKUP(A18,'Species List'!$A:$G,5,FALSE))=0,"",VLOOKUP(A18,'Species List'!$A:$G,5,FALSE))</f>
        <v>#N/A</v>
      </c>
      <c r="G18" s="42" t="e">
        <f>IF(LEN(VLOOKUP(A18,'Species List'!$A:$G,6,FALSE))=0,"",VLOOKUP(A18,'Species List'!$A:$G,6,FALSE))</f>
        <v>#N/A</v>
      </c>
      <c r="H18" s="42" t="e">
        <f>VLOOKUP(A18,'Species List'!$A:$G,7,FALSE)</f>
        <v>#N/A</v>
      </c>
      <c r="J18" s="48"/>
      <c r="K18" s="26" t="e">
        <f>VLOOKUP(J18,'Species List'!$H$1:$J$9,2,FALSE)</f>
        <v>#N/A</v>
      </c>
      <c r="L18" s="26" t="e">
        <f>VLOOKUP(K18,'Species List'!$I$1:$N$8,2,FALSE)</f>
        <v>#N/A</v>
      </c>
      <c r="M18" s="51" t="e">
        <f t="shared" si="5"/>
        <v>#N/A</v>
      </c>
      <c r="N18" s="25" t="e">
        <f t="shared" si="2"/>
        <v>#N/A</v>
      </c>
      <c r="O18" s="25" t="e">
        <f t="shared" si="6"/>
        <v>#N/A</v>
      </c>
    </row>
    <row r="19" spans="1:15" x14ac:dyDescent="0.3">
      <c r="A19" s="48"/>
      <c r="B19" s="42" t="e">
        <f>IF(LEN(VLOOKUP(A19,'Species List'!$A:$G,2,FALSE))=0,"",VLOOKUP(A19,'Species List'!$A:$G,2,FALSE))</f>
        <v>#N/A</v>
      </c>
      <c r="C19" s="42" t="e">
        <f>IF(LEN(VLOOKUP(A19,'Species List'!$A:$G,3,FALSE))=0,"",VLOOKUP(A19,'Species List'!$A:$G,3,FALSE))</f>
        <v>#N/A</v>
      </c>
      <c r="D19" s="50" t="e">
        <f t="shared" si="4"/>
        <v>#N/A</v>
      </c>
      <c r="E19" s="42" t="e">
        <f>IF(LEN(VLOOKUP(A19,'Species List'!$A:$G,4,FALSE))=0,"",VLOOKUP(A19,'Species List'!$A:$G,4,FALSE))</f>
        <v>#N/A</v>
      </c>
      <c r="F19" s="42" t="e">
        <f>IF(LEN(VLOOKUP(A19,'Species List'!$A:$G,5,FALSE))=0,"",VLOOKUP(A19,'Species List'!$A:$G,5,FALSE))</f>
        <v>#N/A</v>
      </c>
      <c r="G19" s="42" t="e">
        <f>IF(LEN(VLOOKUP(A19,'Species List'!$A:$G,6,FALSE))=0,"",VLOOKUP(A19,'Species List'!$A:$G,6,FALSE))</f>
        <v>#N/A</v>
      </c>
      <c r="H19" s="42" t="e">
        <f>VLOOKUP(A19,'Species List'!$A:$G,7,FALSE)</f>
        <v>#N/A</v>
      </c>
      <c r="J19" s="48"/>
      <c r="K19" s="26" t="e">
        <f>VLOOKUP(J19,'Species List'!$H$1:$J$9,2,FALSE)</f>
        <v>#N/A</v>
      </c>
      <c r="L19" s="26" t="e">
        <f>VLOOKUP(K19,'Species List'!$I$1:$N$8,2,FALSE)</f>
        <v>#N/A</v>
      </c>
      <c r="M19" s="51" t="e">
        <f t="shared" si="5"/>
        <v>#N/A</v>
      </c>
      <c r="N19" s="25" t="e">
        <f t="shared" si="2"/>
        <v>#N/A</v>
      </c>
      <c r="O19" s="25" t="e">
        <f t="shared" si="6"/>
        <v>#N/A</v>
      </c>
    </row>
    <row r="20" spans="1:15" x14ac:dyDescent="0.3">
      <c r="A20" s="48"/>
      <c r="B20" s="42" t="e">
        <f>IF(LEN(VLOOKUP(A20,'Species List'!$A:$G,2,FALSE))=0,"",VLOOKUP(A20,'Species List'!$A:$G,2,FALSE))</f>
        <v>#N/A</v>
      </c>
      <c r="C20" s="42" t="e">
        <f>IF(LEN(VLOOKUP(A20,'Species List'!$A:$G,3,FALSE))=0,"",VLOOKUP(A20,'Species List'!$A:$G,3,FALSE))</f>
        <v>#N/A</v>
      </c>
      <c r="D20" s="50" t="e">
        <f t="shared" si="4"/>
        <v>#N/A</v>
      </c>
      <c r="E20" s="42" t="e">
        <f>IF(LEN(VLOOKUP(A20,'Species List'!$A:$G,4,FALSE))=0,"",VLOOKUP(A20,'Species List'!$A:$G,4,FALSE))</f>
        <v>#N/A</v>
      </c>
      <c r="F20" s="42" t="e">
        <f>IF(LEN(VLOOKUP(A20,'Species List'!$A:$G,5,FALSE))=0,"",VLOOKUP(A20,'Species List'!$A:$G,5,FALSE))</f>
        <v>#N/A</v>
      </c>
      <c r="G20" s="42" t="e">
        <f>IF(LEN(VLOOKUP(A20,'Species List'!$A:$G,6,FALSE))=0,"",VLOOKUP(A20,'Species List'!$A:$G,6,FALSE))</f>
        <v>#N/A</v>
      </c>
      <c r="H20" s="42" t="e">
        <f>VLOOKUP(A20,'Species List'!$A:$G,7,FALSE)</f>
        <v>#N/A</v>
      </c>
      <c r="J20" s="48"/>
      <c r="K20" s="26" t="e">
        <f>VLOOKUP(J20,'Species List'!$H$1:$J$9,2,FALSE)</f>
        <v>#N/A</v>
      </c>
      <c r="L20" s="26" t="e">
        <f>VLOOKUP(K20,'Species List'!$I$1:$N$8,2,FALSE)</f>
        <v>#N/A</v>
      </c>
      <c r="M20" s="51" t="e">
        <f t="shared" si="5"/>
        <v>#N/A</v>
      </c>
      <c r="N20" s="25" t="e">
        <f t="shared" si="2"/>
        <v>#N/A</v>
      </c>
      <c r="O20" s="25" t="e">
        <f t="shared" si="6"/>
        <v>#N/A</v>
      </c>
    </row>
    <row r="21" spans="1:15" x14ac:dyDescent="0.3">
      <c r="A21" s="48"/>
      <c r="B21" s="42" t="e">
        <f>IF(LEN(VLOOKUP(A21,'Species List'!$A:$G,2,FALSE))=0,"",VLOOKUP(A21,'Species List'!$A:$G,2,FALSE))</f>
        <v>#N/A</v>
      </c>
      <c r="C21" s="42" t="e">
        <f>IF(LEN(VLOOKUP(A21,'Species List'!$A:$G,3,FALSE))=0,"",VLOOKUP(A21,'Species List'!$A:$G,3,FALSE))</f>
        <v>#N/A</v>
      </c>
      <c r="D21" s="50" t="e">
        <f t="shared" si="4"/>
        <v>#N/A</v>
      </c>
      <c r="E21" s="42" t="e">
        <f>IF(LEN(VLOOKUP(A21,'Species List'!$A:$G,4,FALSE))=0,"",VLOOKUP(A21,'Species List'!$A:$G,4,FALSE))</f>
        <v>#N/A</v>
      </c>
      <c r="F21" s="42" t="e">
        <f>IF(LEN(VLOOKUP(A21,'Species List'!$A:$G,5,FALSE))=0,"",VLOOKUP(A21,'Species List'!$A:$G,5,FALSE))</f>
        <v>#N/A</v>
      </c>
      <c r="G21" s="42" t="e">
        <f>IF(LEN(VLOOKUP(A21,'Species List'!$A:$G,6,FALSE))=0,"",VLOOKUP(A21,'Species List'!$A:$G,6,FALSE))</f>
        <v>#N/A</v>
      </c>
      <c r="H21" s="42" t="e">
        <f>VLOOKUP(A21,'Species List'!$A:$G,7,FALSE)</f>
        <v>#N/A</v>
      </c>
      <c r="J21" s="48"/>
      <c r="K21" s="26" t="e">
        <f>VLOOKUP(J21,'Species List'!$H$1:$J$9,2,FALSE)</f>
        <v>#N/A</v>
      </c>
      <c r="L21" s="26" t="e">
        <f>VLOOKUP(K21,'Species List'!$I$1:$N$8,2,FALSE)</f>
        <v>#N/A</v>
      </c>
      <c r="M21" s="51" t="e">
        <f t="shared" si="5"/>
        <v>#N/A</v>
      </c>
      <c r="N21" s="25" t="e">
        <f t="shared" si="2"/>
        <v>#N/A</v>
      </c>
      <c r="O21" s="25" t="e">
        <f t="shared" si="6"/>
        <v>#N/A</v>
      </c>
    </row>
    <row r="22" spans="1:15" x14ac:dyDescent="0.3">
      <c r="A22" s="48"/>
      <c r="B22" s="42" t="e">
        <f>IF(LEN(VLOOKUP(A22,'Species List'!$A:$G,2,FALSE))=0,"",VLOOKUP(A22,'Species List'!$A:$G,2,FALSE))</f>
        <v>#N/A</v>
      </c>
      <c r="C22" s="42" t="e">
        <f>IF(LEN(VLOOKUP(A22,'Species List'!$A:$G,3,FALSE))=0,"",VLOOKUP(A22,'Species List'!$A:$G,3,FALSE))</f>
        <v>#N/A</v>
      </c>
      <c r="D22" s="50" t="e">
        <f t="shared" si="4"/>
        <v>#N/A</v>
      </c>
      <c r="E22" s="42" t="e">
        <f>IF(LEN(VLOOKUP(A22,'Species List'!$A:$G,4,FALSE))=0,"",VLOOKUP(A22,'Species List'!$A:$G,4,FALSE))</f>
        <v>#N/A</v>
      </c>
      <c r="F22" s="42" t="e">
        <f>IF(LEN(VLOOKUP(A22,'Species List'!$A:$G,5,FALSE))=0,"",VLOOKUP(A22,'Species List'!$A:$G,5,FALSE))</f>
        <v>#N/A</v>
      </c>
      <c r="G22" s="42" t="e">
        <f>IF(LEN(VLOOKUP(A22,'Species List'!$A:$G,6,FALSE))=0,"",VLOOKUP(A22,'Species List'!$A:$G,6,FALSE))</f>
        <v>#N/A</v>
      </c>
      <c r="H22" s="42" t="e">
        <f>VLOOKUP(A22,'Species List'!$A:$G,7,FALSE)</f>
        <v>#N/A</v>
      </c>
      <c r="J22" s="48"/>
      <c r="K22" s="26" t="e">
        <f>VLOOKUP(J22,'Species List'!$H$1:$J$9,2,FALSE)</f>
        <v>#N/A</v>
      </c>
      <c r="L22" s="26" t="e">
        <f>VLOOKUP(K22,'Species List'!$I$1:$N$8,2,FALSE)</f>
        <v>#N/A</v>
      </c>
      <c r="M22" s="51" t="e">
        <f t="shared" si="5"/>
        <v>#N/A</v>
      </c>
      <c r="N22" s="25" t="e">
        <f t="shared" si="2"/>
        <v>#N/A</v>
      </c>
      <c r="O22" s="25" t="e">
        <f t="shared" si="6"/>
        <v>#N/A</v>
      </c>
    </row>
    <row r="23" spans="1:15" x14ac:dyDescent="0.3">
      <c r="A23" s="48"/>
      <c r="B23" s="42" t="e">
        <f>IF(LEN(VLOOKUP(A23,'Species List'!$A:$G,2,FALSE))=0,"",VLOOKUP(A23,'Species List'!$A:$G,2,FALSE))</f>
        <v>#N/A</v>
      </c>
      <c r="C23" s="42" t="e">
        <f>IF(LEN(VLOOKUP(A23,'Species List'!$A:$G,3,FALSE))=0,"",VLOOKUP(A23,'Species List'!$A:$G,3,FALSE))</f>
        <v>#N/A</v>
      </c>
      <c r="D23" s="50" t="e">
        <f t="shared" si="4"/>
        <v>#N/A</v>
      </c>
      <c r="E23" s="42" t="e">
        <f>IF(LEN(VLOOKUP(A23,'Species List'!$A:$G,4,FALSE))=0,"",VLOOKUP(A23,'Species List'!$A:$G,4,FALSE))</f>
        <v>#N/A</v>
      </c>
      <c r="F23" s="42" t="e">
        <f>IF(LEN(VLOOKUP(A23,'Species List'!$A:$G,5,FALSE))=0,"",VLOOKUP(A23,'Species List'!$A:$G,5,FALSE))</f>
        <v>#N/A</v>
      </c>
      <c r="G23" s="42" t="e">
        <f>IF(LEN(VLOOKUP(A23,'Species List'!$A:$G,6,FALSE))=0,"",VLOOKUP(A23,'Species List'!$A:$G,6,FALSE))</f>
        <v>#N/A</v>
      </c>
      <c r="H23" s="42" t="e">
        <f>VLOOKUP(A23,'Species List'!$A:$G,7,FALSE)</f>
        <v>#N/A</v>
      </c>
      <c r="J23" s="48"/>
      <c r="K23" s="26" t="e">
        <f>VLOOKUP(J23,'Species List'!$H$1:$J$9,2,FALSE)</f>
        <v>#N/A</v>
      </c>
      <c r="L23" s="26" t="e">
        <f>VLOOKUP(K23,'Species List'!$I$1:$N$8,2,FALSE)</f>
        <v>#N/A</v>
      </c>
      <c r="M23" s="51" t="e">
        <f t="shared" si="5"/>
        <v>#N/A</v>
      </c>
      <c r="N23" s="25" t="e">
        <f t="shared" si="2"/>
        <v>#N/A</v>
      </c>
      <c r="O23" s="25" t="e">
        <f t="shared" si="6"/>
        <v>#N/A</v>
      </c>
    </row>
    <row r="24" spans="1:15" x14ac:dyDescent="0.3">
      <c r="A24" s="48"/>
      <c r="B24" s="42" t="e">
        <f>IF(LEN(VLOOKUP(A24,'Species List'!$A:$G,2,FALSE))=0,"",VLOOKUP(A24,'Species List'!$A:$G,2,FALSE))</f>
        <v>#N/A</v>
      </c>
      <c r="C24" s="42" t="e">
        <f>IF(LEN(VLOOKUP(A24,'Species List'!$A:$G,3,FALSE))=0,"",VLOOKUP(A24,'Species List'!$A:$G,3,FALSE))</f>
        <v>#N/A</v>
      </c>
      <c r="D24" s="50" t="e">
        <f t="shared" si="4"/>
        <v>#N/A</v>
      </c>
      <c r="E24" s="42" t="e">
        <f>IF(LEN(VLOOKUP(A24,'Species List'!$A:$G,4,FALSE))=0,"",VLOOKUP(A24,'Species List'!$A:$G,4,FALSE))</f>
        <v>#N/A</v>
      </c>
      <c r="F24" s="42" t="e">
        <f>IF(LEN(VLOOKUP(A24,'Species List'!$A:$G,5,FALSE))=0,"",VLOOKUP(A24,'Species List'!$A:$G,5,FALSE))</f>
        <v>#N/A</v>
      </c>
      <c r="G24" s="42" t="e">
        <f>IF(LEN(VLOOKUP(A24,'Species List'!$A:$G,6,FALSE))=0,"",VLOOKUP(A24,'Species List'!$A:$G,6,FALSE))</f>
        <v>#N/A</v>
      </c>
      <c r="H24" s="42" t="e">
        <f>VLOOKUP(A24,'Species List'!$A:$G,7,FALSE)</f>
        <v>#N/A</v>
      </c>
      <c r="J24" s="48"/>
      <c r="K24" s="26" t="e">
        <f>VLOOKUP(J24,'Species List'!$H$1:$J$9,2,FALSE)</f>
        <v>#N/A</v>
      </c>
      <c r="L24" s="26" t="e">
        <f>VLOOKUP(K24,'Species List'!$I$1:$N$8,2,FALSE)</f>
        <v>#N/A</v>
      </c>
      <c r="M24" s="51" t="e">
        <f t="shared" si="5"/>
        <v>#N/A</v>
      </c>
      <c r="N24" s="25" t="e">
        <f t="shared" si="2"/>
        <v>#N/A</v>
      </c>
      <c r="O24" s="25" t="e">
        <f t="shared" si="6"/>
        <v>#N/A</v>
      </c>
    </row>
    <row r="25" spans="1:15" x14ac:dyDescent="0.3">
      <c r="A25" s="48"/>
      <c r="B25" s="42" t="e">
        <f>IF(LEN(VLOOKUP(A25,'Species List'!$A:$G,2,FALSE))=0,"",VLOOKUP(A25,'Species List'!$A:$G,2,FALSE))</f>
        <v>#N/A</v>
      </c>
      <c r="C25" s="42" t="e">
        <f>IF(LEN(VLOOKUP(A25,'Species List'!$A:$G,3,FALSE))=0,"",VLOOKUP(A25,'Species List'!$A:$G,3,FALSE))</f>
        <v>#N/A</v>
      </c>
      <c r="D25" s="50" t="e">
        <f t="shared" si="4"/>
        <v>#N/A</v>
      </c>
      <c r="E25" s="42" t="e">
        <f>IF(LEN(VLOOKUP(A25,'Species List'!$A:$G,4,FALSE))=0,"",VLOOKUP(A25,'Species List'!$A:$G,4,FALSE))</f>
        <v>#N/A</v>
      </c>
      <c r="F25" s="42" t="e">
        <f>IF(LEN(VLOOKUP(A25,'Species List'!$A:$G,5,FALSE))=0,"",VLOOKUP(A25,'Species List'!$A:$G,5,FALSE))</f>
        <v>#N/A</v>
      </c>
      <c r="G25" s="42" t="e">
        <f>IF(LEN(VLOOKUP(A25,'Species List'!$A:$G,6,FALSE))=0,"",VLOOKUP(A25,'Species List'!$A:$G,6,FALSE))</f>
        <v>#N/A</v>
      </c>
      <c r="H25" s="42" t="e">
        <f>VLOOKUP(A25,'Species List'!$A:$G,7,FALSE)</f>
        <v>#N/A</v>
      </c>
      <c r="J25" s="48"/>
      <c r="K25" s="26" t="e">
        <f>VLOOKUP(J25,'Species List'!$H$1:$J$9,2,FALSE)</f>
        <v>#N/A</v>
      </c>
      <c r="L25" s="26" t="e">
        <f>VLOOKUP(K25,'Species List'!$I$1:$N$8,2,FALSE)</f>
        <v>#N/A</v>
      </c>
      <c r="M25" s="51" t="e">
        <f t="shared" si="5"/>
        <v>#N/A</v>
      </c>
      <c r="N25" s="25" t="e">
        <f t="shared" si="2"/>
        <v>#N/A</v>
      </c>
      <c r="O25" s="25" t="e">
        <f t="shared" si="6"/>
        <v>#N/A</v>
      </c>
    </row>
    <row r="26" spans="1:15" x14ac:dyDescent="0.3">
      <c r="A26" s="48"/>
      <c r="B26" s="42" t="e">
        <f>IF(LEN(VLOOKUP(A26,'Species List'!$A:$G,2,FALSE))=0,"",VLOOKUP(A26,'Species List'!$A:$G,2,FALSE))</f>
        <v>#N/A</v>
      </c>
      <c r="C26" s="42" t="e">
        <f>IF(LEN(VLOOKUP(A26,'Species List'!$A:$G,3,FALSE))=0,"",VLOOKUP(A26,'Species List'!$A:$G,3,FALSE))</f>
        <v>#N/A</v>
      </c>
      <c r="D26" s="50" t="e">
        <f t="shared" si="4"/>
        <v>#N/A</v>
      </c>
      <c r="E26" s="42" t="e">
        <f>IF(LEN(VLOOKUP(A26,'Species List'!$A:$G,4,FALSE))=0,"",VLOOKUP(A26,'Species List'!$A:$G,4,FALSE))</f>
        <v>#N/A</v>
      </c>
      <c r="F26" s="42" t="e">
        <f>IF(LEN(VLOOKUP(A26,'Species List'!$A:$G,5,FALSE))=0,"",VLOOKUP(A26,'Species List'!$A:$G,5,FALSE))</f>
        <v>#N/A</v>
      </c>
      <c r="G26" s="42" t="e">
        <f>IF(LEN(VLOOKUP(A26,'Species List'!$A:$G,6,FALSE))=0,"",VLOOKUP(A26,'Species List'!$A:$G,6,FALSE))</f>
        <v>#N/A</v>
      </c>
      <c r="H26" s="42" t="e">
        <f>VLOOKUP(A26,'Species List'!$A:$G,7,FALSE)</f>
        <v>#N/A</v>
      </c>
      <c r="J26" s="48"/>
      <c r="K26" s="26" t="e">
        <f>VLOOKUP(J26,'Species List'!$H$1:$J$9,2,FALSE)</f>
        <v>#N/A</v>
      </c>
      <c r="L26" s="26" t="e">
        <f>VLOOKUP(K26,'Species List'!$I$1:$N$8,2,FALSE)</f>
        <v>#N/A</v>
      </c>
      <c r="M26" s="51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48"/>
      <c r="B27" s="42" t="e">
        <f>IF(LEN(VLOOKUP(A27,'Species List'!$A:$G,2,FALSE))=0,"",VLOOKUP(A27,'Species List'!$A:$G,2,FALSE))</f>
        <v>#N/A</v>
      </c>
      <c r="C27" s="42" t="e">
        <f>IF(LEN(VLOOKUP(A27,'Species List'!$A:$G,3,FALSE))=0,"",VLOOKUP(A27,'Species List'!$A:$G,3,FALSE))</f>
        <v>#N/A</v>
      </c>
      <c r="D27" s="50" t="e">
        <f t="shared" si="4"/>
        <v>#N/A</v>
      </c>
      <c r="E27" s="42" t="e">
        <f>IF(LEN(VLOOKUP(A27,'Species List'!$A:$G,4,FALSE))=0,"",VLOOKUP(A27,'Species List'!$A:$G,4,FALSE))</f>
        <v>#N/A</v>
      </c>
      <c r="F27" s="42" t="e">
        <f>IF(LEN(VLOOKUP(A27,'Species List'!$A:$G,5,FALSE))=0,"",VLOOKUP(A27,'Species List'!$A:$G,5,FALSE))</f>
        <v>#N/A</v>
      </c>
      <c r="G27" s="42" t="e">
        <f>IF(LEN(VLOOKUP(A27,'Species List'!$A:$G,6,FALSE))=0,"",VLOOKUP(A27,'Species List'!$A:$G,6,FALSE))</f>
        <v>#N/A</v>
      </c>
      <c r="H27" s="42" t="e">
        <f>VLOOKUP(A27,'Species List'!$A:$G,7,FALSE)</f>
        <v>#N/A</v>
      </c>
      <c r="J27" s="48"/>
      <c r="K27" s="26" t="e">
        <f>VLOOKUP(J27,'Species List'!$H$1:$J$9,2,FALSE)</f>
        <v>#N/A</v>
      </c>
      <c r="L27" s="26" t="e">
        <f>VLOOKUP(K27,'Species List'!$I$1:$N$8,2,FALSE)</f>
        <v>#N/A</v>
      </c>
      <c r="M27" s="51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48"/>
      <c r="B28" s="42" t="e">
        <f>IF(LEN(VLOOKUP(A28,'Species List'!$A:$G,2,FALSE))=0,"",VLOOKUP(A28,'Species List'!$A:$G,2,FALSE))</f>
        <v>#N/A</v>
      </c>
      <c r="C28" s="42" t="e">
        <f>IF(LEN(VLOOKUP(A28,'Species List'!$A:$G,3,FALSE))=0,"",VLOOKUP(A28,'Species List'!$A:$G,3,FALSE))</f>
        <v>#N/A</v>
      </c>
      <c r="D28" s="50" t="e">
        <f t="shared" si="4"/>
        <v>#N/A</v>
      </c>
      <c r="E28" s="42" t="e">
        <f>IF(LEN(VLOOKUP(A28,'Species List'!$A:$G,4,FALSE))=0,"",VLOOKUP(A28,'Species List'!$A:$G,4,FALSE))</f>
        <v>#N/A</v>
      </c>
      <c r="F28" s="42" t="e">
        <f>IF(LEN(VLOOKUP(A28,'Species List'!$A:$G,5,FALSE))=0,"",VLOOKUP(A28,'Species List'!$A:$G,5,FALSE))</f>
        <v>#N/A</v>
      </c>
      <c r="G28" s="42" t="e">
        <f>IF(LEN(VLOOKUP(A28,'Species List'!$A:$G,6,FALSE))=0,"",VLOOKUP(A28,'Species List'!$A:$G,6,FALSE))</f>
        <v>#N/A</v>
      </c>
      <c r="H28" s="42" t="e">
        <f>VLOOKUP(A28,'Species List'!$A:$G,7,FALSE)</f>
        <v>#N/A</v>
      </c>
      <c r="J28" s="48"/>
      <c r="K28" s="26" t="e">
        <f>VLOOKUP(J28,'Species List'!$H$1:$J$9,2,FALSE)</f>
        <v>#N/A</v>
      </c>
      <c r="L28" s="26" t="e">
        <f>VLOOKUP(K28,'Species List'!$I$1:$N$8,2,FALSE)</f>
        <v>#N/A</v>
      </c>
      <c r="M28" s="51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48"/>
      <c r="B29" s="42" t="e">
        <f>IF(LEN(VLOOKUP(A29,'Species List'!$A:$G,2,FALSE))=0,"",VLOOKUP(A29,'Species List'!$A:$G,2,FALSE))</f>
        <v>#N/A</v>
      </c>
      <c r="C29" s="42" t="e">
        <f>IF(LEN(VLOOKUP(A29,'Species List'!$A:$G,3,FALSE))=0,"",VLOOKUP(A29,'Species List'!$A:$G,3,FALSE))</f>
        <v>#N/A</v>
      </c>
      <c r="D29" s="50" t="e">
        <f t="shared" si="4"/>
        <v>#N/A</v>
      </c>
      <c r="E29" s="42" t="e">
        <f>IF(LEN(VLOOKUP(A29,'Species List'!$A:$G,4,FALSE))=0,"",VLOOKUP(A29,'Species List'!$A:$G,4,FALSE))</f>
        <v>#N/A</v>
      </c>
      <c r="F29" s="42" t="e">
        <f>IF(LEN(VLOOKUP(A29,'Species List'!$A:$G,5,FALSE))=0,"",VLOOKUP(A29,'Species List'!$A:$G,5,FALSE))</f>
        <v>#N/A</v>
      </c>
      <c r="G29" s="42" t="e">
        <f>IF(LEN(VLOOKUP(A29,'Species List'!$A:$G,6,FALSE))=0,"",VLOOKUP(A29,'Species List'!$A:$G,6,FALSE))</f>
        <v>#N/A</v>
      </c>
      <c r="H29" s="42" t="e">
        <f>VLOOKUP(A29,'Species List'!$A:$G,7,FALSE)</f>
        <v>#N/A</v>
      </c>
      <c r="J29" s="48"/>
      <c r="K29" s="26" t="e">
        <f>VLOOKUP(J29,'Species List'!$H$1:$J$9,2,FALSE)</f>
        <v>#N/A</v>
      </c>
      <c r="L29" s="26" t="e">
        <f>VLOOKUP(K29,'Species List'!$I$1:$N$8,2,FALSE)</f>
        <v>#N/A</v>
      </c>
      <c r="M29" s="51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48"/>
      <c r="B30" s="42" t="e">
        <f>IF(LEN(VLOOKUP(A30,'Species List'!$A:$G,2,FALSE))=0,"",VLOOKUP(A30,'Species List'!$A:$G,2,FALSE))</f>
        <v>#N/A</v>
      </c>
      <c r="C30" s="42" t="e">
        <f>IF(LEN(VLOOKUP(A30,'Species List'!$A:$G,3,FALSE))=0,"",VLOOKUP(A30,'Species List'!$A:$G,3,FALSE))</f>
        <v>#N/A</v>
      </c>
      <c r="D30" s="50" t="e">
        <f t="shared" si="4"/>
        <v>#N/A</v>
      </c>
      <c r="E30" s="42" t="e">
        <f>IF(LEN(VLOOKUP(A30,'Species List'!$A:$G,4,FALSE))=0,"",VLOOKUP(A30,'Species List'!$A:$G,4,FALSE))</f>
        <v>#N/A</v>
      </c>
      <c r="F30" s="42" t="e">
        <f>IF(LEN(VLOOKUP(A30,'Species List'!$A:$G,5,FALSE))=0,"",VLOOKUP(A30,'Species List'!$A:$G,5,FALSE))</f>
        <v>#N/A</v>
      </c>
      <c r="G30" s="42" t="e">
        <f>IF(LEN(VLOOKUP(A30,'Species List'!$A:$G,6,FALSE))=0,"",VLOOKUP(A30,'Species List'!$A:$G,6,FALSE))</f>
        <v>#N/A</v>
      </c>
      <c r="H30" s="42" t="e">
        <f>VLOOKUP(A30,'Species List'!$A:$G,7,FALSE)</f>
        <v>#N/A</v>
      </c>
      <c r="J30" s="48"/>
      <c r="K30" s="26" t="e">
        <f>VLOOKUP(J30,'Species List'!$H$1:$J$9,2,FALSE)</f>
        <v>#N/A</v>
      </c>
      <c r="L30" s="26" t="e">
        <f>VLOOKUP(K30,'Species List'!$I$1:$N$8,2,FALSE)</f>
        <v>#N/A</v>
      </c>
      <c r="M30" s="51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48"/>
      <c r="B31" s="42" t="e">
        <f>IF(LEN(VLOOKUP(A31,'Species List'!$A:$G,2,FALSE))=0,"",VLOOKUP(A31,'Species List'!$A:$G,2,FALSE))</f>
        <v>#N/A</v>
      </c>
      <c r="C31" s="42" t="e">
        <f>IF(LEN(VLOOKUP(A31,'Species List'!$A:$G,3,FALSE))=0,"",VLOOKUP(A31,'Species List'!$A:$G,3,FALSE))</f>
        <v>#N/A</v>
      </c>
      <c r="D31" s="50" t="e">
        <f t="shared" si="4"/>
        <v>#N/A</v>
      </c>
      <c r="E31" s="42" t="e">
        <f>IF(LEN(VLOOKUP(A31,'Species List'!$A:$G,4,FALSE))=0,"",VLOOKUP(A31,'Species List'!$A:$G,4,FALSE))</f>
        <v>#N/A</v>
      </c>
      <c r="F31" s="42" t="e">
        <f>IF(LEN(VLOOKUP(A31,'Species List'!$A:$G,5,FALSE))=0,"",VLOOKUP(A31,'Species List'!$A:$G,5,FALSE))</f>
        <v>#N/A</v>
      </c>
      <c r="G31" s="42" t="e">
        <f>IF(LEN(VLOOKUP(A31,'Species List'!$A:$G,6,FALSE))=0,"",VLOOKUP(A31,'Species List'!$A:$G,6,FALSE))</f>
        <v>#N/A</v>
      </c>
      <c r="H31" s="42" t="e">
        <f>VLOOKUP(A31,'Species List'!$A:$G,7,FALSE)</f>
        <v>#N/A</v>
      </c>
      <c r="J31" s="48"/>
      <c r="K31" s="26" t="e">
        <f>VLOOKUP(J31,'Species List'!$H$1:$J$9,2,FALSE)</f>
        <v>#N/A</v>
      </c>
      <c r="L31" s="26" t="e">
        <f>VLOOKUP(K31,'Species List'!$I$1:$N$8,2,FALSE)</f>
        <v>#N/A</v>
      </c>
      <c r="M31" s="51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48"/>
      <c r="B32" s="42" t="e">
        <f>IF(LEN(VLOOKUP(A32,'Species List'!$A:$G,2,FALSE))=0,"",VLOOKUP(A32,'Species List'!$A:$G,2,FALSE))</f>
        <v>#N/A</v>
      </c>
      <c r="C32" s="42" t="e">
        <f>IF(LEN(VLOOKUP(A32,'Species List'!$A:$G,3,FALSE))=0,"",VLOOKUP(A32,'Species List'!$A:$G,3,FALSE))</f>
        <v>#N/A</v>
      </c>
      <c r="D32" s="50" t="e">
        <f t="shared" si="4"/>
        <v>#N/A</v>
      </c>
      <c r="E32" s="42" t="e">
        <f>IF(LEN(VLOOKUP(A32,'Species List'!$A:$G,4,FALSE))=0,"",VLOOKUP(A32,'Species List'!$A:$G,4,FALSE))</f>
        <v>#N/A</v>
      </c>
      <c r="F32" s="42" t="e">
        <f>IF(LEN(VLOOKUP(A32,'Species List'!$A:$G,5,FALSE))=0,"",VLOOKUP(A32,'Species List'!$A:$G,5,FALSE))</f>
        <v>#N/A</v>
      </c>
      <c r="G32" s="42" t="e">
        <f>IF(LEN(VLOOKUP(A32,'Species List'!$A:$G,6,FALSE))=0,"",VLOOKUP(A32,'Species List'!$A:$G,6,FALSE))</f>
        <v>#N/A</v>
      </c>
      <c r="H32" s="42" t="e">
        <f>VLOOKUP(A32,'Species List'!$A:$G,7,FALSE)</f>
        <v>#N/A</v>
      </c>
      <c r="J32" s="48"/>
      <c r="K32" s="26" t="e">
        <f>VLOOKUP(J32,'Species List'!$H$1:$J$9,2,FALSE)</f>
        <v>#N/A</v>
      </c>
      <c r="L32" s="26" t="e">
        <f>VLOOKUP(K32,'Species List'!$I$1:$N$8,2,FALSE)</f>
        <v>#N/A</v>
      </c>
      <c r="M32" s="51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48"/>
      <c r="B33" s="42" t="e">
        <f>IF(LEN(VLOOKUP(A33,'Species List'!$A:$G,2,FALSE))=0,"",VLOOKUP(A33,'Species List'!$A:$G,2,FALSE))</f>
        <v>#N/A</v>
      </c>
      <c r="C33" s="42" t="e">
        <f>IF(LEN(VLOOKUP(A33,'Species List'!$A:$G,3,FALSE))=0,"",VLOOKUP(A33,'Species List'!$A:$G,3,FALSE))</f>
        <v>#N/A</v>
      </c>
      <c r="D33" s="50" t="e">
        <f t="shared" si="4"/>
        <v>#N/A</v>
      </c>
      <c r="E33" s="42" t="e">
        <f>IF(LEN(VLOOKUP(A33,'Species List'!$A:$G,4,FALSE))=0,"",VLOOKUP(A33,'Species List'!$A:$G,4,FALSE))</f>
        <v>#N/A</v>
      </c>
      <c r="F33" s="42" t="e">
        <f>IF(LEN(VLOOKUP(A33,'Species List'!$A:$G,5,FALSE))=0,"",VLOOKUP(A33,'Species List'!$A:$G,5,FALSE))</f>
        <v>#N/A</v>
      </c>
      <c r="G33" s="42" t="e">
        <f>IF(LEN(VLOOKUP(A33,'Species List'!$A:$G,6,FALSE))=0,"",VLOOKUP(A33,'Species List'!$A:$G,6,FALSE))</f>
        <v>#N/A</v>
      </c>
      <c r="H33" s="42" t="e">
        <f>VLOOKUP(A33,'Species List'!$A:$G,7,FALSE)</f>
        <v>#N/A</v>
      </c>
      <c r="J33" s="48"/>
      <c r="K33" s="26" t="e">
        <f>VLOOKUP(J33,'Species List'!$H$1:$J$9,2,FALSE)</f>
        <v>#N/A</v>
      </c>
      <c r="L33" s="26" t="e">
        <f>VLOOKUP(K33,'Species List'!$I$1:$N$8,2,FALSE)</f>
        <v>#N/A</v>
      </c>
      <c r="M33" s="51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48"/>
      <c r="B34" s="42" t="e">
        <f>IF(LEN(VLOOKUP(A34,'Species List'!$A:$G,2,FALSE))=0,"",VLOOKUP(A34,'Species List'!$A:$G,2,FALSE))</f>
        <v>#N/A</v>
      </c>
      <c r="C34" s="42" t="e">
        <f>IF(LEN(VLOOKUP(A34,'Species List'!$A:$G,3,FALSE))=0,"",VLOOKUP(A34,'Species List'!$A:$G,3,FALSE))</f>
        <v>#N/A</v>
      </c>
      <c r="D34" s="50" t="e">
        <f t="shared" si="4"/>
        <v>#N/A</v>
      </c>
      <c r="E34" s="42" t="e">
        <f>IF(LEN(VLOOKUP(A34,'Species List'!$A:$G,4,FALSE))=0,"",VLOOKUP(A34,'Species List'!$A:$G,4,FALSE))</f>
        <v>#N/A</v>
      </c>
      <c r="F34" s="42" t="e">
        <f>IF(LEN(VLOOKUP(A34,'Species List'!$A:$G,5,FALSE))=0,"",VLOOKUP(A34,'Species List'!$A:$G,5,FALSE))</f>
        <v>#N/A</v>
      </c>
      <c r="G34" s="42" t="e">
        <f>IF(LEN(VLOOKUP(A34,'Species List'!$A:$G,6,FALSE))=0,"",VLOOKUP(A34,'Species List'!$A:$G,6,FALSE))</f>
        <v>#N/A</v>
      </c>
      <c r="H34" s="42" t="e">
        <f>VLOOKUP(A34,'Species List'!$A:$G,7,FALSE)</f>
        <v>#N/A</v>
      </c>
      <c r="J34" s="48"/>
      <c r="K34" s="26" t="e">
        <f>VLOOKUP(J34,'Species List'!$H$1:$J$9,2,FALSE)</f>
        <v>#N/A</v>
      </c>
      <c r="L34" s="26" t="e">
        <f>VLOOKUP(K34,'Species List'!$I$1:$N$8,2,FALSE)</f>
        <v>#N/A</v>
      </c>
      <c r="M34" s="51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48"/>
      <c r="B35" s="42" t="e">
        <f>IF(LEN(VLOOKUP(A35,'Species List'!$A:$G,2,FALSE))=0,"",VLOOKUP(A35,'Species List'!$A:$G,2,FALSE))</f>
        <v>#N/A</v>
      </c>
      <c r="C35" s="42" t="e">
        <f>IF(LEN(VLOOKUP(A35,'Species List'!$A:$G,3,FALSE))=0,"",VLOOKUP(A35,'Species List'!$A:$G,3,FALSE))</f>
        <v>#N/A</v>
      </c>
      <c r="D35" s="50" t="e">
        <f t="shared" si="4"/>
        <v>#N/A</v>
      </c>
      <c r="E35" s="42" t="e">
        <f>IF(LEN(VLOOKUP(A35,'Species List'!$A:$G,4,FALSE))=0,"",VLOOKUP(A35,'Species List'!$A:$G,4,FALSE))</f>
        <v>#N/A</v>
      </c>
      <c r="F35" s="42" t="e">
        <f>IF(LEN(VLOOKUP(A35,'Species List'!$A:$G,5,FALSE))=0,"",VLOOKUP(A35,'Species List'!$A:$G,5,FALSE))</f>
        <v>#N/A</v>
      </c>
      <c r="G35" s="42" t="e">
        <f>IF(LEN(VLOOKUP(A35,'Species List'!$A:$G,6,FALSE))=0,"",VLOOKUP(A35,'Species List'!$A:$G,6,FALSE))</f>
        <v>#N/A</v>
      </c>
      <c r="H35" s="42" t="e">
        <f>VLOOKUP(A35,'Species List'!$A:$G,7,FALSE)</f>
        <v>#N/A</v>
      </c>
      <c r="J35" s="48"/>
      <c r="K35" s="26" t="e">
        <f>VLOOKUP(J35,'Species List'!$H$1:$J$9,2,FALSE)</f>
        <v>#N/A</v>
      </c>
      <c r="L35" s="26" t="e">
        <f>VLOOKUP(K35,'Species List'!$I$1:$N$8,2,FALSE)</f>
        <v>#N/A</v>
      </c>
      <c r="M35" s="51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48"/>
      <c r="B36" s="42" t="e">
        <f>IF(LEN(VLOOKUP(A36,'Species List'!$A:$G,2,FALSE))=0,"",VLOOKUP(A36,'Species List'!$A:$G,2,FALSE))</f>
        <v>#N/A</v>
      </c>
      <c r="C36" s="42" t="e">
        <f>IF(LEN(VLOOKUP(A36,'Species List'!$A:$G,3,FALSE))=0,"",VLOOKUP(A36,'Species List'!$A:$G,3,FALSE))</f>
        <v>#N/A</v>
      </c>
      <c r="D36" s="50" t="e">
        <f t="shared" si="4"/>
        <v>#N/A</v>
      </c>
      <c r="E36" s="42" t="e">
        <f>IF(LEN(VLOOKUP(A36,'Species List'!$A:$G,4,FALSE))=0,"",VLOOKUP(A36,'Species List'!$A:$G,4,FALSE))</f>
        <v>#N/A</v>
      </c>
      <c r="F36" s="42" t="e">
        <f>IF(LEN(VLOOKUP(A36,'Species List'!$A:$G,5,FALSE))=0,"",VLOOKUP(A36,'Species List'!$A:$G,5,FALSE))</f>
        <v>#N/A</v>
      </c>
      <c r="G36" s="42" t="e">
        <f>IF(LEN(VLOOKUP(A36,'Species List'!$A:$G,6,FALSE))=0,"",VLOOKUP(A36,'Species List'!$A:$G,6,FALSE))</f>
        <v>#N/A</v>
      </c>
      <c r="H36" s="42" t="e">
        <f>VLOOKUP(A36,'Species List'!$A:$G,7,FALSE)</f>
        <v>#N/A</v>
      </c>
      <c r="J36" s="48"/>
      <c r="K36" s="26" t="e">
        <f>VLOOKUP(J36,'Species List'!$H$1:$J$9,2,FALSE)</f>
        <v>#N/A</v>
      </c>
      <c r="L36" s="26" t="e">
        <f>VLOOKUP(K36,'Species List'!$I$1:$N$8,2,FALSE)</f>
        <v>#N/A</v>
      </c>
      <c r="M36" s="51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48"/>
      <c r="B37" s="42" t="e">
        <f>IF(LEN(VLOOKUP(A37,'Species List'!$A:$G,2,FALSE))=0,"",VLOOKUP(A37,'Species List'!$A:$G,2,FALSE))</f>
        <v>#N/A</v>
      </c>
      <c r="C37" s="42" t="e">
        <f>IF(LEN(VLOOKUP(A37,'Species List'!$A:$G,3,FALSE))=0,"",VLOOKUP(A37,'Species List'!$A:$G,3,FALSE))</f>
        <v>#N/A</v>
      </c>
      <c r="D37" s="50" t="e">
        <f t="shared" si="4"/>
        <v>#N/A</v>
      </c>
      <c r="E37" s="42" t="e">
        <f>IF(LEN(VLOOKUP(A37,'Species List'!$A:$G,4,FALSE))=0,"",VLOOKUP(A37,'Species List'!$A:$G,4,FALSE))</f>
        <v>#N/A</v>
      </c>
      <c r="F37" s="42" t="e">
        <f>IF(LEN(VLOOKUP(A37,'Species List'!$A:$G,5,FALSE))=0,"",VLOOKUP(A37,'Species List'!$A:$G,5,FALSE))</f>
        <v>#N/A</v>
      </c>
      <c r="G37" s="42" t="e">
        <f>IF(LEN(VLOOKUP(A37,'Species List'!$A:$G,6,FALSE))=0,"",VLOOKUP(A37,'Species List'!$A:$G,6,FALSE))</f>
        <v>#N/A</v>
      </c>
      <c r="H37" s="42" t="e">
        <f>VLOOKUP(A37,'Species List'!$A:$G,7,FALSE)</f>
        <v>#N/A</v>
      </c>
      <c r="J37" s="48"/>
      <c r="K37" s="26" t="e">
        <f>VLOOKUP(J37,'Species List'!$H$1:$J$9,2,FALSE)</f>
        <v>#N/A</v>
      </c>
      <c r="L37" s="26" t="e">
        <f>VLOOKUP(K37,'Species List'!$I$1:$N$8,2,FALSE)</f>
        <v>#N/A</v>
      </c>
      <c r="M37" s="51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48"/>
      <c r="B38" s="42" t="e">
        <f>IF(LEN(VLOOKUP(A38,'Species List'!$A:$G,2,FALSE))=0,"",VLOOKUP(A38,'Species List'!$A:$G,2,FALSE))</f>
        <v>#N/A</v>
      </c>
      <c r="C38" s="42" t="e">
        <f>IF(LEN(VLOOKUP(A38,'Species List'!$A:$G,3,FALSE))=0,"",VLOOKUP(A38,'Species List'!$A:$G,3,FALSE))</f>
        <v>#N/A</v>
      </c>
      <c r="D38" s="50" t="e">
        <f t="shared" si="4"/>
        <v>#N/A</v>
      </c>
      <c r="E38" s="42" t="e">
        <f>IF(LEN(VLOOKUP(A38,'Species List'!$A:$G,4,FALSE))=0,"",VLOOKUP(A38,'Species List'!$A:$G,4,FALSE))</f>
        <v>#N/A</v>
      </c>
      <c r="F38" s="42" t="e">
        <f>IF(LEN(VLOOKUP(A38,'Species List'!$A:$G,5,FALSE))=0,"",VLOOKUP(A38,'Species List'!$A:$G,5,FALSE))</f>
        <v>#N/A</v>
      </c>
      <c r="G38" s="42" t="e">
        <f>IF(LEN(VLOOKUP(A38,'Species List'!$A:$G,6,FALSE))=0,"",VLOOKUP(A38,'Species List'!$A:$G,6,FALSE))</f>
        <v>#N/A</v>
      </c>
      <c r="H38" s="42" t="e">
        <f>VLOOKUP(A38,'Species List'!$A:$G,7,FALSE)</f>
        <v>#N/A</v>
      </c>
      <c r="J38" s="48"/>
      <c r="K38" s="26" t="e">
        <f>VLOOKUP(J38,'Species List'!$H$1:$J$9,2,FALSE)</f>
        <v>#N/A</v>
      </c>
      <c r="L38" s="26" t="e">
        <f>VLOOKUP(K38,'Species List'!$I$1:$N$8,2,FALSE)</f>
        <v>#N/A</v>
      </c>
      <c r="M38" s="51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48"/>
      <c r="B39" s="42" t="e">
        <f>IF(LEN(VLOOKUP(A39,'Species List'!$A:$G,2,FALSE))=0,"",VLOOKUP(A39,'Species List'!$A:$G,2,FALSE))</f>
        <v>#N/A</v>
      </c>
      <c r="C39" s="42" t="e">
        <f>IF(LEN(VLOOKUP(A39,'Species List'!$A:$G,3,FALSE))=0,"",VLOOKUP(A39,'Species List'!$A:$G,3,FALSE))</f>
        <v>#N/A</v>
      </c>
      <c r="D39" s="50" t="e">
        <f t="shared" si="4"/>
        <v>#N/A</v>
      </c>
      <c r="E39" s="42" t="e">
        <f>IF(LEN(VLOOKUP(A39,'Species List'!$A:$G,4,FALSE))=0,"",VLOOKUP(A39,'Species List'!$A:$G,4,FALSE))</f>
        <v>#N/A</v>
      </c>
      <c r="F39" s="42" t="e">
        <f>IF(LEN(VLOOKUP(A39,'Species List'!$A:$G,5,FALSE))=0,"",VLOOKUP(A39,'Species List'!$A:$G,5,FALSE))</f>
        <v>#N/A</v>
      </c>
      <c r="G39" s="42" t="e">
        <f>IF(LEN(VLOOKUP(A39,'Species List'!$A:$G,6,FALSE))=0,"",VLOOKUP(A39,'Species List'!$A:$G,6,FALSE))</f>
        <v>#N/A</v>
      </c>
      <c r="H39" s="42" t="e">
        <f>VLOOKUP(A39,'Species List'!$A:$G,7,FALSE)</f>
        <v>#N/A</v>
      </c>
      <c r="J39" s="48"/>
      <c r="K39" s="26" t="e">
        <f>VLOOKUP(J39,'Species List'!$H$1:$J$9,2,FALSE)</f>
        <v>#N/A</v>
      </c>
      <c r="L39" s="26" t="e">
        <f>VLOOKUP(K39,'Species List'!$I$1:$N$8,2,FALSE)</f>
        <v>#N/A</v>
      </c>
      <c r="M39" s="51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48"/>
      <c r="B40" s="42" t="e">
        <f>IF(LEN(VLOOKUP(A40,'Species List'!$A:$G,2,FALSE))=0,"",VLOOKUP(A40,'Species List'!$A:$G,2,FALSE))</f>
        <v>#N/A</v>
      </c>
      <c r="C40" s="42" t="e">
        <f>IF(LEN(VLOOKUP(A40,'Species List'!$A:$G,3,FALSE))=0,"",VLOOKUP(A40,'Species List'!$A:$G,3,FALSE))</f>
        <v>#N/A</v>
      </c>
      <c r="D40" s="50" t="e">
        <f t="shared" si="4"/>
        <v>#N/A</v>
      </c>
      <c r="E40" s="42" t="e">
        <f>IF(LEN(VLOOKUP(A40,'Species List'!$A:$G,4,FALSE))=0,"",VLOOKUP(A40,'Species List'!$A:$G,4,FALSE))</f>
        <v>#N/A</v>
      </c>
      <c r="F40" s="42" t="e">
        <f>IF(LEN(VLOOKUP(A40,'Species List'!$A:$G,5,FALSE))=0,"",VLOOKUP(A40,'Species List'!$A:$G,5,FALSE))</f>
        <v>#N/A</v>
      </c>
      <c r="G40" s="42" t="e">
        <f>IF(LEN(VLOOKUP(A40,'Species List'!$A:$G,6,FALSE))=0,"",VLOOKUP(A40,'Species List'!$A:$G,6,FALSE))</f>
        <v>#N/A</v>
      </c>
      <c r="H40" s="42" t="e">
        <f>VLOOKUP(A40,'Species List'!$A:$G,7,FALSE)</f>
        <v>#N/A</v>
      </c>
      <c r="J40" s="48"/>
      <c r="K40" s="26" t="e">
        <f>VLOOKUP(J40,'Species List'!$H$1:$J$9,2,FALSE)</f>
        <v>#N/A</v>
      </c>
      <c r="L40" s="26" t="e">
        <f>VLOOKUP(K40,'Species List'!$I$1:$N$8,2,FALSE)</f>
        <v>#N/A</v>
      </c>
      <c r="M40" s="51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48"/>
      <c r="B41" s="42" t="e">
        <f>IF(LEN(VLOOKUP(A41,'Species List'!$A:$G,2,FALSE))=0,"",VLOOKUP(A41,'Species List'!$A:$G,2,FALSE))</f>
        <v>#N/A</v>
      </c>
      <c r="C41" s="42" t="e">
        <f>IF(LEN(VLOOKUP(A41,'Species List'!$A:$G,3,FALSE))=0,"",VLOOKUP(A41,'Species List'!$A:$G,3,FALSE))</f>
        <v>#N/A</v>
      </c>
      <c r="D41" s="50" t="e">
        <f t="shared" si="4"/>
        <v>#N/A</v>
      </c>
      <c r="E41" s="42" t="e">
        <f>IF(LEN(VLOOKUP(A41,'Species List'!$A:$G,4,FALSE))=0,"",VLOOKUP(A41,'Species List'!$A:$G,4,FALSE))</f>
        <v>#N/A</v>
      </c>
      <c r="F41" s="42" t="e">
        <f>IF(LEN(VLOOKUP(A41,'Species List'!$A:$G,5,FALSE))=0,"",VLOOKUP(A41,'Species List'!$A:$G,5,FALSE))</f>
        <v>#N/A</v>
      </c>
      <c r="G41" s="42" t="e">
        <f>IF(LEN(VLOOKUP(A41,'Species List'!$A:$G,6,FALSE))=0,"",VLOOKUP(A41,'Species List'!$A:$G,6,FALSE))</f>
        <v>#N/A</v>
      </c>
      <c r="H41" s="42" t="e">
        <f>VLOOKUP(A41,'Species List'!$A:$G,7,FALSE)</f>
        <v>#N/A</v>
      </c>
      <c r="J41" s="48"/>
      <c r="K41" s="26" t="e">
        <f>VLOOKUP(J41,'Species List'!$H$1:$J$9,2,FALSE)</f>
        <v>#N/A</v>
      </c>
      <c r="L41" s="26" t="e">
        <f>VLOOKUP(K41,'Species List'!$I$1:$N$8,2,FALSE)</f>
        <v>#N/A</v>
      </c>
      <c r="M41" s="51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48"/>
      <c r="B42" s="42" t="e">
        <f>IF(LEN(VLOOKUP(A42,'Species List'!$A:$G,2,FALSE))=0,"",VLOOKUP(A42,'Species List'!$A:$G,2,FALSE))</f>
        <v>#N/A</v>
      </c>
      <c r="C42" s="42" t="e">
        <f>IF(LEN(VLOOKUP(A42,'Species List'!$A:$G,3,FALSE))=0,"",VLOOKUP(A42,'Species List'!$A:$G,3,FALSE))</f>
        <v>#N/A</v>
      </c>
      <c r="D42" s="50" t="e">
        <f t="shared" si="4"/>
        <v>#N/A</v>
      </c>
      <c r="E42" s="42" t="e">
        <f>IF(LEN(VLOOKUP(A42,'Species List'!$A:$G,4,FALSE))=0,"",VLOOKUP(A42,'Species List'!$A:$G,4,FALSE))</f>
        <v>#N/A</v>
      </c>
      <c r="F42" s="42" t="e">
        <f>IF(LEN(VLOOKUP(A42,'Species List'!$A:$G,5,FALSE))=0,"",VLOOKUP(A42,'Species List'!$A:$G,5,FALSE))</f>
        <v>#N/A</v>
      </c>
      <c r="G42" s="42" t="e">
        <f>IF(LEN(VLOOKUP(A42,'Species List'!$A:$G,6,FALSE))=0,"",VLOOKUP(A42,'Species List'!$A:$G,6,FALSE))</f>
        <v>#N/A</v>
      </c>
      <c r="H42" s="42" t="e">
        <f>VLOOKUP(A42,'Species List'!$A:$G,7,FALSE)</f>
        <v>#N/A</v>
      </c>
      <c r="J42" s="48"/>
      <c r="K42" s="26" t="e">
        <f>VLOOKUP(J42,'Species List'!$H$1:$J$9,2,FALSE)</f>
        <v>#N/A</v>
      </c>
      <c r="L42" s="26" t="e">
        <f>VLOOKUP(K42,'Species List'!$I$1:$N$8,2,FALSE)</f>
        <v>#N/A</v>
      </c>
      <c r="M42" s="51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48"/>
      <c r="B43" s="42" t="e">
        <f>IF(LEN(VLOOKUP(A43,'Species List'!$A:$G,2,FALSE))=0,"",VLOOKUP(A43,'Species List'!$A:$G,2,FALSE))</f>
        <v>#N/A</v>
      </c>
      <c r="C43" s="42" t="e">
        <f>IF(LEN(VLOOKUP(A43,'Species List'!$A:$G,3,FALSE))=0,"",VLOOKUP(A43,'Species List'!$A:$G,3,FALSE))</f>
        <v>#N/A</v>
      </c>
      <c r="D43" s="50" t="e">
        <f t="shared" si="4"/>
        <v>#N/A</v>
      </c>
      <c r="E43" s="42" t="e">
        <f>IF(LEN(VLOOKUP(A43,'Species List'!$A:$G,4,FALSE))=0,"",VLOOKUP(A43,'Species List'!$A:$G,4,FALSE))</f>
        <v>#N/A</v>
      </c>
      <c r="F43" s="42" t="e">
        <f>IF(LEN(VLOOKUP(A43,'Species List'!$A:$G,5,FALSE))=0,"",VLOOKUP(A43,'Species List'!$A:$G,5,FALSE))</f>
        <v>#N/A</v>
      </c>
      <c r="G43" s="42" t="e">
        <f>IF(LEN(VLOOKUP(A43,'Species List'!$A:$G,6,FALSE))=0,"",VLOOKUP(A43,'Species List'!$A:$G,6,FALSE))</f>
        <v>#N/A</v>
      </c>
      <c r="H43" s="42" t="e">
        <f>VLOOKUP(A43,'Species List'!$A:$G,7,FALSE)</f>
        <v>#N/A</v>
      </c>
      <c r="J43" s="48"/>
      <c r="K43" s="26" t="e">
        <f>VLOOKUP(J43,'Species List'!$H$1:$J$9,2,FALSE)</f>
        <v>#N/A</v>
      </c>
      <c r="L43" s="26" t="e">
        <f>VLOOKUP(K43,'Species List'!$I$1:$N$8,2,FALSE)</f>
        <v>#N/A</v>
      </c>
      <c r="M43" s="51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48"/>
      <c r="B44" s="42" t="e">
        <f>IF(LEN(VLOOKUP(A44,'Species List'!$A:$G,2,FALSE))=0,"",VLOOKUP(A44,'Species List'!$A:$G,2,FALSE))</f>
        <v>#N/A</v>
      </c>
      <c r="C44" s="42" t="e">
        <f>IF(LEN(VLOOKUP(A44,'Species List'!$A:$G,3,FALSE))=0,"",VLOOKUP(A44,'Species List'!$A:$G,3,FALSE))</f>
        <v>#N/A</v>
      </c>
      <c r="D44" s="50" t="e">
        <f t="shared" si="4"/>
        <v>#N/A</v>
      </c>
      <c r="E44" s="42" t="e">
        <f>IF(LEN(VLOOKUP(A44,'Species List'!$A:$G,4,FALSE))=0,"",VLOOKUP(A44,'Species List'!$A:$G,4,FALSE))</f>
        <v>#N/A</v>
      </c>
      <c r="F44" s="42" t="e">
        <f>IF(LEN(VLOOKUP(A44,'Species List'!$A:$G,5,FALSE))=0,"",VLOOKUP(A44,'Species List'!$A:$G,5,FALSE))</f>
        <v>#N/A</v>
      </c>
      <c r="G44" s="42" t="e">
        <f>IF(LEN(VLOOKUP(A44,'Species List'!$A:$G,6,FALSE))=0,"",VLOOKUP(A44,'Species List'!$A:$G,6,FALSE))</f>
        <v>#N/A</v>
      </c>
      <c r="H44" s="42" t="e">
        <f>VLOOKUP(A44,'Species List'!$A:$G,7,FALSE)</f>
        <v>#N/A</v>
      </c>
      <c r="J44" s="48"/>
      <c r="K44" s="26" t="e">
        <f>VLOOKUP(J44,'Species List'!$H$1:$J$9,2,FALSE)</f>
        <v>#N/A</v>
      </c>
      <c r="L44" s="26" t="e">
        <f>VLOOKUP(K44,'Species List'!$I$1:$N$8,2,FALSE)</f>
        <v>#N/A</v>
      </c>
      <c r="M44" s="51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48"/>
      <c r="B45" s="42" t="e">
        <f>IF(LEN(VLOOKUP(A45,'Species List'!$A:$G,2,FALSE))=0,"",VLOOKUP(A45,'Species List'!$A:$G,2,FALSE))</f>
        <v>#N/A</v>
      </c>
      <c r="C45" s="42" t="e">
        <f>IF(LEN(VLOOKUP(A45,'Species List'!$A:$G,3,FALSE))=0,"",VLOOKUP(A45,'Species List'!$A:$G,3,FALSE))</f>
        <v>#N/A</v>
      </c>
      <c r="D45" s="50" t="e">
        <f t="shared" si="4"/>
        <v>#N/A</v>
      </c>
      <c r="E45" s="42" t="e">
        <f>IF(LEN(VLOOKUP(A45,'Species List'!$A:$G,4,FALSE))=0,"",VLOOKUP(A45,'Species List'!$A:$G,4,FALSE))</f>
        <v>#N/A</v>
      </c>
      <c r="F45" s="42" t="e">
        <f>IF(LEN(VLOOKUP(A45,'Species List'!$A:$G,5,FALSE))=0,"",VLOOKUP(A45,'Species List'!$A:$G,5,FALSE))</f>
        <v>#N/A</v>
      </c>
      <c r="G45" s="42" t="e">
        <f>IF(LEN(VLOOKUP(A45,'Species List'!$A:$G,6,FALSE))=0,"",VLOOKUP(A45,'Species List'!$A:$G,6,FALSE))</f>
        <v>#N/A</v>
      </c>
      <c r="H45" s="42" t="e">
        <f>VLOOKUP(A45,'Species List'!$A:$G,7,FALSE)</f>
        <v>#N/A</v>
      </c>
      <c r="J45" s="48"/>
      <c r="K45" s="26" t="e">
        <f>VLOOKUP(J45,'Species List'!$H$1:$J$9,2,FALSE)</f>
        <v>#N/A</v>
      </c>
      <c r="L45" s="26" t="e">
        <f>VLOOKUP(K45,'Species List'!$I$1:$N$8,2,FALSE)</f>
        <v>#N/A</v>
      </c>
      <c r="M45" s="51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48"/>
      <c r="B46" s="42" t="e">
        <f>IF(LEN(VLOOKUP(A46,'Species List'!$A:$G,2,FALSE))=0,"",VLOOKUP(A46,'Species List'!$A:$G,2,FALSE))</f>
        <v>#N/A</v>
      </c>
      <c r="C46" s="42" t="e">
        <f>IF(LEN(VLOOKUP(A46,'Species List'!$A:$G,3,FALSE))=0,"",VLOOKUP(A46,'Species List'!$A:$G,3,FALSE))</f>
        <v>#N/A</v>
      </c>
      <c r="D46" s="50" t="e">
        <f t="shared" si="4"/>
        <v>#N/A</v>
      </c>
      <c r="E46" s="42" t="e">
        <f>IF(LEN(VLOOKUP(A46,'Species List'!$A:$G,4,FALSE))=0,"",VLOOKUP(A46,'Species List'!$A:$G,4,FALSE))</f>
        <v>#N/A</v>
      </c>
      <c r="F46" s="42" t="e">
        <f>IF(LEN(VLOOKUP(A46,'Species List'!$A:$G,5,FALSE))=0,"",VLOOKUP(A46,'Species List'!$A:$G,5,FALSE))</f>
        <v>#N/A</v>
      </c>
      <c r="G46" s="42" t="e">
        <f>IF(LEN(VLOOKUP(A46,'Species List'!$A:$G,6,FALSE))=0,"",VLOOKUP(A46,'Species List'!$A:$G,6,FALSE))</f>
        <v>#N/A</v>
      </c>
      <c r="H46" s="42" t="e">
        <f>VLOOKUP(A46,'Species List'!$A:$G,7,FALSE)</f>
        <v>#N/A</v>
      </c>
      <c r="J46" s="48"/>
      <c r="K46" s="26" t="e">
        <f>VLOOKUP(J46,'Species List'!$H$1:$J$9,2,FALSE)</f>
        <v>#N/A</v>
      </c>
      <c r="L46" s="26" t="e">
        <f>VLOOKUP(K46,'Species List'!$I$1:$N$8,2,FALSE)</f>
        <v>#N/A</v>
      </c>
      <c r="M46" s="51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48"/>
      <c r="B47" s="42" t="e">
        <f>IF(LEN(VLOOKUP(A47,'Species List'!$A:$G,2,FALSE))=0,"",VLOOKUP(A47,'Species List'!$A:$G,2,FALSE))</f>
        <v>#N/A</v>
      </c>
      <c r="C47" s="42" t="e">
        <f>IF(LEN(VLOOKUP(A47,'Species List'!$A:$G,3,FALSE))=0,"",VLOOKUP(A47,'Species List'!$A:$G,3,FALSE))</f>
        <v>#N/A</v>
      </c>
      <c r="D47" s="50" t="e">
        <f t="shared" si="4"/>
        <v>#N/A</v>
      </c>
      <c r="E47" s="42" t="e">
        <f>IF(LEN(VLOOKUP(A47,'Species List'!$A:$G,4,FALSE))=0,"",VLOOKUP(A47,'Species List'!$A:$G,4,FALSE))</f>
        <v>#N/A</v>
      </c>
      <c r="F47" s="42" t="e">
        <f>IF(LEN(VLOOKUP(A47,'Species List'!$A:$G,5,FALSE))=0,"",VLOOKUP(A47,'Species List'!$A:$G,5,FALSE))</f>
        <v>#N/A</v>
      </c>
      <c r="G47" s="42" t="e">
        <f>IF(LEN(VLOOKUP(A47,'Species List'!$A:$G,6,FALSE))=0,"",VLOOKUP(A47,'Species List'!$A:$G,6,FALSE))</f>
        <v>#N/A</v>
      </c>
      <c r="H47" s="42" t="e">
        <f>VLOOKUP(A47,'Species List'!$A:$G,7,FALSE)</f>
        <v>#N/A</v>
      </c>
      <c r="J47" s="48"/>
      <c r="K47" s="26" t="e">
        <f>VLOOKUP(J47,'Species List'!$H$1:$J$9,2,FALSE)</f>
        <v>#N/A</v>
      </c>
      <c r="L47" s="26" t="e">
        <f>VLOOKUP(K47,'Species List'!$I$1:$N$8,2,FALSE)</f>
        <v>#N/A</v>
      </c>
      <c r="M47" s="51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48"/>
      <c r="B48" s="42" t="e">
        <f>IF(LEN(VLOOKUP(A48,'Species List'!$A:$G,2,FALSE))=0,"",VLOOKUP(A48,'Species List'!$A:$G,2,FALSE))</f>
        <v>#N/A</v>
      </c>
      <c r="C48" s="42" t="e">
        <f>IF(LEN(VLOOKUP(A48,'Species List'!$A:$G,3,FALSE))=0,"",VLOOKUP(A48,'Species List'!$A:$G,3,FALSE))</f>
        <v>#N/A</v>
      </c>
      <c r="D48" s="50" t="e">
        <f t="shared" si="4"/>
        <v>#N/A</v>
      </c>
      <c r="E48" s="42" t="e">
        <f>IF(LEN(VLOOKUP(A48,'Species List'!$A:$G,4,FALSE))=0,"",VLOOKUP(A48,'Species List'!$A:$G,4,FALSE))</f>
        <v>#N/A</v>
      </c>
      <c r="F48" s="42" t="e">
        <f>IF(LEN(VLOOKUP(A48,'Species List'!$A:$G,5,FALSE))=0,"",VLOOKUP(A48,'Species List'!$A:$G,5,FALSE))</f>
        <v>#N/A</v>
      </c>
      <c r="G48" s="42" t="e">
        <f>IF(LEN(VLOOKUP(A48,'Species List'!$A:$G,6,FALSE))=0,"",VLOOKUP(A48,'Species List'!$A:$G,6,FALSE))</f>
        <v>#N/A</v>
      </c>
      <c r="H48" s="42" t="e">
        <f>VLOOKUP(A48,'Species List'!$A:$G,7,FALSE)</f>
        <v>#N/A</v>
      </c>
      <c r="J48" s="48"/>
      <c r="K48" s="26" t="e">
        <f>VLOOKUP(J48,'Species List'!$H$1:$J$9,2,FALSE)</f>
        <v>#N/A</v>
      </c>
      <c r="L48" s="26" t="e">
        <f>VLOOKUP(K48,'Species List'!$I$1:$N$8,2,FALSE)</f>
        <v>#N/A</v>
      </c>
      <c r="M48" s="51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48"/>
      <c r="B49" s="42" t="e">
        <f>IF(LEN(VLOOKUP(A49,'Species List'!$A:$G,2,FALSE))=0,"",VLOOKUP(A49,'Species List'!$A:$G,2,FALSE))</f>
        <v>#N/A</v>
      </c>
      <c r="C49" s="42" t="e">
        <f>IF(LEN(VLOOKUP(A49,'Species List'!$A:$G,3,FALSE))=0,"",VLOOKUP(A49,'Species List'!$A:$G,3,FALSE))</f>
        <v>#N/A</v>
      </c>
      <c r="D49" s="50" t="e">
        <f t="shared" si="4"/>
        <v>#N/A</v>
      </c>
      <c r="E49" s="42" t="e">
        <f>IF(LEN(VLOOKUP(A49,'Species List'!$A:$G,4,FALSE))=0,"",VLOOKUP(A49,'Species List'!$A:$G,4,FALSE))</f>
        <v>#N/A</v>
      </c>
      <c r="F49" s="42" t="e">
        <f>IF(LEN(VLOOKUP(A49,'Species List'!$A:$G,5,FALSE))=0,"",VLOOKUP(A49,'Species List'!$A:$G,5,FALSE))</f>
        <v>#N/A</v>
      </c>
      <c r="G49" s="42" t="e">
        <f>IF(LEN(VLOOKUP(A49,'Species List'!$A:$G,6,FALSE))=0,"",VLOOKUP(A49,'Species List'!$A:$G,6,FALSE))</f>
        <v>#N/A</v>
      </c>
      <c r="H49" s="42" t="e">
        <f>VLOOKUP(A49,'Species List'!$A:$G,7,FALSE)</f>
        <v>#N/A</v>
      </c>
      <c r="J49" s="48"/>
      <c r="K49" s="26" t="e">
        <f>VLOOKUP(J49,'Species List'!$H$1:$J$9,2,FALSE)</f>
        <v>#N/A</v>
      </c>
      <c r="L49" s="26" t="e">
        <f>VLOOKUP(K49,'Species List'!$I$1:$N$8,2,FALSE)</f>
        <v>#N/A</v>
      </c>
      <c r="M49" s="51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48"/>
      <c r="B50" s="42" t="e">
        <f>IF(LEN(VLOOKUP(A50,'Species List'!$A:$G,2,FALSE))=0,"",VLOOKUP(A50,'Species List'!$A:$G,2,FALSE))</f>
        <v>#N/A</v>
      </c>
      <c r="C50" s="42" t="e">
        <f>IF(LEN(VLOOKUP(A50,'Species List'!$A:$G,3,FALSE))=0,"",VLOOKUP(A50,'Species List'!$A:$G,3,FALSE))</f>
        <v>#N/A</v>
      </c>
      <c r="D50" s="50" t="e">
        <f t="shared" si="4"/>
        <v>#N/A</v>
      </c>
      <c r="E50" s="42" t="e">
        <f>IF(LEN(VLOOKUP(A50,'Species List'!$A:$G,4,FALSE))=0,"",VLOOKUP(A50,'Species List'!$A:$G,4,FALSE))</f>
        <v>#N/A</v>
      </c>
      <c r="F50" s="42" t="e">
        <f>IF(LEN(VLOOKUP(A50,'Species List'!$A:$G,5,FALSE))=0,"",VLOOKUP(A50,'Species List'!$A:$G,5,FALSE))</f>
        <v>#N/A</v>
      </c>
      <c r="G50" s="42" t="e">
        <f>IF(LEN(VLOOKUP(A50,'Species List'!$A:$G,6,FALSE))=0,"",VLOOKUP(A50,'Species List'!$A:$G,6,FALSE))</f>
        <v>#N/A</v>
      </c>
      <c r="H50" s="42" t="e">
        <f>VLOOKUP(A50,'Species List'!$A:$G,7,FALSE)</f>
        <v>#N/A</v>
      </c>
      <c r="J50" s="48"/>
      <c r="K50" s="26" t="e">
        <f>VLOOKUP(J50,'Species List'!$H$1:$J$9,2,FALSE)</f>
        <v>#N/A</v>
      </c>
      <c r="L50" s="26" t="e">
        <f>VLOOKUP(K50,'Species List'!$I$1:$N$8,2,FALSE)</f>
        <v>#N/A</v>
      </c>
      <c r="M50" s="51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48"/>
      <c r="B51" s="42" t="e">
        <f>IF(LEN(VLOOKUP(A51,'Species List'!$A:$G,2,FALSE))=0,"",VLOOKUP(A51,'Species List'!$A:$G,2,FALSE))</f>
        <v>#N/A</v>
      </c>
      <c r="C51" s="42" t="e">
        <f>IF(LEN(VLOOKUP(A51,'Species List'!$A:$G,3,FALSE))=0,"",VLOOKUP(A51,'Species List'!$A:$G,3,FALSE))</f>
        <v>#N/A</v>
      </c>
      <c r="D51" s="50" t="e">
        <f t="shared" si="4"/>
        <v>#N/A</v>
      </c>
      <c r="E51" s="42" t="e">
        <f>IF(LEN(VLOOKUP(A51,'Species List'!$A:$G,4,FALSE))=0,"",VLOOKUP(A51,'Species List'!$A:$G,4,FALSE))</f>
        <v>#N/A</v>
      </c>
      <c r="F51" s="42" t="e">
        <f>IF(LEN(VLOOKUP(A51,'Species List'!$A:$G,5,FALSE))=0,"",VLOOKUP(A51,'Species List'!$A:$G,5,FALSE))</f>
        <v>#N/A</v>
      </c>
      <c r="G51" s="42" t="e">
        <f>IF(LEN(VLOOKUP(A51,'Species List'!$A:$G,6,FALSE))=0,"",VLOOKUP(A51,'Species List'!$A:$G,6,FALSE))</f>
        <v>#N/A</v>
      </c>
      <c r="H51" s="42" t="e">
        <f>VLOOKUP(A51,'Species List'!$A:$G,7,FALSE)</f>
        <v>#N/A</v>
      </c>
      <c r="J51" s="48"/>
      <c r="K51" s="26" t="e">
        <f>VLOOKUP(J51,'Species List'!$H$1:$J$9,2,FALSE)</f>
        <v>#N/A</v>
      </c>
      <c r="L51" s="26" t="e">
        <f>VLOOKUP(K51,'Species List'!$I$1:$N$8,2,FALSE)</f>
        <v>#N/A</v>
      </c>
      <c r="M51" s="51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48"/>
      <c r="B52" s="42" t="e">
        <f>IF(LEN(VLOOKUP(A52,'Species List'!$A:$G,2,FALSE))=0,"",VLOOKUP(A52,'Species List'!$A:$G,2,FALSE))</f>
        <v>#N/A</v>
      </c>
      <c r="C52" s="42" t="e">
        <f>IF(LEN(VLOOKUP(A52,'Species List'!$A:$G,3,FALSE))=0,"",VLOOKUP(A52,'Species List'!$A:$G,3,FALSE))</f>
        <v>#N/A</v>
      </c>
      <c r="D52" s="50" t="e">
        <f t="shared" si="4"/>
        <v>#N/A</v>
      </c>
      <c r="E52" s="42" t="e">
        <f>IF(LEN(VLOOKUP(A52,'Species List'!$A:$G,4,FALSE))=0,"",VLOOKUP(A52,'Species List'!$A:$G,4,FALSE))</f>
        <v>#N/A</v>
      </c>
      <c r="F52" s="42" t="e">
        <f>IF(LEN(VLOOKUP(A52,'Species List'!$A:$G,5,FALSE))=0,"",VLOOKUP(A52,'Species List'!$A:$G,5,FALSE))</f>
        <v>#N/A</v>
      </c>
      <c r="G52" s="42" t="e">
        <f>IF(LEN(VLOOKUP(A52,'Species List'!$A:$G,6,FALSE))=0,"",VLOOKUP(A52,'Species List'!$A:$G,6,FALSE))</f>
        <v>#N/A</v>
      </c>
      <c r="H52" s="42" t="e">
        <f>VLOOKUP(A52,'Species List'!$A:$G,7,FALSE)</f>
        <v>#N/A</v>
      </c>
      <c r="J52" s="48"/>
      <c r="K52" s="26" t="e">
        <f>VLOOKUP(J52,'Species List'!$H$1:$J$9,2,FALSE)</f>
        <v>#N/A</v>
      </c>
      <c r="L52" s="26" t="e">
        <f>VLOOKUP(K52,'Species List'!$I$1:$N$8,2,FALSE)</f>
        <v>#N/A</v>
      </c>
      <c r="M52" s="51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48"/>
      <c r="B53" s="42" t="e">
        <f>IF(LEN(VLOOKUP(A53,'Species List'!$A:$G,2,FALSE))=0,"",VLOOKUP(A53,'Species List'!$A:$G,2,FALSE))</f>
        <v>#N/A</v>
      </c>
      <c r="C53" s="42" t="e">
        <f>IF(LEN(VLOOKUP(A53,'Species List'!$A:$G,3,FALSE))=0,"",VLOOKUP(A53,'Species List'!$A:$G,3,FALSE))</f>
        <v>#N/A</v>
      </c>
      <c r="D53" s="50" t="e">
        <f t="shared" si="4"/>
        <v>#N/A</v>
      </c>
      <c r="E53" s="42" t="e">
        <f>IF(LEN(VLOOKUP(A53,'Species List'!$A:$G,4,FALSE))=0,"",VLOOKUP(A53,'Species List'!$A:$G,4,FALSE))</f>
        <v>#N/A</v>
      </c>
      <c r="F53" s="42" t="e">
        <f>IF(LEN(VLOOKUP(A53,'Species List'!$A:$G,5,FALSE))=0,"",VLOOKUP(A53,'Species List'!$A:$G,5,FALSE))</f>
        <v>#N/A</v>
      </c>
      <c r="G53" s="42" t="e">
        <f>IF(LEN(VLOOKUP(A53,'Species List'!$A:$G,6,FALSE))=0,"",VLOOKUP(A53,'Species List'!$A:$G,6,FALSE))</f>
        <v>#N/A</v>
      </c>
      <c r="H53" s="42" t="e">
        <f>VLOOKUP(A53,'Species List'!$A:$G,7,FALSE)</f>
        <v>#N/A</v>
      </c>
      <c r="J53" s="48"/>
      <c r="K53" s="26" t="e">
        <f>VLOOKUP(J53,'Species List'!$H$1:$J$9,2,FALSE)</f>
        <v>#N/A</v>
      </c>
      <c r="L53" s="26" t="e">
        <f>VLOOKUP(K53,'Species List'!$I$1:$N$8,2,FALSE)</f>
        <v>#N/A</v>
      </c>
      <c r="M53" s="51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48"/>
      <c r="B54" s="42" t="e">
        <f>IF(LEN(VLOOKUP(A54,'Species List'!$A:$G,2,FALSE))=0,"",VLOOKUP(A54,'Species List'!$A:$G,2,FALSE))</f>
        <v>#N/A</v>
      </c>
      <c r="C54" s="42" t="e">
        <f>IF(LEN(VLOOKUP(A54,'Species List'!$A:$G,3,FALSE))=0,"",VLOOKUP(A54,'Species List'!$A:$G,3,FALSE))</f>
        <v>#N/A</v>
      </c>
      <c r="D54" s="50" t="e">
        <f t="shared" si="4"/>
        <v>#N/A</v>
      </c>
      <c r="E54" s="42" t="e">
        <f>IF(LEN(VLOOKUP(A54,'Species List'!$A:$G,4,FALSE))=0,"",VLOOKUP(A54,'Species List'!$A:$G,4,FALSE))</f>
        <v>#N/A</v>
      </c>
      <c r="F54" s="42" t="e">
        <f>IF(LEN(VLOOKUP(A54,'Species List'!$A:$G,5,FALSE))=0,"",VLOOKUP(A54,'Species List'!$A:$G,5,FALSE))</f>
        <v>#N/A</v>
      </c>
      <c r="G54" s="42" t="e">
        <f>IF(LEN(VLOOKUP(A54,'Species List'!$A:$G,6,FALSE))=0,"",VLOOKUP(A54,'Species List'!$A:$G,6,FALSE))</f>
        <v>#N/A</v>
      </c>
      <c r="H54" s="42" t="e">
        <f>VLOOKUP(A54,'Species List'!$A:$G,7,FALSE)</f>
        <v>#N/A</v>
      </c>
      <c r="J54" s="48"/>
      <c r="K54" s="26" t="e">
        <f>VLOOKUP(J54,'Species List'!$H$1:$J$9,2,FALSE)</f>
        <v>#N/A</v>
      </c>
      <c r="L54" s="26" t="e">
        <f>VLOOKUP(K54,'Species List'!$I$1:$N$8,2,FALSE)</f>
        <v>#N/A</v>
      </c>
      <c r="M54" s="51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48"/>
      <c r="B55" s="42" t="e">
        <f>IF(LEN(VLOOKUP(A55,'Species List'!$A:$G,2,FALSE))=0,"",VLOOKUP(A55,'Species List'!$A:$G,2,FALSE))</f>
        <v>#N/A</v>
      </c>
      <c r="C55" s="42" t="e">
        <f>IF(LEN(VLOOKUP(A55,'Species List'!$A:$G,3,FALSE))=0,"",VLOOKUP(A55,'Species List'!$A:$G,3,FALSE))</f>
        <v>#N/A</v>
      </c>
      <c r="D55" s="50" t="e">
        <f t="shared" si="4"/>
        <v>#N/A</v>
      </c>
      <c r="E55" s="42" t="e">
        <f>IF(LEN(VLOOKUP(A55,'Species List'!$A:$G,4,FALSE))=0,"",VLOOKUP(A55,'Species List'!$A:$G,4,FALSE))</f>
        <v>#N/A</v>
      </c>
      <c r="F55" s="42" t="e">
        <f>IF(LEN(VLOOKUP(A55,'Species List'!$A:$G,5,FALSE))=0,"",VLOOKUP(A55,'Species List'!$A:$G,5,FALSE))</f>
        <v>#N/A</v>
      </c>
      <c r="G55" s="42" t="e">
        <f>IF(LEN(VLOOKUP(A55,'Species List'!$A:$G,6,FALSE))=0,"",VLOOKUP(A55,'Species List'!$A:$G,6,FALSE))</f>
        <v>#N/A</v>
      </c>
      <c r="H55" s="42" t="e">
        <f>VLOOKUP(A55,'Species List'!$A:$G,7,FALSE)</f>
        <v>#N/A</v>
      </c>
      <c r="J55" s="48"/>
      <c r="K55" s="26" t="e">
        <f>VLOOKUP(J55,'Species List'!$H$1:$J$9,2,FALSE)</f>
        <v>#N/A</v>
      </c>
      <c r="L55" s="26" t="e">
        <f>VLOOKUP(K55,'Species List'!$I$1:$N$8,2,FALSE)</f>
        <v>#N/A</v>
      </c>
      <c r="M55" s="51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48"/>
      <c r="B56" s="42" t="e">
        <f>IF(LEN(VLOOKUP(A56,'Species List'!$A:$G,2,FALSE))=0,"",VLOOKUP(A56,'Species List'!$A:$G,2,FALSE))</f>
        <v>#N/A</v>
      </c>
      <c r="C56" s="42" t="e">
        <f>IF(LEN(VLOOKUP(A56,'Species List'!$A:$G,3,FALSE))=0,"",VLOOKUP(A56,'Species List'!$A:$G,3,FALSE))</f>
        <v>#N/A</v>
      </c>
      <c r="D56" s="50" t="e">
        <f t="shared" si="4"/>
        <v>#N/A</v>
      </c>
      <c r="E56" s="42" t="e">
        <f>IF(LEN(VLOOKUP(A56,'Species List'!$A:$G,4,FALSE))=0,"",VLOOKUP(A56,'Species List'!$A:$G,4,FALSE))</f>
        <v>#N/A</v>
      </c>
      <c r="F56" s="42" t="e">
        <f>IF(LEN(VLOOKUP(A56,'Species List'!$A:$G,5,FALSE))=0,"",VLOOKUP(A56,'Species List'!$A:$G,5,FALSE))</f>
        <v>#N/A</v>
      </c>
      <c r="G56" s="42" t="e">
        <f>IF(LEN(VLOOKUP(A56,'Species List'!$A:$G,6,FALSE))=0,"",VLOOKUP(A56,'Species List'!$A:$G,6,FALSE))</f>
        <v>#N/A</v>
      </c>
      <c r="H56" s="42" t="e">
        <f>VLOOKUP(A56,'Species List'!$A:$G,7,FALSE)</f>
        <v>#N/A</v>
      </c>
      <c r="J56" s="48"/>
      <c r="K56" s="26" t="e">
        <f>VLOOKUP(J56,'Species List'!$H$1:$J$9,2,FALSE)</f>
        <v>#N/A</v>
      </c>
      <c r="L56" s="26" t="e">
        <f>VLOOKUP(K56,'Species List'!$I$1:$N$8,2,FALSE)</f>
        <v>#N/A</v>
      </c>
      <c r="M56" s="51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48"/>
      <c r="B57" s="42" t="e">
        <f>IF(LEN(VLOOKUP(A57,'Species List'!$A:$G,2,FALSE))=0,"",VLOOKUP(A57,'Species List'!$A:$G,2,FALSE))</f>
        <v>#N/A</v>
      </c>
      <c r="C57" s="42" t="e">
        <f>IF(LEN(VLOOKUP(A57,'Species List'!$A:$G,3,FALSE))=0,"",VLOOKUP(A57,'Species List'!$A:$G,3,FALSE))</f>
        <v>#N/A</v>
      </c>
      <c r="D57" s="50" t="e">
        <f t="shared" si="4"/>
        <v>#N/A</v>
      </c>
      <c r="E57" s="42" t="e">
        <f>IF(LEN(VLOOKUP(A57,'Species List'!$A:$G,4,FALSE))=0,"",VLOOKUP(A57,'Species List'!$A:$G,4,FALSE))</f>
        <v>#N/A</v>
      </c>
      <c r="F57" s="42" t="e">
        <f>IF(LEN(VLOOKUP(A57,'Species List'!$A:$G,5,FALSE))=0,"",VLOOKUP(A57,'Species List'!$A:$G,5,FALSE))</f>
        <v>#N/A</v>
      </c>
      <c r="G57" s="42" t="e">
        <f>IF(LEN(VLOOKUP(A57,'Species List'!$A:$G,6,FALSE))=0,"",VLOOKUP(A57,'Species List'!$A:$G,6,FALSE))</f>
        <v>#N/A</v>
      </c>
      <c r="H57" s="42" t="e">
        <f>VLOOKUP(A57,'Species List'!$A:$G,7,FALSE)</f>
        <v>#N/A</v>
      </c>
      <c r="J57" s="48"/>
      <c r="K57" s="26" t="e">
        <f>VLOOKUP(J57,'Species List'!$H$1:$J$9,2,FALSE)</f>
        <v>#N/A</v>
      </c>
      <c r="L57" s="26" t="e">
        <f>VLOOKUP(K57,'Species List'!$I$1:$N$8,2,FALSE)</f>
        <v>#N/A</v>
      </c>
      <c r="M57" s="51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48"/>
      <c r="B58" s="42" t="e">
        <f>IF(LEN(VLOOKUP(A58,'Species List'!$A:$G,2,FALSE))=0,"",VLOOKUP(A58,'Species List'!$A:$G,2,FALSE))</f>
        <v>#N/A</v>
      </c>
      <c r="C58" s="42" t="e">
        <f>IF(LEN(VLOOKUP(A58,'Species List'!$A:$G,3,FALSE))=0,"",VLOOKUP(A58,'Species List'!$A:$G,3,FALSE))</f>
        <v>#N/A</v>
      </c>
      <c r="D58" s="50" t="e">
        <f t="shared" si="4"/>
        <v>#N/A</v>
      </c>
      <c r="E58" s="42" t="e">
        <f>IF(LEN(VLOOKUP(A58,'Species List'!$A:$G,4,FALSE))=0,"",VLOOKUP(A58,'Species List'!$A:$G,4,FALSE))</f>
        <v>#N/A</v>
      </c>
      <c r="F58" s="42" t="e">
        <f>IF(LEN(VLOOKUP(A58,'Species List'!$A:$G,5,FALSE))=0,"",VLOOKUP(A58,'Species List'!$A:$G,5,FALSE))</f>
        <v>#N/A</v>
      </c>
      <c r="G58" s="42" t="e">
        <f>IF(LEN(VLOOKUP(A58,'Species List'!$A:$G,6,FALSE))=0,"",VLOOKUP(A58,'Species List'!$A:$G,6,FALSE))</f>
        <v>#N/A</v>
      </c>
      <c r="H58" s="42" t="e">
        <f>VLOOKUP(A58,'Species List'!$A:$G,7,FALSE)</f>
        <v>#N/A</v>
      </c>
      <c r="J58" s="48"/>
      <c r="K58" s="26" t="e">
        <f>VLOOKUP(J58,'Species List'!$H$1:$J$9,2,FALSE)</f>
        <v>#N/A</v>
      </c>
      <c r="L58" s="26" t="e">
        <f>VLOOKUP(K58,'Species List'!$I$1:$N$8,2,FALSE)</f>
        <v>#N/A</v>
      </c>
      <c r="M58" s="51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48"/>
      <c r="B59" s="42" t="e">
        <f>IF(LEN(VLOOKUP(A59,'Species List'!$A:$G,2,FALSE))=0,"",VLOOKUP(A59,'Species List'!$A:$G,2,FALSE))</f>
        <v>#N/A</v>
      </c>
      <c r="C59" s="42" t="e">
        <f>IF(LEN(VLOOKUP(A59,'Species List'!$A:$G,3,FALSE))=0,"",VLOOKUP(A59,'Species List'!$A:$G,3,FALSE))</f>
        <v>#N/A</v>
      </c>
      <c r="D59" s="50" t="e">
        <f t="shared" si="4"/>
        <v>#N/A</v>
      </c>
      <c r="E59" s="42" t="e">
        <f>IF(LEN(VLOOKUP(A59,'Species List'!$A:$G,4,FALSE))=0,"",VLOOKUP(A59,'Species List'!$A:$G,4,FALSE))</f>
        <v>#N/A</v>
      </c>
      <c r="F59" s="42" t="e">
        <f>IF(LEN(VLOOKUP(A59,'Species List'!$A:$G,5,FALSE))=0,"",VLOOKUP(A59,'Species List'!$A:$G,5,FALSE))</f>
        <v>#N/A</v>
      </c>
      <c r="G59" s="42" t="e">
        <f>IF(LEN(VLOOKUP(A59,'Species List'!$A:$G,6,FALSE))=0,"",VLOOKUP(A59,'Species List'!$A:$G,6,FALSE))</f>
        <v>#N/A</v>
      </c>
      <c r="H59" s="42" t="e">
        <f>VLOOKUP(A59,'Species List'!$A:$G,7,FALSE)</f>
        <v>#N/A</v>
      </c>
      <c r="J59" s="48"/>
      <c r="K59" s="26" t="e">
        <f>VLOOKUP(J59,'Species List'!$H$1:$J$9,2,FALSE)</f>
        <v>#N/A</v>
      </c>
      <c r="L59" s="26" t="e">
        <f>VLOOKUP(K59,'Species List'!$I$1:$N$8,2,FALSE)</f>
        <v>#N/A</v>
      </c>
      <c r="M59" s="51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48"/>
      <c r="B60" s="42" t="e">
        <f>IF(LEN(VLOOKUP(A60,'Species List'!$A:$G,2,FALSE))=0,"",VLOOKUP(A60,'Species List'!$A:$G,2,FALSE))</f>
        <v>#N/A</v>
      </c>
      <c r="C60" s="42" t="e">
        <f>IF(LEN(VLOOKUP(A60,'Species List'!$A:$G,3,FALSE))=0,"",VLOOKUP(A60,'Species List'!$A:$G,3,FALSE))</f>
        <v>#N/A</v>
      </c>
      <c r="D60" s="50" t="e">
        <f t="shared" si="4"/>
        <v>#N/A</v>
      </c>
      <c r="E60" s="42" t="e">
        <f>IF(LEN(VLOOKUP(A60,'Species List'!$A:$G,4,FALSE))=0,"",VLOOKUP(A60,'Species List'!$A:$G,4,FALSE))</f>
        <v>#N/A</v>
      </c>
      <c r="F60" s="42" t="e">
        <f>IF(LEN(VLOOKUP(A60,'Species List'!$A:$G,5,FALSE))=0,"",VLOOKUP(A60,'Species List'!$A:$G,5,FALSE))</f>
        <v>#N/A</v>
      </c>
      <c r="G60" s="42" t="e">
        <f>IF(LEN(VLOOKUP(A60,'Species List'!$A:$G,6,FALSE))=0,"",VLOOKUP(A60,'Species List'!$A:$G,6,FALSE))</f>
        <v>#N/A</v>
      </c>
      <c r="H60" s="42" t="e">
        <f>VLOOKUP(A60,'Species List'!$A:$G,7,FALSE)</f>
        <v>#N/A</v>
      </c>
      <c r="J60" s="48"/>
      <c r="K60" s="26" t="e">
        <f>VLOOKUP(J60,'Species List'!$H$1:$J$9,2,FALSE)</f>
        <v>#N/A</v>
      </c>
      <c r="L60" s="26" t="e">
        <f>VLOOKUP(K60,'Species List'!$I$1:$N$8,2,FALSE)</f>
        <v>#N/A</v>
      </c>
      <c r="M60" s="51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48"/>
      <c r="B61" s="42" t="e">
        <f>IF(LEN(VLOOKUP(A61,'Species List'!$A:$G,2,FALSE))=0,"",VLOOKUP(A61,'Species List'!$A:$G,2,FALSE))</f>
        <v>#N/A</v>
      </c>
      <c r="C61" s="42" t="e">
        <f>IF(LEN(VLOOKUP(A61,'Species List'!$A:$G,3,FALSE))=0,"",VLOOKUP(A61,'Species List'!$A:$G,3,FALSE))</f>
        <v>#N/A</v>
      </c>
      <c r="D61" s="50" t="e">
        <f t="shared" si="4"/>
        <v>#N/A</v>
      </c>
      <c r="E61" s="42" t="e">
        <f>IF(LEN(VLOOKUP(A61,'Species List'!$A:$G,4,FALSE))=0,"",VLOOKUP(A61,'Species List'!$A:$G,4,FALSE))</f>
        <v>#N/A</v>
      </c>
      <c r="F61" s="42" t="e">
        <f>IF(LEN(VLOOKUP(A61,'Species List'!$A:$G,5,FALSE))=0,"",VLOOKUP(A61,'Species List'!$A:$G,5,FALSE))</f>
        <v>#N/A</v>
      </c>
      <c r="G61" s="42" t="e">
        <f>IF(LEN(VLOOKUP(A61,'Species List'!$A:$G,6,FALSE))=0,"",VLOOKUP(A61,'Species List'!$A:$G,6,FALSE))</f>
        <v>#N/A</v>
      </c>
      <c r="H61" s="42" t="e">
        <f>VLOOKUP(A61,'Species List'!$A:$G,7,FALSE)</f>
        <v>#N/A</v>
      </c>
      <c r="J61" s="48"/>
      <c r="K61" s="26" t="e">
        <f>VLOOKUP(J61,'Species List'!$H$1:$J$9,2,FALSE)</f>
        <v>#N/A</v>
      </c>
      <c r="L61" s="26" t="e">
        <f>VLOOKUP(K61,'Species List'!$I$1:$N$8,2,FALSE)</f>
        <v>#N/A</v>
      </c>
      <c r="M61" s="51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48"/>
      <c r="B62" s="42" t="e">
        <f>IF(LEN(VLOOKUP(A62,'Species List'!$A:$G,2,FALSE))=0,"",VLOOKUP(A62,'Species List'!$A:$G,2,FALSE))</f>
        <v>#N/A</v>
      </c>
      <c r="C62" s="42" t="e">
        <f>IF(LEN(VLOOKUP(A62,'Species List'!$A:$G,3,FALSE))=0,"",VLOOKUP(A62,'Species List'!$A:$G,3,FALSE))</f>
        <v>#N/A</v>
      </c>
      <c r="D62" s="50" t="e">
        <f t="shared" si="4"/>
        <v>#N/A</v>
      </c>
      <c r="E62" s="42" t="e">
        <f>IF(LEN(VLOOKUP(A62,'Species List'!$A:$G,4,FALSE))=0,"",VLOOKUP(A62,'Species List'!$A:$G,4,FALSE))</f>
        <v>#N/A</v>
      </c>
      <c r="F62" s="42" t="e">
        <f>IF(LEN(VLOOKUP(A62,'Species List'!$A:$G,5,FALSE))=0,"",VLOOKUP(A62,'Species List'!$A:$G,5,FALSE))</f>
        <v>#N/A</v>
      </c>
      <c r="G62" s="42" t="e">
        <f>IF(LEN(VLOOKUP(A62,'Species List'!$A:$G,6,FALSE))=0,"",VLOOKUP(A62,'Species List'!$A:$G,6,FALSE))</f>
        <v>#N/A</v>
      </c>
      <c r="H62" s="42" t="e">
        <f>VLOOKUP(A62,'Species List'!$A:$G,7,FALSE)</f>
        <v>#N/A</v>
      </c>
      <c r="J62" s="48"/>
      <c r="K62" s="26" t="e">
        <f>VLOOKUP(J62,'Species List'!$H$1:$J$9,2,FALSE)</f>
        <v>#N/A</v>
      </c>
      <c r="L62" s="26" t="e">
        <f>VLOOKUP(K62,'Species List'!$I$1:$N$8,2,FALSE)</f>
        <v>#N/A</v>
      </c>
      <c r="M62" s="51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48"/>
      <c r="B63" s="42" t="e">
        <f>IF(LEN(VLOOKUP(A63,'Species List'!$A:$G,2,FALSE))=0,"",VLOOKUP(A63,'Species List'!$A:$G,2,FALSE))</f>
        <v>#N/A</v>
      </c>
      <c r="C63" s="42" t="e">
        <f>IF(LEN(VLOOKUP(A63,'Species List'!$A:$G,3,FALSE))=0,"",VLOOKUP(A63,'Species List'!$A:$G,3,FALSE))</f>
        <v>#N/A</v>
      </c>
      <c r="D63" s="50" t="e">
        <f t="shared" si="4"/>
        <v>#N/A</v>
      </c>
      <c r="E63" s="42" t="e">
        <f>IF(LEN(VLOOKUP(A63,'Species List'!$A:$G,4,FALSE))=0,"",VLOOKUP(A63,'Species List'!$A:$G,4,FALSE))</f>
        <v>#N/A</v>
      </c>
      <c r="F63" s="42" t="e">
        <f>IF(LEN(VLOOKUP(A63,'Species List'!$A:$G,5,FALSE))=0,"",VLOOKUP(A63,'Species List'!$A:$G,5,FALSE))</f>
        <v>#N/A</v>
      </c>
      <c r="G63" s="42" t="e">
        <f>IF(LEN(VLOOKUP(A63,'Species List'!$A:$G,6,FALSE))=0,"",VLOOKUP(A63,'Species List'!$A:$G,6,FALSE))</f>
        <v>#N/A</v>
      </c>
      <c r="H63" s="42" t="e">
        <f>VLOOKUP(A63,'Species List'!$A:$G,7,FALSE)</f>
        <v>#N/A</v>
      </c>
      <c r="J63" s="48"/>
      <c r="K63" s="26" t="e">
        <f>VLOOKUP(J63,'Species List'!$H$1:$J$9,2,FALSE)</f>
        <v>#N/A</v>
      </c>
      <c r="L63" s="26" t="e">
        <f>VLOOKUP(K63,'Species List'!$I$1:$N$8,2,FALSE)</f>
        <v>#N/A</v>
      </c>
      <c r="M63" s="51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48"/>
      <c r="B64" s="42" t="e">
        <f>IF(LEN(VLOOKUP(A64,'Species List'!$A:$G,2,FALSE))=0,"",VLOOKUP(A64,'Species List'!$A:$G,2,FALSE))</f>
        <v>#N/A</v>
      </c>
      <c r="C64" s="42" t="e">
        <f>IF(LEN(VLOOKUP(A64,'Species List'!$A:$G,3,FALSE))=0,"",VLOOKUP(A64,'Species List'!$A:$G,3,FALSE))</f>
        <v>#N/A</v>
      </c>
      <c r="D64" s="50" t="e">
        <f t="shared" si="4"/>
        <v>#N/A</v>
      </c>
      <c r="E64" s="42" t="e">
        <f>IF(LEN(VLOOKUP(A64,'Species List'!$A:$G,4,FALSE))=0,"",VLOOKUP(A64,'Species List'!$A:$G,4,FALSE))</f>
        <v>#N/A</v>
      </c>
      <c r="F64" s="42" t="e">
        <f>IF(LEN(VLOOKUP(A64,'Species List'!$A:$G,5,FALSE))=0,"",VLOOKUP(A64,'Species List'!$A:$G,5,FALSE))</f>
        <v>#N/A</v>
      </c>
      <c r="G64" s="42" t="e">
        <f>IF(LEN(VLOOKUP(A64,'Species List'!$A:$G,6,FALSE))=0,"",VLOOKUP(A64,'Species List'!$A:$G,6,FALSE))</f>
        <v>#N/A</v>
      </c>
      <c r="H64" s="42" t="e">
        <f>VLOOKUP(A64,'Species List'!$A:$G,7,FALSE)</f>
        <v>#N/A</v>
      </c>
      <c r="J64" s="48"/>
      <c r="K64" s="26" t="e">
        <f>VLOOKUP(J64,'Species List'!$H$1:$J$9,2,FALSE)</f>
        <v>#N/A</v>
      </c>
      <c r="L64" s="26" t="e">
        <f>VLOOKUP(K64,'Species List'!$I$1:$N$8,2,FALSE)</f>
        <v>#N/A</v>
      </c>
      <c r="M64" s="51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48"/>
      <c r="B65" s="42" t="e">
        <f>IF(LEN(VLOOKUP(A65,'Species List'!$A:$G,2,FALSE))=0,"",VLOOKUP(A65,'Species List'!$A:$G,2,FALSE))</f>
        <v>#N/A</v>
      </c>
      <c r="C65" s="42" t="e">
        <f>IF(LEN(VLOOKUP(A65,'Species List'!$A:$G,3,FALSE))=0,"",VLOOKUP(A65,'Species List'!$A:$G,3,FALSE))</f>
        <v>#N/A</v>
      </c>
      <c r="D65" s="50" t="e">
        <f t="shared" si="4"/>
        <v>#N/A</v>
      </c>
      <c r="E65" s="42" t="e">
        <f>IF(LEN(VLOOKUP(A65,'Species List'!$A:$G,4,FALSE))=0,"",VLOOKUP(A65,'Species List'!$A:$G,4,FALSE))</f>
        <v>#N/A</v>
      </c>
      <c r="F65" s="42" t="e">
        <f>IF(LEN(VLOOKUP(A65,'Species List'!$A:$G,5,FALSE))=0,"",VLOOKUP(A65,'Species List'!$A:$G,5,FALSE))</f>
        <v>#N/A</v>
      </c>
      <c r="G65" s="42" t="e">
        <f>IF(LEN(VLOOKUP(A65,'Species List'!$A:$G,6,FALSE))=0,"",VLOOKUP(A65,'Species List'!$A:$G,6,FALSE))</f>
        <v>#N/A</v>
      </c>
      <c r="H65" s="42" t="e">
        <f>VLOOKUP(A65,'Species List'!$A:$G,7,FALSE)</f>
        <v>#N/A</v>
      </c>
      <c r="J65" s="48"/>
      <c r="K65" s="26" t="e">
        <f>VLOOKUP(J65,'Species List'!$H$1:$J$9,2,FALSE)</f>
        <v>#N/A</v>
      </c>
      <c r="L65" s="26" t="e">
        <f>VLOOKUP(K65,'Species List'!$I$1:$N$8,2,FALSE)</f>
        <v>#N/A</v>
      </c>
      <c r="M65" s="51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48"/>
      <c r="B66" s="42" t="e">
        <f>IF(LEN(VLOOKUP(A66,'Species List'!$A:$G,2,FALSE))=0,"",VLOOKUP(A66,'Species List'!$A:$G,2,FALSE))</f>
        <v>#N/A</v>
      </c>
      <c r="C66" s="42" t="e">
        <f>IF(LEN(VLOOKUP(A66,'Species List'!$A:$G,3,FALSE))=0,"",VLOOKUP(A66,'Species List'!$A:$G,3,FALSE))</f>
        <v>#N/A</v>
      </c>
      <c r="D66" s="50" t="e">
        <f t="shared" si="4"/>
        <v>#N/A</v>
      </c>
      <c r="E66" s="42" t="e">
        <f>IF(LEN(VLOOKUP(A66,'Species List'!$A:$G,4,FALSE))=0,"",VLOOKUP(A66,'Species List'!$A:$G,4,FALSE))</f>
        <v>#N/A</v>
      </c>
      <c r="F66" s="42" t="e">
        <f>IF(LEN(VLOOKUP(A66,'Species List'!$A:$G,5,FALSE))=0,"",VLOOKUP(A66,'Species List'!$A:$G,5,FALSE))</f>
        <v>#N/A</v>
      </c>
      <c r="G66" s="42" t="e">
        <f>IF(LEN(VLOOKUP(A66,'Species List'!$A:$G,6,FALSE))=0,"",VLOOKUP(A66,'Species List'!$A:$G,6,FALSE))</f>
        <v>#N/A</v>
      </c>
      <c r="H66" s="42" t="e">
        <f>VLOOKUP(A66,'Species List'!$A:$G,7,FALSE)</f>
        <v>#N/A</v>
      </c>
      <c r="J66" s="48"/>
      <c r="K66" s="26" t="e">
        <f>VLOOKUP(J66,'Species List'!$H$1:$J$9,2,FALSE)</f>
        <v>#N/A</v>
      </c>
      <c r="L66" s="26" t="e">
        <f>VLOOKUP(K66,'Species List'!$I$1:$N$8,2,FALSE)</f>
        <v>#N/A</v>
      </c>
      <c r="M66" s="51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48"/>
      <c r="B67" s="42" t="e">
        <f>IF(LEN(VLOOKUP(A67,'Species List'!$A:$G,2,FALSE))=0,"",VLOOKUP(A67,'Species List'!$A:$G,2,FALSE))</f>
        <v>#N/A</v>
      </c>
      <c r="C67" s="42" t="e">
        <f>IF(LEN(VLOOKUP(A67,'Species List'!$A:$G,3,FALSE))=0,"",VLOOKUP(A67,'Species List'!$A:$G,3,FALSE))</f>
        <v>#N/A</v>
      </c>
      <c r="D67" s="50" t="e">
        <f t="shared" si="4"/>
        <v>#N/A</v>
      </c>
      <c r="E67" s="42" t="e">
        <f>IF(LEN(VLOOKUP(A67,'Species List'!$A:$G,4,FALSE))=0,"",VLOOKUP(A67,'Species List'!$A:$G,4,FALSE))</f>
        <v>#N/A</v>
      </c>
      <c r="F67" s="42" t="e">
        <f>IF(LEN(VLOOKUP(A67,'Species List'!$A:$G,5,FALSE))=0,"",VLOOKUP(A67,'Species List'!$A:$G,5,FALSE))</f>
        <v>#N/A</v>
      </c>
      <c r="G67" s="42" t="e">
        <f>IF(LEN(VLOOKUP(A67,'Species List'!$A:$G,6,FALSE))=0,"",VLOOKUP(A67,'Species List'!$A:$G,6,FALSE))</f>
        <v>#N/A</v>
      </c>
      <c r="H67" s="42" t="e">
        <f>VLOOKUP(A67,'Species List'!$A:$G,7,FALSE)</f>
        <v>#N/A</v>
      </c>
      <c r="J67" s="48"/>
      <c r="K67" s="26" t="e">
        <f>VLOOKUP(J67,'Species List'!$H$1:$J$9,2,FALSE)</f>
        <v>#N/A</v>
      </c>
      <c r="L67" s="26" t="e">
        <f>VLOOKUP(K67,'Species List'!$I$1:$N$8,2,FALSE)</f>
        <v>#N/A</v>
      </c>
      <c r="M67" s="51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48"/>
      <c r="B68" s="42" t="e">
        <f>IF(LEN(VLOOKUP(A68,'Species List'!$A:$G,2,FALSE))=0,"",VLOOKUP(A68,'Species List'!$A:$G,2,FALSE))</f>
        <v>#N/A</v>
      </c>
      <c r="C68" s="42" t="e">
        <f>IF(LEN(VLOOKUP(A68,'Species List'!$A:$G,3,FALSE))=0,"",VLOOKUP(A68,'Species List'!$A:$G,3,FALSE))</f>
        <v>#N/A</v>
      </c>
      <c r="D68" s="50" t="e">
        <f t="shared" si="4"/>
        <v>#N/A</v>
      </c>
      <c r="E68" s="42" t="e">
        <f>IF(LEN(VLOOKUP(A68,'Species List'!$A:$G,4,FALSE))=0,"",VLOOKUP(A68,'Species List'!$A:$G,4,FALSE))</f>
        <v>#N/A</v>
      </c>
      <c r="F68" s="42" t="e">
        <f>IF(LEN(VLOOKUP(A68,'Species List'!$A:$G,5,FALSE))=0,"",VLOOKUP(A68,'Species List'!$A:$G,5,FALSE))</f>
        <v>#N/A</v>
      </c>
      <c r="G68" s="42" t="e">
        <f>IF(LEN(VLOOKUP(A68,'Species List'!$A:$G,6,FALSE))=0,"",VLOOKUP(A68,'Species List'!$A:$G,6,FALSE))</f>
        <v>#N/A</v>
      </c>
      <c r="H68" s="42" t="e">
        <f>VLOOKUP(A68,'Species List'!$A:$G,7,FALSE)</f>
        <v>#N/A</v>
      </c>
      <c r="J68" s="48"/>
      <c r="K68" s="26" t="e">
        <f>VLOOKUP(J68,'Species List'!$H$1:$J$9,2,FALSE)</f>
        <v>#N/A</v>
      </c>
      <c r="L68" s="26" t="e">
        <f>VLOOKUP(K68,'Species List'!$I$1:$N$8,2,FALSE)</f>
        <v>#N/A</v>
      </c>
      <c r="M68" s="51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48"/>
      <c r="B69" s="42" t="e">
        <f>IF(LEN(VLOOKUP(A69,'Species List'!$A:$G,2,FALSE))=0,"",VLOOKUP(A69,'Species List'!$A:$G,2,FALSE))</f>
        <v>#N/A</v>
      </c>
      <c r="C69" s="42" t="e">
        <f>IF(LEN(VLOOKUP(A69,'Species List'!$A:$G,3,FALSE))=0,"",VLOOKUP(A69,'Species List'!$A:$G,3,FALSE))</f>
        <v>#N/A</v>
      </c>
      <c r="D69" s="50" t="e">
        <f t="shared" si="4"/>
        <v>#N/A</v>
      </c>
      <c r="E69" s="42" t="e">
        <f>IF(LEN(VLOOKUP(A69,'Species List'!$A:$G,4,FALSE))=0,"",VLOOKUP(A69,'Species List'!$A:$G,4,FALSE))</f>
        <v>#N/A</v>
      </c>
      <c r="F69" s="42" t="e">
        <f>IF(LEN(VLOOKUP(A69,'Species List'!$A:$G,5,FALSE))=0,"",VLOOKUP(A69,'Species List'!$A:$G,5,FALSE))</f>
        <v>#N/A</v>
      </c>
      <c r="G69" s="42" t="e">
        <f>IF(LEN(VLOOKUP(A69,'Species List'!$A:$G,6,FALSE))=0,"",VLOOKUP(A69,'Species List'!$A:$G,6,FALSE))</f>
        <v>#N/A</v>
      </c>
      <c r="H69" s="42" t="e">
        <f>VLOOKUP(A69,'Species List'!$A:$G,7,FALSE)</f>
        <v>#N/A</v>
      </c>
      <c r="J69" s="48"/>
      <c r="K69" s="26" t="e">
        <f>VLOOKUP(J69,'Species List'!$H$1:$J$9,2,FALSE)</f>
        <v>#N/A</v>
      </c>
      <c r="L69" s="26" t="e">
        <f>VLOOKUP(K69,'Species List'!$I$1:$N$8,2,FALSE)</f>
        <v>#N/A</v>
      </c>
      <c r="M69" s="51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48"/>
      <c r="B70" s="42" t="e">
        <f>IF(LEN(VLOOKUP(A70,'Species List'!$A:$G,2,FALSE))=0,"",VLOOKUP(A70,'Species List'!$A:$G,2,FALSE))</f>
        <v>#N/A</v>
      </c>
      <c r="C70" s="42" t="e">
        <f>IF(LEN(VLOOKUP(A70,'Species List'!$A:$G,3,FALSE))=0,"",VLOOKUP(A70,'Species List'!$A:$G,3,FALSE))</f>
        <v>#N/A</v>
      </c>
      <c r="D70" s="50" t="e">
        <f t="shared" si="4"/>
        <v>#N/A</v>
      </c>
      <c r="E70" s="42" t="e">
        <f>IF(LEN(VLOOKUP(A70,'Species List'!$A:$G,4,FALSE))=0,"",VLOOKUP(A70,'Species List'!$A:$G,4,FALSE))</f>
        <v>#N/A</v>
      </c>
      <c r="F70" s="42" t="e">
        <f>IF(LEN(VLOOKUP(A70,'Species List'!$A:$G,5,FALSE))=0,"",VLOOKUP(A70,'Species List'!$A:$G,5,FALSE))</f>
        <v>#N/A</v>
      </c>
      <c r="G70" s="42" t="e">
        <f>IF(LEN(VLOOKUP(A70,'Species List'!$A:$G,6,FALSE))=0,"",VLOOKUP(A70,'Species List'!$A:$G,6,FALSE))</f>
        <v>#N/A</v>
      </c>
      <c r="H70" s="42" t="e">
        <f>VLOOKUP(A70,'Species List'!$A:$G,7,FALSE)</f>
        <v>#N/A</v>
      </c>
      <c r="J70" s="48"/>
      <c r="K70" s="26" t="e">
        <f>VLOOKUP(J70,'Species List'!$H$1:$J$9,2,FALSE)</f>
        <v>#N/A</v>
      </c>
      <c r="L70" s="26" t="e">
        <f>VLOOKUP(K70,'Species List'!$I$1:$N$8,2,FALSE)</f>
        <v>#N/A</v>
      </c>
      <c r="M70" s="51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48"/>
      <c r="B71" s="42" t="e">
        <f>IF(LEN(VLOOKUP(A71,'Species List'!$A:$G,2,FALSE))=0,"",VLOOKUP(A71,'Species List'!$A:$G,2,FALSE))</f>
        <v>#N/A</v>
      </c>
      <c r="C71" s="42" t="e">
        <f>IF(LEN(VLOOKUP(A71,'Species List'!$A:$G,3,FALSE))=0,"",VLOOKUP(A71,'Species List'!$A:$G,3,FALSE))</f>
        <v>#N/A</v>
      </c>
      <c r="D71" s="50" t="e">
        <f t="shared" si="4"/>
        <v>#N/A</v>
      </c>
      <c r="E71" s="42" t="e">
        <f>IF(LEN(VLOOKUP(A71,'Species List'!$A:$G,4,FALSE))=0,"",VLOOKUP(A71,'Species List'!$A:$G,4,FALSE))</f>
        <v>#N/A</v>
      </c>
      <c r="F71" s="42" t="e">
        <f>IF(LEN(VLOOKUP(A71,'Species List'!$A:$G,5,FALSE))=0,"",VLOOKUP(A71,'Species List'!$A:$G,5,FALSE))</f>
        <v>#N/A</v>
      </c>
      <c r="G71" s="42" t="e">
        <f>IF(LEN(VLOOKUP(A71,'Species List'!$A:$G,6,FALSE))=0,"",VLOOKUP(A71,'Species List'!$A:$G,6,FALSE))</f>
        <v>#N/A</v>
      </c>
      <c r="H71" s="42" t="e">
        <f>VLOOKUP(A71,'Species List'!$A:$G,7,FALSE)</f>
        <v>#N/A</v>
      </c>
      <c r="J71" s="48"/>
      <c r="K71" s="26" t="e">
        <f>VLOOKUP(J71,'Species List'!$H$1:$J$9,2,FALSE)</f>
        <v>#N/A</v>
      </c>
      <c r="L71" s="26" t="e">
        <f>VLOOKUP(K71,'Species List'!$I$1:$N$8,2,FALSE)</f>
        <v>#N/A</v>
      </c>
      <c r="M71" s="51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48"/>
      <c r="B72" s="42" t="e">
        <f>IF(LEN(VLOOKUP(A72,'Species List'!$A:$G,2,FALSE))=0,"",VLOOKUP(A72,'Species List'!$A:$G,2,FALSE))</f>
        <v>#N/A</v>
      </c>
      <c r="C72" s="42" t="e">
        <f>IF(LEN(VLOOKUP(A72,'Species List'!$A:$G,3,FALSE))=0,"",VLOOKUP(A72,'Species List'!$A:$G,3,FALSE))</f>
        <v>#N/A</v>
      </c>
      <c r="D72" s="50" t="e">
        <f t="shared" si="4"/>
        <v>#N/A</v>
      </c>
      <c r="E72" s="42" t="e">
        <f>IF(LEN(VLOOKUP(A72,'Species List'!$A:$G,4,FALSE))=0,"",VLOOKUP(A72,'Species List'!$A:$G,4,FALSE))</f>
        <v>#N/A</v>
      </c>
      <c r="F72" s="42" t="e">
        <f>IF(LEN(VLOOKUP(A72,'Species List'!$A:$G,5,FALSE))=0,"",VLOOKUP(A72,'Species List'!$A:$G,5,FALSE))</f>
        <v>#N/A</v>
      </c>
      <c r="G72" s="42" t="e">
        <f>IF(LEN(VLOOKUP(A72,'Species List'!$A:$G,6,FALSE))=0,"",VLOOKUP(A72,'Species List'!$A:$G,6,FALSE))</f>
        <v>#N/A</v>
      </c>
      <c r="H72" s="42" t="e">
        <f>VLOOKUP(A72,'Species List'!$A:$G,7,FALSE)</f>
        <v>#N/A</v>
      </c>
      <c r="J72" s="48"/>
      <c r="K72" s="26" t="e">
        <f>VLOOKUP(J72,'Species List'!$H$1:$J$9,2,FALSE)</f>
        <v>#N/A</v>
      </c>
      <c r="L72" s="26" t="e">
        <f>VLOOKUP(K72,'Species List'!$I$1:$N$8,2,FALSE)</f>
        <v>#N/A</v>
      </c>
      <c r="M72" s="51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48"/>
      <c r="B73" s="42" t="e">
        <f>IF(LEN(VLOOKUP(A73,'Species List'!$A:$G,2,FALSE))=0,"",VLOOKUP(A73,'Species List'!$A:$G,2,FALSE))</f>
        <v>#N/A</v>
      </c>
      <c r="C73" s="42" t="e">
        <f>IF(LEN(VLOOKUP(A73,'Species List'!$A:$G,3,FALSE))=0,"",VLOOKUP(A73,'Species List'!$A:$G,3,FALSE))</f>
        <v>#N/A</v>
      </c>
      <c r="D73" s="50" t="e">
        <f t="shared" si="4"/>
        <v>#N/A</v>
      </c>
      <c r="E73" s="42" t="e">
        <f>IF(LEN(VLOOKUP(A73,'Species List'!$A:$G,4,FALSE))=0,"",VLOOKUP(A73,'Species List'!$A:$G,4,FALSE))</f>
        <v>#N/A</v>
      </c>
      <c r="F73" s="42" t="e">
        <f>IF(LEN(VLOOKUP(A73,'Species List'!$A:$G,5,FALSE))=0,"",VLOOKUP(A73,'Species List'!$A:$G,5,FALSE))</f>
        <v>#N/A</v>
      </c>
      <c r="G73" s="42" t="e">
        <f>IF(LEN(VLOOKUP(A73,'Species List'!$A:$G,6,FALSE))=0,"",VLOOKUP(A73,'Species List'!$A:$G,6,FALSE))</f>
        <v>#N/A</v>
      </c>
      <c r="H73" s="42" t="e">
        <f>VLOOKUP(A73,'Species List'!$A:$G,7,FALSE)</f>
        <v>#N/A</v>
      </c>
      <c r="J73" s="48"/>
      <c r="K73" s="26" t="e">
        <f>VLOOKUP(J73,'Species List'!$H$1:$J$9,2,FALSE)</f>
        <v>#N/A</v>
      </c>
      <c r="L73" s="26" t="e">
        <f>VLOOKUP(K73,'Species List'!$I$1:$N$8,2,FALSE)</f>
        <v>#N/A</v>
      </c>
      <c r="M73" s="51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48"/>
      <c r="B74" s="42" t="e">
        <f>IF(LEN(VLOOKUP(A74,'Species List'!$A:$G,2,FALSE))=0,"",VLOOKUP(A74,'Species List'!$A:$G,2,FALSE))</f>
        <v>#N/A</v>
      </c>
      <c r="C74" s="42" t="e">
        <f>IF(LEN(VLOOKUP(A74,'Species List'!$A:$G,3,FALSE))=0,"",VLOOKUP(A74,'Species List'!$A:$G,3,FALSE))</f>
        <v>#N/A</v>
      </c>
      <c r="D74" s="50" t="e">
        <f t="shared" si="4"/>
        <v>#N/A</v>
      </c>
      <c r="E74" s="42" t="e">
        <f>IF(LEN(VLOOKUP(A74,'Species List'!$A:$G,4,FALSE))=0,"",VLOOKUP(A74,'Species List'!$A:$G,4,FALSE))</f>
        <v>#N/A</v>
      </c>
      <c r="F74" s="42" t="e">
        <f>IF(LEN(VLOOKUP(A74,'Species List'!$A:$G,5,FALSE))=0,"",VLOOKUP(A74,'Species List'!$A:$G,5,FALSE))</f>
        <v>#N/A</v>
      </c>
      <c r="G74" s="42" t="e">
        <f>IF(LEN(VLOOKUP(A74,'Species List'!$A:$G,6,FALSE))=0,"",VLOOKUP(A74,'Species List'!$A:$G,6,FALSE))</f>
        <v>#N/A</v>
      </c>
      <c r="H74" s="42" t="e">
        <f>VLOOKUP(A74,'Species List'!$A:$G,7,FALSE)</f>
        <v>#N/A</v>
      </c>
      <c r="J74" s="48"/>
      <c r="K74" s="26" t="e">
        <f>VLOOKUP(J74,'Species List'!$H$1:$J$9,2,FALSE)</f>
        <v>#N/A</v>
      </c>
      <c r="L74" s="26" t="e">
        <f>VLOOKUP(K74,'Species List'!$I$1:$N$8,2,FALSE)</f>
        <v>#N/A</v>
      </c>
      <c r="M74" s="51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48"/>
      <c r="B75" s="42" t="e">
        <f>IF(LEN(VLOOKUP(A75,'Species List'!$A:$G,2,FALSE))=0,"",VLOOKUP(A75,'Species List'!$A:$G,2,FALSE))</f>
        <v>#N/A</v>
      </c>
      <c r="C75" s="42" t="e">
        <f>IF(LEN(VLOOKUP(A75,'Species List'!$A:$G,3,FALSE))=0,"",VLOOKUP(A75,'Species List'!$A:$G,3,FALSE))</f>
        <v>#N/A</v>
      </c>
      <c r="D75" s="50" t="e">
        <f t="shared" si="4"/>
        <v>#N/A</v>
      </c>
      <c r="E75" s="42" t="e">
        <f>IF(LEN(VLOOKUP(A75,'Species List'!$A:$G,4,FALSE))=0,"",VLOOKUP(A75,'Species List'!$A:$G,4,FALSE))</f>
        <v>#N/A</v>
      </c>
      <c r="F75" s="42" t="e">
        <f>IF(LEN(VLOOKUP(A75,'Species List'!$A:$G,5,FALSE))=0,"",VLOOKUP(A75,'Species List'!$A:$G,5,FALSE))</f>
        <v>#N/A</v>
      </c>
      <c r="G75" s="42" t="e">
        <f>IF(LEN(VLOOKUP(A75,'Species List'!$A:$G,6,FALSE))=0,"",VLOOKUP(A75,'Species List'!$A:$G,6,FALSE))</f>
        <v>#N/A</v>
      </c>
      <c r="H75" s="42" t="e">
        <f>VLOOKUP(A75,'Species List'!$A:$G,7,FALSE)</f>
        <v>#N/A</v>
      </c>
      <c r="J75" s="48"/>
      <c r="K75" s="26" t="e">
        <f>VLOOKUP(J75,'Species List'!$H$1:$J$9,2,FALSE)</f>
        <v>#N/A</v>
      </c>
      <c r="L75" s="26" t="e">
        <f>VLOOKUP(K75,'Species List'!$I$1:$N$8,2,FALSE)</f>
        <v>#N/A</v>
      </c>
      <c r="M75" s="51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48"/>
      <c r="B76" s="42" t="e">
        <f>IF(LEN(VLOOKUP(A76,'Species List'!$A:$G,2,FALSE))=0,"",VLOOKUP(A76,'Species List'!$A:$G,2,FALSE))</f>
        <v>#N/A</v>
      </c>
      <c r="C76" s="42" t="e">
        <f>IF(LEN(VLOOKUP(A76,'Species List'!$A:$G,3,FALSE))=0,"",VLOOKUP(A76,'Species List'!$A:$G,3,FALSE))</f>
        <v>#N/A</v>
      </c>
      <c r="D76" s="50" t="e">
        <f t="shared" si="4"/>
        <v>#N/A</v>
      </c>
      <c r="E76" s="42" t="e">
        <f>IF(LEN(VLOOKUP(A76,'Species List'!$A:$G,4,FALSE))=0,"",VLOOKUP(A76,'Species List'!$A:$G,4,FALSE))</f>
        <v>#N/A</v>
      </c>
      <c r="F76" s="42" t="e">
        <f>IF(LEN(VLOOKUP(A76,'Species List'!$A:$G,5,FALSE))=0,"",VLOOKUP(A76,'Species List'!$A:$G,5,FALSE))</f>
        <v>#N/A</v>
      </c>
      <c r="G76" s="42" t="e">
        <f>IF(LEN(VLOOKUP(A76,'Species List'!$A:$G,6,FALSE))=0,"",VLOOKUP(A76,'Species List'!$A:$G,6,FALSE))</f>
        <v>#N/A</v>
      </c>
      <c r="H76" s="42" t="e">
        <f>VLOOKUP(A76,'Species List'!$A:$G,7,FALSE)</f>
        <v>#N/A</v>
      </c>
      <c r="J76" s="48"/>
      <c r="K76" s="26" t="e">
        <f>VLOOKUP(J76,'Species List'!$H$1:$J$9,2,FALSE)</f>
        <v>#N/A</v>
      </c>
      <c r="L76" s="26" t="e">
        <f>VLOOKUP(K76,'Species List'!$I$1:$N$8,2,FALSE)</f>
        <v>#N/A</v>
      </c>
      <c r="M76" s="51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48"/>
      <c r="B77" s="42" t="e">
        <f>IF(LEN(VLOOKUP(A77,'Species List'!$A:$G,2,FALSE))=0,"",VLOOKUP(A77,'Species List'!$A:$G,2,FALSE))</f>
        <v>#N/A</v>
      </c>
      <c r="C77" s="42" t="e">
        <f>IF(LEN(VLOOKUP(A77,'Species List'!$A:$G,3,FALSE))=0,"",VLOOKUP(A77,'Species List'!$A:$G,3,FALSE))</f>
        <v>#N/A</v>
      </c>
      <c r="D77" s="50" t="e">
        <f t="shared" ref="D77:D140" si="8">VALUE(C77)</f>
        <v>#N/A</v>
      </c>
      <c r="E77" s="42" t="e">
        <f>IF(LEN(VLOOKUP(A77,'Species List'!$A:$G,4,FALSE))=0,"",VLOOKUP(A77,'Species List'!$A:$G,4,FALSE))</f>
        <v>#N/A</v>
      </c>
      <c r="F77" s="42" t="e">
        <f>IF(LEN(VLOOKUP(A77,'Species List'!$A:$G,5,FALSE))=0,"",VLOOKUP(A77,'Species List'!$A:$G,5,FALSE))</f>
        <v>#N/A</v>
      </c>
      <c r="G77" s="42" t="e">
        <f>IF(LEN(VLOOKUP(A77,'Species List'!$A:$G,6,FALSE))=0,"",VLOOKUP(A77,'Species List'!$A:$G,6,FALSE))</f>
        <v>#N/A</v>
      </c>
      <c r="H77" s="42" t="e">
        <f>VLOOKUP(A77,'Species List'!$A:$G,7,FALSE)</f>
        <v>#N/A</v>
      </c>
      <c r="J77" s="48"/>
      <c r="K77" s="26" t="e">
        <f>VLOOKUP(J77,'Species List'!$H$1:$J$9,2,FALSE)</f>
        <v>#N/A</v>
      </c>
      <c r="L77" s="26" t="e">
        <f>VLOOKUP(K77,'Species List'!$I$1:$N$8,2,FALSE)</f>
        <v>#N/A</v>
      </c>
      <c r="M77" s="51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48"/>
      <c r="B78" s="42" t="e">
        <f>IF(LEN(VLOOKUP(A78,'Species List'!$A:$G,2,FALSE))=0,"",VLOOKUP(A78,'Species List'!$A:$G,2,FALSE))</f>
        <v>#N/A</v>
      </c>
      <c r="C78" s="42" t="e">
        <f>IF(LEN(VLOOKUP(A78,'Species List'!$A:$G,3,FALSE))=0,"",VLOOKUP(A78,'Species List'!$A:$G,3,FALSE))</f>
        <v>#N/A</v>
      </c>
      <c r="D78" s="50" t="e">
        <f t="shared" si="8"/>
        <v>#N/A</v>
      </c>
      <c r="E78" s="42" t="e">
        <f>IF(LEN(VLOOKUP(A78,'Species List'!$A:$G,4,FALSE))=0,"",VLOOKUP(A78,'Species List'!$A:$G,4,FALSE))</f>
        <v>#N/A</v>
      </c>
      <c r="F78" s="42" t="e">
        <f>IF(LEN(VLOOKUP(A78,'Species List'!$A:$G,5,FALSE))=0,"",VLOOKUP(A78,'Species List'!$A:$G,5,FALSE))</f>
        <v>#N/A</v>
      </c>
      <c r="G78" s="42" t="e">
        <f>IF(LEN(VLOOKUP(A78,'Species List'!$A:$G,6,FALSE))=0,"",VLOOKUP(A78,'Species List'!$A:$G,6,FALSE))</f>
        <v>#N/A</v>
      </c>
      <c r="H78" s="42" t="e">
        <f>VLOOKUP(A78,'Species List'!$A:$G,7,FALSE)</f>
        <v>#N/A</v>
      </c>
      <c r="J78" s="48"/>
      <c r="K78" s="26" t="e">
        <f>VLOOKUP(J78,'Species List'!$H$1:$J$9,2,FALSE)</f>
        <v>#N/A</v>
      </c>
      <c r="L78" s="26" t="e">
        <f>VLOOKUP(K78,'Species List'!$I$1:$N$8,2,FALSE)</f>
        <v>#N/A</v>
      </c>
      <c r="M78" s="51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48"/>
      <c r="B79" s="42" t="e">
        <f>IF(LEN(VLOOKUP(A79,'Species List'!$A:$G,2,FALSE))=0,"",VLOOKUP(A79,'Species List'!$A:$G,2,FALSE))</f>
        <v>#N/A</v>
      </c>
      <c r="C79" s="42" t="e">
        <f>IF(LEN(VLOOKUP(A79,'Species List'!$A:$G,3,FALSE))=0,"",VLOOKUP(A79,'Species List'!$A:$G,3,FALSE))</f>
        <v>#N/A</v>
      </c>
      <c r="D79" s="50" t="e">
        <f t="shared" si="8"/>
        <v>#N/A</v>
      </c>
      <c r="E79" s="42" t="e">
        <f>IF(LEN(VLOOKUP(A79,'Species List'!$A:$G,4,FALSE))=0,"",VLOOKUP(A79,'Species List'!$A:$G,4,FALSE))</f>
        <v>#N/A</v>
      </c>
      <c r="F79" s="42" t="e">
        <f>IF(LEN(VLOOKUP(A79,'Species List'!$A:$G,5,FALSE))=0,"",VLOOKUP(A79,'Species List'!$A:$G,5,FALSE))</f>
        <v>#N/A</v>
      </c>
      <c r="G79" s="42" t="e">
        <f>IF(LEN(VLOOKUP(A79,'Species List'!$A:$G,6,FALSE))=0,"",VLOOKUP(A79,'Species List'!$A:$G,6,FALSE))</f>
        <v>#N/A</v>
      </c>
      <c r="H79" s="42" t="e">
        <f>VLOOKUP(A79,'Species List'!$A:$G,7,FALSE)</f>
        <v>#N/A</v>
      </c>
      <c r="J79" s="48"/>
      <c r="K79" s="26" t="e">
        <f>VLOOKUP(J79,'Species List'!$H$1:$J$9,2,FALSE)</f>
        <v>#N/A</v>
      </c>
      <c r="L79" s="26" t="e">
        <f>VLOOKUP(K79,'Species List'!$I$1:$N$8,2,FALSE)</f>
        <v>#N/A</v>
      </c>
      <c r="M79" s="51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48"/>
      <c r="B80" s="42" t="e">
        <f>IF(LEN(VLOOKUP(A80,'Species List'!$A:$G,2,FALSE))=0,"",VLOOKUP(A80,'Species List'!$A:$G,2,FALSE))</f>
        <v>#N/A</v>
      </c>
      <c r="C80" s="42" t="e">
        <f>IF(LEN(VLOOKUP(A80,'Species List'!$A:$G,3,FALSE))=0,"",VLOOKUP(A80,'Species List'!$A:$G,3,FALSE))</f>
        <v>#N/A</v>
      </c>
      <c r="D80" s="50" t="e">
        <f t="shared" si="8"/>
        <v>#N/A</v>
      </c>
      <c r="E80" s="42" t="e">
        <f>IF(LEN(VLOOKUP(A80,'Species List'!$A:$G,4,FALSE))=0,"",VLOOKUP(A80,'Species List'!$A:$G,4,FALSE))</f>
        <v>#N/A</v>
      </c>
      <c r="F80" s="42" t="e">
        <f>IF(LEN(VLOOKUP(A80,'Species List'!$A:$G,5,FALSE))=0,"",VLOOKUP(A80,'Species List'!$A:$G,5,FALSE))</f>
        <v>#N/A</v>
      </c>
      <c r="G80" s="42" t="e">
        <f>IF(LEN(VLOOKUP(A80,'Species List'!$A:$G,6,FALSE))=0,"",VLOOKUP(A80,'Species List'!$A:$G,6,FALSE))</f>
        <v>#N/A</v>
      </c>
      <c r="H80" s="42" t="e">
        <f>VLOOKUP(A80,'Species List'!$A:$G,7,FALSE)</f>
        <v>#N/A</v>
      </c>
      <c r="J80" s="48"/>
      <c r="K80" s="26" t="e">
        <f>VLOOKUP(J80,'Species List'!$H$1:$J$9,2,FALSE)</f>
        <v>#N/A</v>
      </c>
      <c r="L80" s="26" t="e">
        <f>VLOOKUP(K80,'Species List'!$I$1:$N$8,2,FALSE)</f>
        <v>#N/A</v>
      </c>
      <c r="M80" s="51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48"/>
      <c r="B81" s="42" t="e">
        <f>IF(LEN(VLOOKUP(A81,'Species List'!$A:$G,2,FALSE))=0,"",VLOOKUP(A81,'Species List'!$A:$G,2,FALSE))</f>
        <v>#N/A</v>
      </c>
      <c r="C81" s="42" t="e">
        <f>IF(LEN(VLOOKUP(A81,'Species List'!$A:$G,3,FALSE))=0,"",VLOOKUP(A81,'Species List'!$A:$G,3,FALSE))</f>
        <v>#N/A</v>
      </c>
      <c r="D81" s="50" t="e">
        <f t="shared" si="8"/>
        <v>#N/A</v>
      </c>
      <c r="E81" s="42" t="e">
        <f>IF(LEN(VLOOKUP(A81,'Species List'!$A:$G,4,FALSE))=0,"",VLOOKUP(A81,'Species List'!$A:$G,4,FALSE))</f>
        <v>#N/A</v>
      </c>
      <c r="F81" s="42" t="e">
        <f>IF(LEN(VLOOKUP(A81,'Species List'!$A:$G,5,FALSE))=0,"",VLOOKUP(A81,'Species List'!$A:$G,5,FALSE))</f>
        <v>#N/A</v>
      </c>
      <c r="G81" s="42" t="e">
        <f>IF(LEN(VLOOKUP(A81,'Species List'!$A:$G,6,FALSE))=0,"",VLOOKUP(A81,'Species List'!$A:$G,6,FALSE))</f>
        <v>#N/A</v>
      </c>
      <c r="H81" s="42" t="e">
        <f>VLOOKUP(A81,'Species List'!$A:$G,7,FALSE)</f>
        <v>#N/A</v>
      </c>
      <c r="J81" s="48"/>
      <c r="K81" s="26" t="e">
        <f>VLOOKUP(J81,'Species List'!$H$1:$J$9,2,FALSE)</f>
        <v>#N/A</v>
      </c>
      <c r="L81" s="26" t="e">
        <f>VLOOKUP(K81,'Species List'!$I$1:$N$8,2,FALSE)</f>
        <v>#N/A</v>
      </c>
      <c r="M81" s="51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48"/>
      <c r="B82" s="42" t="e">
        <f>IF(LEN(VLOOKUP(A82,'Species List'!$A:$G,2,FALSE))=0,"",VLOOKUP(A82,'Species List'!$A:$G,2,FALSE))</f>
        <v>#N/A</v>
      </c>
      <c r="C82" s="42" t="e">
        <f>IF(LEN(VLOOKUP(A82,'Species List'!$A:$G,3,FALSE))=0,"",VLOOKUP(A82,'Species List'!$A:$G,3,FALSE))</f>
        <v>#N/A</v>
      </c>
      <c r="D82" s="50" t="e">
        <f t="shared" si="8"/>
        <v>#N/A</v>
      </c>
      <c r="E82" s="42" t="e">
        <f>IF(LEN(VLOOKUP(A82,'Species List'!$A:$G,4,FALSE))=0,"",VLOOKUP(A82,'Species List'!$A:$G,4,FALSE))</f>
        <v>#N/A</v>
      </c>
      <c r="F82" s="42" t="e">
        <f>IF(LEN(VLOOKUP(A82,'Species List'!$A:$G,5,FALSE))=0,"",VLOOKUP(A82,'Species List'!$A:$G,5,FALSE))</f>
        <v>#N/A</v>
      </c>
      <c r="G82" s="42" t="e">
        <f>IF(LEN(VLOOKUP(A82,'Species List'!$A:$G,6,FALSE))=0,"",VLOOKUP(A82,'Species List'!$A:$G,6,FALSE))</f>
        <v>#N/A</v>
      </c>
      <c r="H82" s="42" t="e">
        <f>VLOOKUP(A82,'Species List'!$A:$G,7,FALSE)</f>
        <v>#N/A</v>
      </c>
      <c r="J82" s="48"/>
      <c r="K82" s="26" t="e">
        <f>VLOOKUP(J82,'Species List'!$H$1:$J$9,2,FALSE)</f>
        <v>#N/A</v>
      </c>
      <c r="L82" s="26" t="e">
        <f>VLOOKUP(K82,'Species List'!$I$1:$N$8,2,FALSE)</f>
        <v>#N/A</v>
      </c>
      <c r="M82" s="51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48"/>
      <c r="B83" s="42" t="e">
        <f>IF(LEN(VLOOKUP(A83,'Species List'!$A:$G,2,FALSE))=0,"",VLOOKUP(A83,'Species List'!$A:$G,2,FALSE))</f>
        <v>#N/A</v>
      </c>
      <c r="C83" s="42" t="e">
        <f>IF(LEN(VLOOKUP(A83,'Species List'!$A:$G,3,FALSE))=0,"",VLOOKUP(A83,'Species List'!$A:$G,3,FALSE))</f>
        <v>#N/A</v>
      </c>
      <c r="D83" s="50" t="e">
        <f t="shared" si="8"/>
        <v>#N/A</v>
      </c>
      <c r="E83" s="42" t="e">
        <f>IF(LEN(VLOOKUP(A83,'Species List'!$A:$G,4,FALSE))=0,"",VLOOKUP(A83,'Species List'!$A:$G,4,FALSE))</f>
        <v>#N/A</v>
      </c>
      <c r="F83" s="42" t="e">
        <f>IF(LEN(VLOOKUP(A83,'Species List'!$A:$G,5,FALSE))=0,"",VLOOKUP(A83,'Species List'!$A:$G,5,FALSE))</f>
        <v>#N/A</v>
      </c>
      <c r="G83" s="42" t="e">
        <f>IF(LEN(VLOOKUP(A83,'Species List'!$A:$G,6,FALSE))=0,"",VLOOKUP(A83,'Species List'!$A:$G,6,FALSE))</f>
        <v>#N/A</v>
      </c>
      <c r="H83" s="42" t="e">
        <f>VLOOKUP(A83,'Species List'!$A:$G,7,FALSE)</f>
        <v>#N/A</v>
      </c>
      <c r="J83" s="48"/>
      <c r="K83" s="26" t="e">
        <f>VLOOKUP(J83,'Species List'!$H$1:$J$9,2,FALSE)</f>
        <v>#N/A</v>
      </c>
      <c r="L83" s="26" t="e">
        <f>VLOOKUP(K83,'Species List'!$I$1:$N$8,2,FALSE)</f>
        <v>#N/A</v>
      </c>
      <c r="M83" s="51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48"/>
      <c r="B84" s="42" t="e">
        <f>IF(LEN(VLOOKUP(A84,'Species List'!$A:$G,2,FALSE))=0,"",VLOOKUP(A84,'Species List'!$A:$G,2,FALSE))</f>
        <v>#N/A</v>
      </c>
      <c r="C84" s="42" t="e">
        <f>IF(LEN(VLOOKUP(A84,'Species List'!$A:$G,3,FALSE))=0,"",VLOOKUP(A84,'Species List'!$A:$G,3,FALSE))</f>
        <v>#N/A</v>
      </c>
      <c r="D84" s="50" t="e">
        <f t="shared" si="8"/>
        <v>#N/A</v>
      </c>
      <c r="E84" s="42" t="e">
        <f>IF(LEN(VLOOKUP(A84,'Species List'!$A:$G,4,FALSE))=0,"",VLOOKUP(A84,'Species List'!$A:$G,4,FALSE))</f>
        <v>#N/A</v>
      </c>
      <c r="F84" s="42" t="e">
        <f>IF(LEN(VLOOKUP(A84,'Species List'!$A:$G,5,FALSE))=0,"",VLOOKUP(A84,'Species List'!$A:$G,5,FALSE))</f>
        <v>#N/A</v>
      </c>
      <c r="G84" s="42" t="e">
        <f>IF(LEN(VLOOKUP(A84,'Species List'!$A:$G,6,FALSE))=0,"",VLOOKUP(A84,'Species List'!$A:$G,6,FALSE))</f>
        <v>#N/A</v>
      </c>
      <c r="H84" s="42" t="e">
        <f>VLOOKUP(A84,'Species List'!$A:$G,7,FALSE)</f>
        <v>#N/A</v>
      </c>
      <c r="J84" s="48"/>
      <c r="K84" s="26" t="e">
        <f>VLOOKUP(J84,'Species List'!$H$1:$J$9,2,FALSE)</f>
        <v>#N/A</v>
      </c>
      <c r="L84" s="26" t="e">
        <f>VLOOKUP(K84,'Species List'!$I$1:$N$8,2,FALSE)</f>
        <v>#N/A</v>
      </c>
      <c r="M84" s="51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48"/>
      <c r="B85" s="42" t="e">
        <f>IF(LEN(VLOOKUP(A85,'Species List'!$A:$G,2,FALSE))=0,"",VLOOKUP(A85,'Species List'!$A:$G,2,FALSE))</f>
        <v>#N/A</v>
      </c>
      <c r="C85" s="42" t="e">
        <f>IF(LEN(VLOOKUP(A85,'Species List'!$A:$G,3,FALSE))=0,"",VLOOKUP(A85,'Species List'!$A:$G,3,FALSE))</f>
        <v>#N/A</v>
      </c>
      <c r="D85" s="50" t="e">
        <f t="shared" si="8"/>
        <v>#N/A</v>
      </c>
      <c r="E85" s="42" t="e">
        <f>IF(LEN(VLOOKUP(A85,'Species List'!$A:$G,4,FALSE))=0,"",VLOOKUP(A85,'Species List'!$A:$G,4,FALSE))</f>
        <v>#N/A</v>
      </c>
      <c r="F85" s="42" t="e">
        <f>IF(LEN(VLOOKUP(A85,'Species List'!$A:$G,5,FALSE))=0,"",VLOOKUP(A85,'Species List'!$A:$G,5,FALSE))</f>
        <v>#N/A</v>
      </c>
      <c r="G85" s="42" t="e">
        <f>IF(LEN(VLOOKUP(A85,'Species List'!$A:$G,6,FALSE))=0,"",VLOOKUP(A85,'Species List'!$A:$G,6,FALSE))</f>
        <v>#N/A</v>
      </c>
      <c r="H85" s="42" t="e">
        <f>VLOOKUP(A85,'Species List'!$A:$G,7,FALSE)</f>
        <v>#N/A</v>
      </c>
      <c r="J85" s="48"/>
      <c r="K85" s="26" t="e">
        <f>VLOOKUP(J85,'Species List'!$H$1:$J$9,2,FALSE)</f>
        <v>#N/A</v>
      </c>
      <c r="L85" s="26" t="e">
        <f>VLOOKUP(K85,'Species List'!$I$1:$N$8,2,FALSE)</f>
        <v>#N/A</v>
      </c>
      <c r="M85" s="51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48"/>
      <c r="B86" s="42" t="e">
        <f>IF(LEN(VLOOKUP(A86,'Species List'!$A:$G,2,FALSE))=0,"",VLOOKUP(A86,'Species List'!$A:$G,2,FALSE))</f>
        <v>#N/A</v>
      </c>
      <c r="C86" s="42" t="e">
        <f>IF(LEN(VLOOKUP(A86,'Species List'!$A:$G,3,FALSE))=0,"",VLOOKUP(A86,'Species List'!$A:$G,3,FALSE))</f>
        <v>#N/A</v>
      </c>
      <c r="D86" s="50" t="e">
        <f t="shared" si="8"/>
        <v>#N/A</v>
      </c>
      <c r="E86" s="42" t="e">
        <f>IF(LEN(VLOOKUP(A86,'Species List'!$A:$G,4,FALSE))=0,"",VLOOKUP(A86,'Species List'!$A:$G,4,FALSE))</f>
        <v>#N/A</v>
      </c>
      <c r="F86" s="42" t="e">
        <f>IF(LEN(VLOOKUP(A86,'Species List'!$A:$G,5,FALSE))=0,"",VLOOKUP(A86,'Species List'!$A:$G,5,FALSE))</f>
        <v>#N/A</v>
      </c>
      <c r="G86" s="42" t="e">
        <f>IF(LEN(VLOOKUP(A86,'Species List'!$A:$G,6,FALSE))=0,"",VLOOKUP(A86,'Species List'!$A:$G,6,FALSE))</f>
        <v>#N/A</v>
      </c>
      <c r="H86" s="42" t="e">
        <f>VLOOKUP(A86,'Species List'!$A:$G,7,FALSE)</f>
        <v>#N/A</v>
      </c>
      <c r="J86" s="48"/>
      <c r="K86" s="26" t="e">
        <f>VLOOKUP(J86,'Species List'!$H$1:$J$9,2,FALSE)</f>
        <v>#N/A</v>
      </c>
      <c r="L86" s="26" t="e">
        <f>VLOOKUP(K86,'Species List'!$I$1:$N$8,2,FALSE)</f>
        <v>#N/A</v>
      </c>
      <c r="M86" s="51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48"/>
      <c r="B87" s="42" t="e">
        <f>IF(LEN(VLOOKUP(A87,'Species List'!$A:$G,2,FALSE))=0,"",VLOOKUP(A87,'Species List'!$A:$G,2,FALSE))</f>
        <v>#N/A</v>
      </c>
      <c r="C87" s="42" t="e">
        <f>IF(LEN(VLOOKUP(A87,'Species List'!$A:$G,3,FALSE))=0,"",VLOOKUP(A87,'Species List'!$A:$G,3,FALSE))</f>
        <v>#N/A</v>
      </c>
      <c r="D87" s="50" t="e">
        <f t="shared" si="8"/>
        <v>#N/A</v>
      </c>
      <c r="E87" s="42" t="e">
        <f>IF(LEN(VLOOKUP(A87,'Species List'!$A:$G,4,FALSE))=0,"",VLOOKUP(A87,'Species List'!$A:$G,4,FALSE))</f>
        <v>#N/A</v>
      </c>
      <c r="F87" s="42" t="e">
        <f>IF(LEN(VLOOKUP(A87,'Species List'!$A:$G,5,FALSE))=0,"",VLOOKUP(A87,'Species List'!$A:$G,5,FALSE))</f>
        <v>#N/A</v>
      </c>
      <c r="G87" s="42" t="e">
        <f>IF(LEN(VLOOKUP(A87,'Species List'!$A:$G,6,FALSE))=0,"",VLOOKUP(A87,'Species List'!$A:$G,6,FALSE))</f>
        <v>#N/A</v>
      </c>
      <c r="H87" s="42" t="e">
        <f>VLOOKUP(A87,'Species List'!$A:$G,7,FALSE)</f>
        <v>#N/A</v>
      </c>
      <c r="J87" s="48"/>
      <c r="K87" s="26" t="e">
        <f>VLOOKUP(J87,'Species List'!$H$1:$J$9,2,FALSE)</f>
        <v>#N/A</v>
      </c>
      <c r="L87" s="26" t="e">
        <f>VLOOKUP(K87,'Species List'!$I$1:$N$8,2,FALSE)</f>
        <v>#N/A</v>
      </c>
      <c r="M87" s="51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48"/>
      <c r="B88" s="42" t="e">
        <f>IF(LEN(VLOOKUP(A88,'Species List'!$A:$G,2,FALSE))=0,"",VLOOKUP(A88,'Species List'!$A:$G,2,FALSE))</f>
        <v>#N/A</v>
      </c>
      <c r="C88" s="42" t="e">
        <f>IF(LEN(VLOOKUP(A88,'Species List'!$A:$G,3,FALSE))=0,"",VLOOKUP(A88,'Species List'!$A:$G,3,FALSE))</f>
        <v>#N/A</v>
      </c>
      <c r="D88" s="50" t="e">
        <f t="shared" si="8"/>
        <v>#N/A</v>
      </c>
      <c r="E88" s="42" t="e">
        <f>IF(LEN(VLOOKUP(A88,'Species List'!$A:$G,4,FALSE))=0,"",VLOOKUP(A88,'Species List'!$A:$G,4,FALSE))</f>
        <v>#N/A</v>
      </c>
      <c r="F88" s="42" t="e">
        <f>IF(LEN(VLOOKUP(A88,'Species List'!$A:$G,5,FALSE))=0,"",VLOOKUP(A88,'Species List'!$A:$G,5,FALSE))</f>
        <v>#N/A</v>
      </c>
      <c r="G88" s="42" t="e">
        <f>IF(LEN(VLOOKUP(A88,'Species List'!$A:$G,6,FALSE))=0,"",VLOOKUP(A88,'Species List'!$A:$G,6,FALSE))</f>
        <v>#N/A</v>
      </c>
      <c r="H88" s="42" t="e">
        <f>VLOOKUP(A88,'Species List'!$A:$G,7,FALSE)</f>
        <v>#N/A</v>
      </c>
      <c r="J88" s="48"/>
      <c r="K88" s="26" t="e">
        <f>VLOOKUP(J88,'Species List'!$H$1:$J$9,2,FALSE)</f>
        <v>#N/A</v>
      </c>
      <c r="L88" s="26" t="e">
        <f>VLOOKUP(K88,'Species List'!$I$1:$N$8,2,FALSE)</f>
        <v>#N/A</v>
      </c>
      <c r="M88" s="51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48"/>
      <c r="B89" s="42" t="e">
        <f>IF(LEN(VLOOKUP(A89,'Species List'!$A:$G,2,FALSE))=0,"",VLOOKUP(A89,'Species List'!$A:$G,2,FALSE))</f>
        <v>#N/A</v>
      </c>
      <c r="C89" s="42" t="e">
        <f>IF(LEN(VLOOKUP(A89,'Species List'!$A:$G,3,FALSE))=0,"",VLOOKUP(A89,'Species List'!$A:$G,3,FALSE))</f>
        <v>#N/A</v>
      </c>
      <c r="D89" s="50" t="e">
        <f t="shared" si="8"/>
        <v>#N/A</v>
      </c>
      <c r="E89" s="42" t="e">
        <f>IF(LEN(VLOOKUP(A89,'Species List'!$A:$G,4,FALSE))=0,"",VLOOKUP(A89,'Species List'!$A:$G,4,FALSE))</f>
        <v>#N/A</v>
      </c>
      <c r="F89" s="42" t="e">
        <f>IF(LEN(VLOOKUP(A89,'Species List'!$A:$G,5,FALSE))=0,"",VLOOKUP(A89,'Species List'!$A:$G,5,FALSE))</f>
        <v>#N/A</v>
      </c>
      <c r="G89" s="42" t="e">
        <f>IF(LEN(VLOOKUP(A89,'Species List'!$A:$G,6,FALSE))=0,"",VLOOKUP(A89,'Species List'!$A:$G,6,FALSE))</f>
        <v>#N/A</v>
      </c>
      <c r="H89" s="42" t="e">
        <f>VLOOKUP(A89,'Species List'!$A:$G,7,FALSE)</f>
        <v>#N/A</v>
      </c>
      <c r="J89" s="48"/>
      <c r="K89" s="26" t="e">
        <f>VLOOKUP(J89,'Species List'!$H$1:$J$9,2,FALSE)</f>
        <v>#N/A</v>
      </c>
      <c r="L89" s="26" t="e">
        <f>VLOOKUP(K89,'Species List'!$I$1:$N$8,2,FALSE)</f>
        <v>#N/A</v>
      </c>
      <c r="M89" s="51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48"/>
      <c r="B90" s="42" t="e">
        <f>IF(LEN(VLOOKUP(A90,'Species List'!$A:$G,2,FALSE))=0,"",VLOOKUP(A90,'Species List'!$A:$G,2,FALSE))</f>
        <v>#N/A</v>
      </c>
      <c r="C90" s="42" t="e">
        <f>IF(LEN(VLOOKUP(A90,'Species List'!$A:$G,3,FALSE))=0,"",VLOOKUP(A90,'Species List'!$A:$G,3,FALSE))</f>
        <v>#N/A</v>
      </c>
      <c r="D90" s="50" t="e">
        <f t="shared" si="8"/>
        <v>#N/A</v>
      </c>
      <c r="E90" s="42" t="e">
        <f>IF(LEN(VLOOKUP(A90,'Species List'!$A:$G,4,FALSE))=0,"",VLOOKUP(A90,'Species List'!$A:$G,4,FALSE))</f>
        <v>#N/A</v>
      </c>
      <c r="F90" s="42" t="e">
        <f>IF(LEN(VLOOKUP(A90,'Species List'!$A:$G,5,FALSE))=0,"",VLOOKUP(A90,'Species List'!$A:$G,5,FALSE))</f>
        <v>#N/A</v>
      </c>
      <c r="G90" s="42" t="e">
        <f>IF(LEN(VLOOKUP(A90,'Species List'!$A:$G,6,FALSE))=0,"",VLOOKUP(A90,'Species List'!$A:$G,6,FALSE))</f>
        <v>#N/A</v>
      </c>
      <c r="H90" s="42" t="e">
        <f>VLOOKUP(A90,'Species List'!$A:$G,7,FALSE)</f>
        <v>#N/A</v>
      </c>
      <c r="J90" s="48"/>
      <c r="K90" s="26" t="e">
        <f>VLOOKUP(J90,'Species List'!$H$1:$J$9,2,FALSE)</f>
        <v>#N/A</v>
      </c>
      <c r="L90" s="26" t="e">
        <f>VLOOKUP(K90,'Species List'!$I$1:$N$8,2,FALSE)</f>
        <v>#N/A</v>
      </c>
      <c r="M90" s="51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48"/>
      <c r="B91" s="42" t="e">
        <f>IF(LEN(VLOOKUP(A91,'Species List'!$A:$G,2,FALSE))=0,"",VLOOKUP(A91,'Species List'!$A:$G,2,FALSE))</f>
        <v>#N/A</v>
      </c>
      <c r="C91" s="42" t="e">
        <f>IF(LEN(VLOOKUP(A91,'Species List'!$A:$G,3,FALSE))=0,"",VLOOKUP(A91,'Species List'!$A:$G,3,FALSE))</f>
        <v>#N/A</v>
      </c>
      <c r="D91" s="50" t="e">
        <f t="shared" si="8"/>
        <v>#N/A</v>
      </c>
      <c r="E91" s="42" t="e">
        <f>IF(LEN(VLOOKUP(A91,'Species List'!$A:$G,4,FALSE))=0,"",VLOOKUP(A91,'Species List'!$A:$G,4,FALSE))</f>
        <v>#N/A</v>
      </c>
      <c r="F91" s="42" t="e">
        <f>IF(LEN(VLOOKUP(A91,'Species List'!$A:$G,5,FALSE))=0,"",VLOOKUP(A91,'Species List'!$A:$G,5,FALSE))</f>
        <v>#N/A</v>
      </c>
      <c r="G91" s="42" t="e">
        <f>IF(LEN(VLOOKUP(A91,'Species List'!$A:$G,6,FALSE))=0,"",VLOOKUP(A91,'Species List'!$A:$G,6,FALSE))</f>
        <v>#N/A</v>
      </c>
      <c r="H91" s="42" t="e">
        <f>VLOOKUP(A91,'Species List'!$A:$G,7,FALSE)</f>
        <v>#N/A</v>
      </c>
      <c r="J91" s="48"/>
      <c r="K91" s="26" t="e">
        <f>VLOOKUP(J91,'Species List'!$H$1:$J$9,2,FALSE)</f>
        <v>#N/A</v>
      </c>
      <c r="L91" s="26" t="e">
        <f>VLOOKUP(K91,'Species List'!$I$1:$N$8,2,FALSE)</f>
        <v>#N/A</v>
      </c>
      <c r="M91" s="51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48"/>
      <c r="B92" s="42" t="e">
        <f>IF(LEN(VLOOKUP(A92,'Species List'!$A:$G,2,FALSE))=0,"",VLOOKUP(A92,'Species List'!$A:$G,2,FALSE))</f>
        <v>#N/A</v>
      </c>
      <c r="C92" s="42" t="e">
        <f>IF(LEN(VLOOKUP(A92,'Species List'!$A:$G,3,FALSE))=0,"",VLOOKUP(A92,'Species List'!$A:$G,3,FALSE))</f>
        <v>#N/A</v>
      </c>
      <c r="D92" s="50" t="e">
        <f t="shared" si="8"/>
        <v>#N/A</v>
      </c>
      <c r="E92" s="42" t="e">
        <f>IF(LEN(VLOOKUP(A92,'Species List'!$A:$G,4,FALSE))=0,"",VLOOKUP(A92,'Species List'!$A:$G,4,FALSE))</f>
        <v>#N/A</v>
      </c>
      <c r="F92" s="42" t="e">
        <f>IF(LEN(VLOOKUP(A92,'Species List'!$A:$G,5,FALSE))=0,"",VLOOKUP(A92,'Species List'!$A:$G,5,FALSE))</f>
        <v>#N/A</v>
      </c>
      <c r="G92" s="42" t="e">
        <f>IF(LEN(VLOOKUP(A92,'Species List'!$A:$G,6,FALSE))=0,"",VLOOKUP(A92,'Species List'!$A:$G,6,FALSE))</f>
        <v>#N/A</v>
      </c>
      <c r="H92" s="42" t="e">
        <f>VLOOKUP(A92,'Species List'!$A:$G,7,FALSE)</f>
        <v>#N/A</v>
      </c>
      <c r="J92" s="48"/>
      <c r="K92" s="26" t="e">
        <f>VLOOKUP(J92,'Species List'!$H$1:$J$9,2,FALSE)</f>
        <v>#N/A</v>
      </c>
      <c r="L92" s="26" t="e">
        <f>VLOOKUP(K92,'Species List'!$I$1:$N$8,2,FALSE)</f>
        <v>#N/A</v>
      </c>
      <c r="M92" s="51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48"/>
      <c r="B93" s="42" t="e">
        <f>IF(LEN(VLOOKUP(A93,'Species List'!$A:$G,2,FALSE))=0,"",VLOOKUP(A93,'Species List'!$A:$G,2,FALSE))</f>
        <v>#N/A</v>
      </c>
      <c r="C93" s="42" t="e">
        <f>IF(LEN(VLOOKUP(A93,'Species List'!$A:$G,3,FALSE))=0,"",VLOOKUP(A93,'Species List'!$A:$G,3,FALSE))</f>
        <v>#N/A</v>
      </c>
      <c r="D93" s="50" t="e">
        <f t="shared" si="8"/>
        <v>#N/A</v>
      </c>
      <c r="E93" s="42" t="e">
        <f>IF(LEN(VLOOKUP(A93,'Species List'!$A:$G,4,FALSE))=0,"",VLOOKUP(A93,'Species List'!$A:$G,4,FALSE))</f>
        <v>#N/A</v>
      </c>
      <c r="F93" s="42" t="e">
        <f>IF(LEN(VLOOKUP(A93,'Species List'!$A:$G,5,FALSE))=0,"",VLOOKUP(A93,'Species List'!$A:$G,5,FALSE))</f>
        <v>#N/A</v>
      </c>
      <c r="G93" s="42" t="e">
        <f>IF(LEN(VLOOKUP(A93,'Species List'!$A:$G,6,FALSE))=0,"",VLOOKUP(A93,'Species List'!$A:$G,6,FALSE))</f>
        <v>#N/A</v>
      </c>
      <c r="H93" s="42" t="e">
        <f>VLOOKUP(A93,'Species List'!$A:$G,7,FALSE)</f>
        <v>#N/A</v>
      </c>
      <c r="J93" s="48"/>
      <c r="K93" s="26" t="e">
        <f>VLOOKUP(J93,'Species List'!$H$1:$J$9,2,FALSE)</f>
        <v>#N/A</v>
      </c>
      <c r="L93" s="26" t="e">
        <f>VLOOKUP(K93,'Species List'!$I$1:$N$8,2,FALSE)</f>
        <v>#N/A</v>
      </c>
      <c r="M93" s="51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48"/>
      <c r="B94" s="42" t="e">
        <f>IF(LEN(VLOOKUP(A94,'Species List'!$A:$G,2,FALSE))=0,"",VLOOKUP(A94,'Species List'!$A:$G,2,FALSE))</f>
        <v>#N/A</v>
      </c>
      <c r="C94" s="42" t="e">
        <f>IF(LEN(VLOOKUP(A94,'Species List'!$A:$G,3,FALSE))=0,"",VLOOKUP(A94,'Species List'!$A:$G,3,FALSE))</f>
        <v>#N/A</v>
      </c>
      <c r="D94" s="50" t="e">
        <f t="shared" si="8"/>
        <v>#N/A</v>
      </c>
      <c r="E94" s="42" t="e">
        <f>IF(LEN(VLOOKUP(A94,'Species List'!$A:$G,4,FALSE))=0,"",VLOOKUP(A94,'Species List'!$A:$G,4,FALSE))</f>
        <v>#N/A</v>
      </c>
      <c r="F94" s="42" t="e">
        <f>IF(LEN(VLOOKUP(A94,'Species List'!$A:$G,5,FALSE))=0,"",VLOOKUP(A94,'Species List'!$A:$G,5,FALSE))</f>
        <v>#N/A</v>
      </c>
      <c r="G94" s="42" t="e">
        <f>IF(LEN(VLOOKUP(A94,'Species List'!$A:$G,6,FALSE))=0,"",VLOOKUP(A94,'Species List'!$A:$G,6,FALSE))</f>
        <v>#N/A</v>
      </c>
      <c r="H94" s="42" t="e">
        <f>VLOOKUP(A94,'Species List'!$A:$G,7,FALSE)</f>
        <v>#N/A</v>
      </c>
      <c r="J94" s="48"/>
      <c r="K94" s="26" t="e">
        <f>VLOOKUP(J94,'Species List'!$H$1:$J$9,2,FALSE)</f>
        <v>#N/A</v>
      </c>
      <c r="L94" s="26" t="e">
        <f>VLOOKUP(K94,'Species List'!$I$1:$N$8,2,FALSE)</f>
        <v>#N/A</v>
      </c>
      <c r="M94" s="51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48"/>
      <c r="B95" s="42" t="e">
        <f>IF(LEN(VLOOKUP(A95,'Species List'!$A:$G,2,FALSE))=0,"",VLOOKUP(A95,'Species List'!$A:$G,2,FALSE))</f>
        <v>#N/A</v>
      </c>
      <c r="C95" s="42" t="e">
        <f>IF(LEN(VLOOKUP(A95,'Species List'!$A:$G,3,FALSE))=0,"",VLOOKUP(A95,'Species List'!$A:$G,3,FALSE))</f>
        <v>#N/A</v>
      </c>
      <c r="D95" s="50" t="e">
        <f t="shared" si="8"/>
        <v>#N/A</v>
      </c>
      <c r="E95" s="42" t="e">
        <f>IF(LEN(VLOOKUP(A95,'Species List'!$A:$G,4,FALSE))=0,"",VLOOKUP(A95,'Species List'!$A:$G,4,FALSE))</f>
        <v>#N/A</v>
      </c>
      <c r="F95" s="42" t="e">
        <f>IF(LEN(VLOOKUP(A95,'Species List'!$A:$G,5,FALSE))=0,"",VLOOKUP(A95,'Species List'!$A:$G,5,FALSE))</f>
        <v>#N/A</v>
      </c>
      <c r="G95" s="42" t="e">
        <f>IF(LEN(VLOOKUP(A95,'Species List'!$A:$G,6,FALSE))=0,"",VLOOKUP(A95,'Species List'!$A:$G,6,FALSE))</f>
        <v>#N/A</v>
      </c>
      <c r="H95" s="42" t="e">
        <f>VLOOKUP(A95,'Species List'!$A:$G,7,FALSE)</f>
        <v>#N/A</v>
      </c>
      <c r="J95" s="48"/>
      <c r="K95" s="26" t="e">
        <f>VLOOKUP(J95,'Species List'!$H$1:$J$9,2,FALSE)</f>
        <v>#N/A</v>
      </c>
      <c r="L95" s="26" t="e">
        <f>VLOOKUP(K95,'Species List'!$I$1:$N$8,2,FALSE)</f>
        <v>#N/A</v>
      </c>
      <c r="M95" s="51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48"/>
      <c r="B96" s="42" t="e">
        <f>IF(LEN(VLOOKUP(A96,'Species List'!$A:$G,2,FALSE))=0,"",VLOOKUP(A96,'Species List'!$A:$G,2,FALSE))</f>
        <v>#N/A</v>
      </c>
      <c r="C96" s="42" t="e">
        <f>IF(LEN(VLOOKUP(A96,'Species List'!$A:$G,3,FALSE))=0,"",VLOOKUP(A96,'Species List'!$A:$G,3,FALSE))</f>
        <v>#N/A</v>
      </c>
      <c r="D96" s="50" t="e">
        <f t="shared" si="8"/>
        <v>#N/A</v>
      </c>
      <c r="E96" s="42" t="e">
        <f>IF(LEN(VLOOKUP(A96,'Species List'!$A:$G,4,FALSE))=0,"",VLOOKUP(A96,'Species List'!$A:$G,4,FALSE))</f>
        <v>#N/A</v>
      </c>
      <c r="F96" s="42" t="e">
        <f>IF(LEN(VLOOKUP(A96,'Species List'!$A:$G,5,FALSE))=0,"",VLOOKUP(A96,'Species List'!$A:$G,5,FALSE))</f>
        <v>#N/A</v>
      </c>
      <c r="G96" s="42" t="e">
        <f>IF(LEN(VLOOKUP(A96,'Species List'!$A:$G,6,FALSE))=0,"",VLOOKUP(A96,'Species List'!$A:$G,6,FALSE))</f>
        <v>#N/A</v>
      </c>
      <c r="H96" s="42" t="e">
        <f>VLOOKUP(A96,'Species List'!$A:$G,7,FALSE)</f>
        <v>#N/A</v>
      </c>
      <c r="J96" s="48"/>
      <c r="K96" s="26" t="e">
        <f>VLOOKUP(J96,'Species List'!$H$1:$J$9,2,FALSE)</f>
        <v>#N/A</v>
      </c>
      <c r="L96" s="26" t="e">
        <f>VLOOKUP(K96,'Species List'!$I$1:$N$8,2,FALSE)</f>
        <v>#N/A</v>
      </c>
      <c r="M96" s="51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48"/>
      <c r="B97" s="42" t="e">
        <f>IF(LEN(VLOOKUP(A97,'Species List'!$A:$G,2,FALSE))=0,"",VLOOKUP(A97,'Species List'!$A:$G,2,FALSE))</f>
        <v>#N/A</v>
      </c>
      <c r="C97" s="42" t="e">
        <f>IF(LEN(VLOOKUP(A97,'Species List'!$A:$G,3,FALSE))=0,"",VLOOKUP(A97,'Species List'!$A:$G,3,FALSE))</f>
        <v>#N/A</v>
      </c>
      <c r="D97" s="50" t="e">
        <f t="shared" si="8"/>
        <v>#N/A</v>
      </c>
      <c r="E97" s="42" t="e">
        <f>IF(LEN(VLOOKUP(A97,'Species List'!$A:$G,4,FALSE))=0,"",VLOOKUP(A97,'Species List'!$A:$G,4,FALSE))</f>
        <v>#N/A</v>
      </c>
      <c r="F97" s="42" t="e">
        <f>IF(LEN(VLOOKUP(A97,'Species List'!$A:$G,5,FALSE))=0,"",VLOOKUP(A97,'Species List'!$A:$G,5,FALSE))</f>
        <v>#N/A</v>
      </c>
      <c r="G97" s="42" t="e">
        <f>IF(LEN(VLOOKUP(A97,'Species List'!$A:$G,6,FALSE))=0,"",VLOOKUP(A97,'Species List'!$A:$G,6,FALSE))</f>
        <v>#N/A</v>
      </c>
      <c r="H97" s="42" t="e">
        <f>VLOOKUP(A97,'Species List'!$A:$G,7,FALSE)</f>
        <v>#N/A</v>
      </c>
      <c r="J97" s="48"/>
      <c r="K97" s="26" t="e">
        <f>VLOOKUP(J97,'Species List'!$H$1:$J$9,2,FALSE)</f>
        <v>#N/A</v>
      </c>
      <c r="L97" s="26" t="e">
        <f>VLOOKUP(K97,'Species List'!$I$1:$N$8,2,FALSE)</f>
        <v>#N/A</v>
      </c>
      <c r="M97" s="51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48"/>
      <c r="B98" s="42" t="e">
        <f>IF(LEN(VLOOKUP(A98,'Species List'!$A:$G,2,FALSE))=0,"",VLOOKUP(A98,'Species List'!$A:$G,2,FALSE))</f>
        <v>#N/A</v>
      </c>
      <c r="C98" s="42" t="e">
        <f>IF(LEN(VLOOKUP(A98,'Species List'!$A:$G,3,FALSE))=0,"",VLOOKUP(A98,'Species List'!$A:$G,3,FALSE))</f>
        <v>#N/A</v>
      </c>
      <c r="D98" s="50" t="e">
        <f t="shared" si="8"/>
        <v>#N/A</v>
      </c>
      <c r="E98" s="42" t="e">
        <f>IF(LEN(VLOOKUP(A98,'Species List'!$A:$G,4,FALSE))=0,"",VLOOKUP(A98,'Species List'!$A:$G,4,FALSE))</f>
        <v>#N/A</v>
      </c>
      <c r="F98" s="42" t="e">
        <f>IF(LEN(VLOOKUP(A98,'Species List'!$A:$G,5,FALSE))=0,"",VLOOKUP(A98,'Species List'!$A:$G,5,FALSE))</f>
        <v>#N/A</v>
      </c>
      <c r="G98" s="42" t="e">
        <f>IF(LEN(VLOOKUP(A98,'Species List'!$A:$G,6,FALSE))=0,"",VLOOKUP(A98,'Species List'!$A:$G,6,FALSE))</f>
        <v>#N/A</v>
      </c>
      <c r="H98" s="42" t="e">
        <f>VLOOKUP(A98,'Species List'!$A:$G,7,FALSE)</f>
        <v>#N/A</v>
      </c>
      <c r="J98" s="48"/>
      <c r="K98" s="26" t="e">
        <f>VLOOKUP(J98,'Species List'!$H$1:$J$9,2,FALSE)</f>
        <v>#N/A</v>
      </c>
      <c r="L98" s="26" t="e">
        <f>VLOOKUP(K98,'Species List'!$I$1:$N$8,2,FALSE)</f>
        <v>#N/A</v>
      </c>
      <c r="M98" s="51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48"/>
      <c r="B99" s="42" t="e">
        <f>IF(LEN(VLOOKUP(A99,'Species List'!$A:$G,2,FALSE))=0,"",VLOOKUP(A99,'Species List'!$A:$G,2,FALSE))</f>
        <v>#N/A</v>
      </c>
      <c r="C99" s="42" t="e">
        <f>IF(LEN(VLOOKUP(A99,'Species List'!$A:$G,3,FALSE))=0,"",VLOOKUP(A99,'Species List'!$A:$G,3,FALSE))</f>
        <v>#N/A</v>
      </c>
      <c r="D99" s="50" t="e">
        <f t="shared" si="8"/>
        <v>#N/A</v>
      </c>
      <c r="E99" s="42" t="e">
        <f>IF(LEN(VLOOKUP(A99,'Species List'!$A:$G,4,FALSE))=0,"",VLOOKUP(A99,'Species List'!$A:$G,4,FALSE))</f>
        <v>#N/A</v>
      </c>
      <c r="F99" s="42" t="e">
        <f>IF(LEN(VLOOKUP(A99,'Species List'!$A:$G,5,FALSE))=0,"",VLOOKUP(A99,'Species List'!$A:$G,5,FALSE))</f>
        <v>#N/A</v>
      </c>
      <c r="G99" s="42" t="e">
        <f>IF(LEN(VLOOKUP(A99,'Species List'!$A:$G,6,FALSE))=0,"",VLOOKUP(A99,'Species List'!$A:$G,6,FALSE))</f>
        <v>#N/A</v>
      </c>
      <c r="H99" s="42" t="e">
        <f>VLOOKUP(A99,'Species List'!$A:$G,7,FALSE)</f>
        <v>#N/A</v>
      </c>
      <c r="J99" s="48"/>
      <c r="K99" s="26" t="e">
        <f>VLOOKUP(J99,'Species List'!$H$1:$J$9,2,FALSE)</f>
        <v>#N/A</v>
      </c>
      <c r="L99" s="26" t="e">
        <f>VLOOKUP(K99,'Species List'!$I$1:$N$8,2,FALSE)</f>
        <v>#N/A</v>
      </c>
      <c r="M99" s="51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48"/>
      <c r="B100" s="42" t="e">
        <f>IF(LEN(VLOOKUP(A100,'Species List'!$A:$G,2,FALSE))=0,"",VLOOKUP(A100,'Species List'!$A:$G,2,FALSE))</f>
        <v>#N/A</v>
      </c>
      <c r="C100" s="42" t="e">
        <f>IF(LEN(VLOOKUP(A100,'Species List'!$A:$G,3,FALSE))=0,"",VLOOKUP(A100,'Species List'!$A:$G,3,FALSE))</f>
        <v>#N/A</v>
      </c>
      <c r="D100" s="50" t="e">
        <f t="shared" si="8"/>
        <v>#N/A</v>
      </c>
      <c r="E100" s="42" t="e">
        <f>IF(LEN(VLOOKUP(A100,'Species List'!$A:$G,4,FALSE))=0,"",VLOOKUP(A100,'Species List'!$A:$G,4,FALSE))</f>
        <v>#N/A</v>
      </c>
      <c r="F100" s="42" t="e">
        <f>IF(LEN(VLOOKUP(A100,'Species List'!$A:$G,5,FALSE))=0,"",VLOOKUP(A100,'Species List'!$A:$G,5,FALSE))</f>
        <v>#N/A</v>
      </c>
      <c r="G100" s="42" t="e">
        <f>IF(LEN(VLOOKUP(A100,'Species List'!$A:$G,6,FALSE))=0,"",VLOOKUP(A100,'Species List'!$A:$G,6,FALSE))</f>
        <v>#N/A</v>
      </c>
      <c r="H100" s="42" t="e">
        <f>VLOOKUP(A100,'Species List'!$A:$G,7,FALSE)</f>
        <v>#N/A</v>
      </c>
      <c r="J100" s="48"/>
      <c r="K100" s="26" t="e">
        <f>VLOOKUP(J100,'Species List'!$H$1:$J$9,2,FALSE)</f>
        <v>#N/A</v>
      </c>
      <c r="L100" s="26" t="e">
        <f>VLOOKUP(K100,'Species List'!$I$1:$N$8,2,FALSE)</f>
        <v>#N/A</v>
      </c>
      <c r="M100" s="51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48"/>
      <c r="B101" s="42" t="e">
        <f>IF(LEN(VLOOKUP(A101,'Species List'!$A:$G,2,FALSE))=0,"",VLOOKUP(A101,'Species List'!$A:$G,2,FALSE))</f>
        <v>#N/A</v>
      </c>
      <c r="C101" s="42" t="e">
        <f>IF(LEN(VLOOKUP(A101,'Species List'!$A:$G,3,FALSE))=0,"",VLOOKUP(A101,'Species List'!$A:$G,3,FALSE))</f>
        <v>#N/A</v>
      </c>
      <c r="D101" s="50" t="e">
        <f t="shared" si="8"/>
        <v>#N/A</v>
      </c>
      <c r="E101" s="42" t="e">
        <f>IF(LEN(VLOOKUP(A101,'Species List'!$A:$G,4,FALSE))=0,"",VLOOKUP(A101,'Species List'!$A:$G,4,FALSE))</f>
        <v>#N/A</v>
      </c>
      <c r="F101" s="42" t="e">
        <f>IF(LEN(VLOOKUP(A101,'Species List'!$A:$G,5,FALSE))=0,"",VLOOKUP(A101,'Species List'!$A:$G,5,FALSE))</f>
        <v>#N/A</v>
      </c>
      <c r="G101" s="42" t="e">
        <f>IF(LEN(VLOOKUP(A101,'Species List'!$A:$G,6,FALSE))=0,"",VLOOKUP(A101,'Species List'!$A:$G,6,FALSE))</f>
        <v>#N/A</v>
      </c>
      <c r="H101" s="42" t="e">
        <f>VLOOKUP(A101,'Species List'!$A:$G,7,FALSE)</f>
        <v>#N/A</v>
      </c>
      <c r="J101" s="48"/>
      <c r="K101" s="26" t="e">
        <f>VLOOKUP(J101,'Species List'!$H$1:$J$9,2,FALSE)</f>
        <v>#N/A</v>
      </c>
      <c r="L101" s="26" t="e">
        <f>VLOOKUP(K101,'Species List'!$I$1:$N$8,2,FALSE)</f>
        <v>#N/A</v>
      </c>
      <c r="M101" s="51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48"/>
      <c r="B102" s="42" t="e">
        <f>IF(LEN(VLOOKUP(A102,'Species List'!$A:$G,2,FALSE))=0,"",VLOOKUP(A102,'Species List'!$A:$G,2,FALSE))</f>
        <v>#N/A</v>
      </c>
      <c r="C102" s="42" t="e">
        <f>IF(LEN(VLOOKUP(A102,'Species List'!$A:$G,3,FALSE))=0,"",VLOOKUP(A102,'Species List'!$A:$G,3,FALSE))</f>
        <v>#N/A</v>
      </c>
      <c r="D102" s="50" t="e">
        <f t="shared" si="8"/>
        <v>#N/A</v>
      </c>
      <c r="E102" s="42" t="e">
        <f>IF(LEN(VLOOKUP(A102,'Species List'!$A:$G,4,FALSE))=0,"",VLOOKUP(A102,'Species List'!$A:$G,4,FALSE))</f>
        <v>#N/A</v>
      </c>
      <c r="F102" s="42" t="e">
        <f>IF(LEN(VLOOKUP(A102,'Species List'!$A:$G,5,FALSE))=0,"",VLOOKUP(A102,'Species List'!$A:$G,5,FALSE))</f>
        <v>#N/A</v>
      </c>
      <c r="G102" s="42" t="e">
        <f>IF(LEN(VLOOKUP(A102,'Species List'!$A:$G,6,FALSE))=0,"",VLOOKUP(A102,'Species List'!$A:$G,6,FALSE))</f>
        <v>#N/A</v>
      </c>
      <c r="H102" s="42" t="e">
        <f>VLOOKUP(A102,'Species List'!$A:$G,7,FALSE)</f>
        <v>#N/A</v>
      </c>
      <c r="J102" s="48"/>
      <c r="K102" s="26" t="e">
        <f>VLOOKUP(J102,'Species List'!$H$1:$J$9,2,FALSE)</f>
        <v>#N/A</v>
      </c>
      <c r="L102" s="26" t="e">
        <f>VLOOKUP(K102,'Species List'!$I$1:$N$8,2,FALSE)</f>
        <v>#N/A</v>
      </c>
      <c r="M102" s="51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48"/>
      <c r="B103" s="42" t="e">
        <f>IF(LEN(VLOOKUP(A103,'Species List'!$A:$G,2,FALSE))=0,"",VLOOKUP(A103,'Species List'!$A:$G,2,FALSE))</f>
        <v>#N/A</v>
      </c>
      <c r="C103" s="42" t="e">
        <f>IF(LEN(VLOOKUP(A103,'Species List'!$A:$G,3,FALSE))=0,"",VLOOKUP(A103,'Species List'!$A:$G,3,FALSE))</f>
        <v>#N/A</v>
      </c>
      <c r="D103" s="50" t="e">
        <f t="shared" si="8"/>
        <v>#N/A</v>
      </c>
      <c r="E103" s="42" t="e">
        <f>IF(LEN(VLOOKUP(A103,'Species List'!$A:$G,4,FALSE))=0,"",VLOOKUP(A103,'Species List'!$A:$G,4,FALSE))</f>
        <v>#N/A</v>
      </c>
      <c r="F103" s="42" t="e">
        <f>IF(LEN(VLOOKUP(A103,'Species List'!$A:$G,5,FALSE))=0,"",VLOOKUP(A103,'Species List'!$A:$G,5,FALSE))</f>
        <v>#N/A</v>
      </c>
      <c r="G103" s="42" t="e">
        <f>IF(LEN(VLOOKUP(A103,'Species List'!$A:$G,6,FALSE))=0,"",VLOOKUP(A103,'Species List'!$A:$G,6,FALSE))</f>
        <v>#N/A</v>
      </c>
      <c r="H103" s="42" t="e">
        <f>VLOOKUP(A103,'Species List'!$A:$G,7,FALSE)</f>
        <v>#N/A</v>
      </c>
      <c r="J103" s="48"/>
      <c r="K103" s="26" t="e">
        <f>VLOOKUP(J103,'Species List'!$H$1:$J$9,2,FALSE)</f>
        <v>#N/A</v>
      </c>
      <c r="L103" s="26" t="e">
        <f>VLOOKUP(K103,'Species List'!$I$1:$N$8,2,FALSE)</f>
        <v>#N/A</v>
      </c>
      <c r="M103" s="51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48"/>
      <c r="B104" s="42" t="e">
        <f>IF(LEN(VLOOKUP(A104,'Species List'!$A:$G,2,FALSE))=0,"",VLOOKUP(A104,'Species List'!$A:$G,2,FALSE))</f>
        <v>#N/A</v>
      </c>
      <c r="C104" s="42" t="e">
        <f>IF(LEN(VLOOKUP(A104,'Species List'!$A:$G,3,FALSE))=0,"",VLOOKUP(A104,'Species List'!$A:$G,3,FALSE))</f>
        <v>#N/A</v>
      </c>
      <c r="D104" s="50" t="e">
        <f t="shared" si="8"/>
        <v>#N/A</v>
      </c>
      <c r="E104" s="42" t="e">
        <f>IF(LEN(VLOOKUP(A104,'Species List'!$A:$G,4,FALSE))=0,"",VLOOKUP(A104,'Species List'!$A:$G,4,FALSE))</f>
        <v>#N/A</v>
      </c>
      <c r="F104" s="42" t="e">
        <f>IF(LEN(VLOOKUP(A104,'Species List'!$A:$G,5,FALSE))=0,"",VLOOKUP(A104,'Species List'!$A:$G,5,FALSE))</f>
        <v>#N/A</v>
      </c>
      <c r="G104" s="42" t="e">
        <f>IF(LEN(VLOOKUP(A104,'Species List'!$A:$G,6,FALSE))=0,"",VLOOKUP(A104,'Species List'!$A:$G,6,FALSE))</f>
        <v>#N/A</v>
      </c>
      <c r="H104" s="42" t="e">
        <f>VLOOKUP(A104,'Species List'!$A:$G,7,FALSE)</f>
        <v>#N/A</v>
      </c>
      <c r="J104" s="48"/>
      <c r="K104" s="26" t="e">
        <f>VLOOKUP(J104,'Species List'!$H$1:$J$9,2,FALSE)</f>
        <v>#N/A</v>
      </c>
      <c r="L104" s="26" t="e">
        <f>VLOOKUP(K104,'Species List'!$I$1:$N$8,2,FALSE)</f>
        <v>#N/A</v>
      </c>
      <c r="M104" s="51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48"/>
      <c r="B105" s="42" t="e">
        <f>IF(LEN(VLOOKUP(A105,'Species List'!$A:$G,2,FALSE))=0,"",VLOOKUP(A105,'Species List'!$A:$G,2,FALSE))</f>
        <v>#N/A</v>
      </c>
      <c r="C105" s="42" t="e">
        <f>IF(LEN(VLOOKUP(A105,'Species List'!$A:$G,3,FALSE))=0,"",VLOOKUP(A105,'Species List'!$A:$G,3,FALSE))</f>
        <v>#N/A</v>
      </c>
      <c r="D105" s="50" t="e">
        <f t="shared" si="8"/>
        <v>#N/A</v>
      </c>
      <c r="E105" s="42" t="e">
        <f>IF(LEN(VLOOKUP(A105,'Species List'!$A:$G,4,FALSE))=0,"",VLOOKUP(A105,'Species List'!$A:$G,4,FALSE))</f>
        <v>#N/A</v>
      </c>
      <c r="F105" s="42" t="e">
        <f>IF(LEN(VLOOKUP(A105,'Species List'!$A:$G,5,FALSE))=0,"",VLOOKUP(A105,'Species List'!$A:$G,5,FALSE))</f>
        <v>#N/A</v>
      </c>
      <c r="G105" s="42" t="e">
        <f>IF(LEN(VLOOKUP(A105,'Species List'!$A:$G,6,FALSE))=0,"",VLOOKUP(A105,'Species List'!$A:$G,6,FALSE))</f>
        <v>#N/A</v>
      </c>
      <c r="H105" s="42" t="e">
        <f>VLOOKUP(A105,'Species List'!$A:$G,7,FALSE)</f>
        <v>#N/A</v>
      </c>
      <c r="J105" s="48"/>
      <c r="K105" s="26" t="e">
        <f>VLOOKUP(J105,'Species List'!$H$1:$J$9,2,FALSE)</f>
        <v>#N/A</v>
      </c>
      <c r="L105" s="26" t="e">
        <f>VLOOKUP(K105,'Species List'!$I$1:$N$8,2,FALSE)</f>
        <v>#N/A</v>
      </c>
      <c r="M105" s="51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48"/>
      <c r="B106" s="42" t="e">
        <f>IF(LEN(VLOOKUP(A106,'Species List'!$A:$G,2,FALSE))=0,"",VLOOKUP(A106,'Species List'!$A:$G,2,FALSE))</f>
        <v>#N/A</v>
      </c>
      <c r="C106" s="42" t="e">
        <f>IF(LEN(VLOOKUP(A106,'Species List'!$A:$G,3,FALSE))=0,"",VLOOKUP(A106,'Species List'!$A:$G,3,FALSE))</f>
        <v>#N/A</v>
      </c>
      <c r="D106" s="50" t="e">
        <f t="shared" si="8"/>
        <v>#N/A</v>
      </c>
      <c r="E106" s="42" t="e">
        <f>IF(LEN(VLOOKUP(A106,'Species List'!$A:$G,4,FALSE))=0,"",VLOOKUP(A106,'Species List'!$A:$G,4,FALSE))</f>
        <v>#N/A</v>
      </c>
      <c r="F106" s="42" t="e">
        <f>IF(LEN(VLOOKUP(A106,'Species List'!$A:$G,5,FALSE))=0,"",VLOOKUP(A106,'Species List'!$A:$G,5,FALSE))</f>
        <v>#N/A</v>
      </c>
      <c r="G106" s="42" t="e">
        <f>IF(LEN(VLOOKUP(A106,'Species List'!$A:$G,6,FALSE))=0,"",VLOOKUP(A106,'Species List'!$A:$G,6,FALSE))</f>
        <v>#N/A</v>
      </c>
      <c r="H106" s="42" t="e">
        <f>VLOOKUP(A106,'Species List'!$A:$G,7,FALSE)</f>
        <v>#N/A</v>
      </c>
      <c r="J106" s="48"/>
      <c r="K106" s="26" t="e">
        <f>VLOOKUP(J106,'Species List'!$H$1:$J$9,2,FALSE)</f>
        <v>#N/A</v>
      </c>
      <c r="L106" s="26" t="e">
        <f>VLOOKUP(K106,'Species List'!$I$1:$N$8,2,FALSE)</f>
        <v>#N/A</v>
      </c>
      <c r="M106" s="51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48"/>
      <c r="B107" s="42" t="e">
        <f>IF(LEN(VLOOKUP(A107,'Species List'!$A:$G,2,FALSE))=0,"",VLOOKUP(A107,'Species List'!$A:$G,2,FALSE))</f>
        <v>#N/A</v>
      </c>
      <c r="C107" s="42" t="e">
        <f>IF(LEN(VLOOKUP(A107,'Species List'!$A:$G,3,FALSE))=0,"",VLOOKUP(A107,'Species List'!$A:$G,3,FALSE))</f>
        <v>#N/A</v>
      </c>
      <c r="D107" s="50" t="e">
        <f t="shared" si="8"/>
        <v>#N/A</v>
      </c>
      <c r="E107" s="42" t="e">
        <f>IF(LEN(VLOOKUP(A107,'Species List'!$A:$G,4,FALSE))=0,"",VLOOKUP(A107,'Species List'!$A:$G,4,FALSE))</f>
        <v>#N/A</v>
      </c>
      <c r="F107" s="42" t="e">
        <f>IF(LEN(VLOOKUP(A107,'Species List'!$A:$G,5,FALSE))=0,"",VLOOKUP(A107,'Species List'!$A:$G,5,FALSE))</f>
        <v>#N/A</v>
      </c>
      <c r="G107" s="42" t="e">
        <f>IF(LEN(VLOOKUP(A107,'Species List'!$A:$G,6,FALSE))=0,"",VLOOKUP(A107,'Species List'!$A:$G,6,FALSE))</f>
        <v>#N/A</v>
      </c>
      <c r="H107" s="42" t="e">
        <f>VLOOKUP(A107,'Species List'!$A:$G,7,FALSE)</f>
        <v>#N/A</v>
      </c>
      <c r="J107" s="48"/>
      <c r="K107" s="26" t="e">
        <f>VLOOKUP(J107,'Species List'!$H$1:$J$9,2,FALSE)</f>
        <v>#N/A</v>
      </c>
      <c r="L107" s="26" t="e">
        <f>VLOOKUP(K107,'Species List'!$I$1:$N$8,2,FALSE)</f>
        <v>#N/A</v>
      </c>
      <c r="M107" s="51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48"/>
      <c r="B108" s="42" t="e">
        <f>IF(LEN(VLOOKUP(A108,'Species List'!$A:$G,2,FALSE))=0,"",VLOOKUP(A108,'Species List'!$A:$G,2,FALSE))</f>
        <v>#N/A</v>
      </c>
      <c r="C108" s="42" t="e">
        <f>IF(LEN(VLOOKUP(A108,'Species List'!$A:$G,3,FALSE))=0,"",VLOOKUP(A108,'Species List'!$A:$G,3,FALSE))</f>
        <v>#N/A</v>
      </c>
      <c r="D108" s="50" t="e">
        <f t="shared" si="8"/>
        <v>#N/A</v>
      </c>
      <c r="E108" s="42" t="e">
        <f>IF(LEN(VLOOKUP(A108,'Species List'!$A:$G,4,FALSE))=0,"",VLOOKUP(A108,'Species List'!$A:$G,4,FALSE))</f>
        <v>#N/A</v>
      </c>
      <c r="F108" s="42" t="e">
        <f>IF(LEN(VLOOKUP(A108,'Species List'!$A:$G,5,FALSE))=0,"",VLOOKUP(A108,'Species List'!$A:$G,5,FALSE))</f>
        <v>#N/A</v>
      </c>
      <c r="G108" s="42" t="e">
        <f>IF(LEN(VLOOKUP(A108,'Species List'!$A:$G,6,FALSE))=0,"",VLOOKUP(A108,'Species List'!$A:$G,6,FALSE))</f>
        <v>#N/A</v>
      </c>
      <c r="H108" s="42" t="e">
        <f>VLOOKUP(A108,'Species List'!$A:$G,7,FALSE)</f>
        <v>#N/A</v>
      </c>
      <c r="J108" s="48"/>
      <c r="K108" s="26" t="e">
        <f>VLOOKUP(J108,'Species List'!$H$1:$J$9,2,FALSE)</f>
        <v>#N/A</v>
      </c>
      <c r="L108" s="26" t="e">
        <f>VLOOKUP(K108,'Species List'!$I$1:$N$8,2,FALSE)</f>
        <v>#N/A</v>
      </c>
      <c r="M108" s="51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48"/>
      <c r="B109" s="42" t="e">
        <f>IF(LEN(VLOOKUP(A109,'Species List'!$A:$G,2,FALSE))=0,"",VLOOKUP(A109,'Species List'!$A:$G,2,FALSE))</f>
        <v>#N/A</v>
      </c>
      <c r="C109" s="42" t="e">
        <f>IF(LEN(VLOOKUP(A109,'Species List'!$A:$G,3,FALSE))=0,"",VLOOKUP(A109,'Species List'!$A:$G,3,FALSE))</f>
        <v>#N/A</v>
      </c>
      <c r="D109" s="50" t="e">
        <f t="shared" si="8"/>
        <v>#N/A</v>
      </c>
      <c r="E109" s="42" t="e">
        <f>IF(LEN(VLOOKUP(A109,'Species List'!$A:$G,4,FALSE))=0,"",VLOOKUP(A109,'Species List'!$A:$G,4,FALSE))</f>
        <v>#N/A</v>
      </c>
      <c r="F109" s="42" t="e">
        <f>IF(LEN(VLOOKUP(A109,'Species List'!$A:$G,5,FALSE))=0,"",VLOOKUP(A109,'Species List'!$A:$G,5,FALSE))</f>
        <v>#N/A</v>
      </c>
      <c r="G109" s="42" t="e">
        <f>IF(LEN(VLOOKUP(A109,'Species List'!$A:$G,6,FALSE))=0,"",VLOOKUP(A109,'Species List'!$A:$G,6,FALSE))</f>
        <v>#N/A</v>
      </c>
      <c r="H109" s="42" t="e">
        <f>VLOOKUP(A109,'Species List'!$A:$G,7,FALSE)</f>
        <v>#N/A</v>
      </c>
      <c r="J109" s="48"/>
      <c r="K109" s="26" t="e">
        <f>VLOOKUP(J109,'Species List'!$H$1:$J$9,2,FALSE)</f>
        <v>#N/A</v>
      </c>
      <c r="L109" s="26" t="e">
        <f>VLOOKUP(K109,'Species List'!$I$1:$N$8,2,FALSE)</f>
        <v>#N/A</v>
      </c>
      <c r="M109" s="51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48"/>
      <c r="B110" s="42" t="e">
        <f>IF(LEN(VLOOKUP(A110,'Species List'!$A:$G,2,FALSE))=0,"",VLOOKUP(A110,'Species List'!$A:$G,2,FALSE))</f>
        <v>#N/A</v>
      </c>
      <c r="C110" s="42" t="e">
        <f>IF(LEN(VLOOKUP(A110,'Species List'!$A:$G,3,FALSE))=0,"",VLOOKUP(A110,'Species List'!$A:$G,3,FALSE))</f>
        <v>#N/A</v>
      </c>
      <c r="D110" s="50" t="e">
        <f t="shared" si="8"/>
        <v>#N/A</v>
      </c>
      <c r="E110" s="42" t="e">
        <f>IF(LEN(VLOOKUP(A110,'Species List'!$A:$G,4,FALSE))=0,"",VLOOKUP(A110,'Species List'!$A:$G,4,FALSE))</f>
        <v>#N/A</v>
      </c>
      <c r="F110" s="42" t="e">
        <f>IF(LEN(VLOOKUP(A110,'Species List'!$A:$G,5,FALSE))=0,"",VLOOKUP(A110,'Species List'!$A:$G,5,FALSE))</f>
        <v>#N/A</v>
      </c>
      <c r="G110" s="42" t="e">
        <f>IF(LEN(VLOOKUP(A110,'Species List'!$A:$G,6,FALSE))=0,"",VLOOKUP(A110,'Species List'!$A:$G,6,FALSE))</f>
        <v>#N/A</v>
      </c>
      <c r="H110" s="42" t="e">
        <f>VLOOKUP(A110,'Species List'!$A:$G,7,FALSE)</f>
        <v>#N/A</v>
      </c>
      <c r="J110" s="48"/>
      <c r="K110" s="26" t="e">
        <f>VLOOKUP(J110,'Species List'!$H$1:$J$9,2,FALSE)</f>
        <v>#N/A</v>
      </c>
      <c r="L110" s="26" t="e">
        <f>VLOOKUP(K110,'Species List'!$I$1:$N$8,2,FALSE)</f>
        <v>#N/A</v>
      </c>
      <c r="M110" s="51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48"/>
      <c r="B111" s="42" t="e">
        <f>IF(LEN(VLOOKUP(A111,'Species List'!$A:$G,2,FALSE))=0,"",VLOOKUP(A111,'Species List'!$A:$G,2,FALSE))</f>
        <v>#N/A</v>
      </c>
      <c r="C111" s="42" t="e">
        <f>IF(LEN(VLOOKUP(A111,'Species List'!$A:$G,3,FALSE))=0,"",VLOOKUP(A111,'Species List'!$A:$G,3,FALSE))</f>
        <v>#N/A</v>
      </c>
      <c r="D111" s="50" t="e">
        <f t="shared" si="8"/>
        <v>#N/A</v>
      </c>
      <c r="E111" s="42" t="e">
        <f>IF(LEN(VLOOKUP(A111,'Species List'!$A:$G,4,FALSE))=0,"",VLOOKUP(A111,'Species List'!$A:$G,4,FALSE))</f>
        <v>#N/A</v>
      </c>
      <c r="F111" s="42" t="e">
        <f>IF(LEN(VLOOKUP(A111,'Species List'!$A:$G,5,FALSE))=0,"",VLOOKUP(A111,'Species List'!$A:$G,5,FALSE))</f>
        <v>#N/A</v>
      </c>
      <c r="G111" s="42" t="e">
        <f>IF(LEN(VLOOKUP(A111,'Species List'!$A:$G,6,FALSE))=0,"",VLOOKUP(A111,'Species List'!$A:$G,6,FALSE))</f>
        <v>#N/A</v>
      </c>
      <c r="H111" s="42" t="e">
        <f>VLOOKUP(A111,'Species List'!$A:$G,7,FALSE)</f>
        <v>#N/A</v>
      </c>
      <c r="J111" s="48"/>
      <c r="K111" s="26" t="e">
        <f>VLOOKUP(J111,'Species List'!$H$1:$J$9,2,FALSE)</f>
        <v>#N/A</v>
      </c>
      <c r="L111" s="26" t="e">
        <f>VLOOKUP(K111,'Species List'!$I$1:$N$8,2,FALSE)</f>
        <v>#N/A</v>
      </c>
      <c r="M111" s="51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48"/>
      <c r="B112" s="42" t="e">
        <f>IF(LEN(VLOOKUP(A112,'Species List'!$A:$G,2,FALSE))=0,"",VLOOKUP(A112,'Species List'!$A:$G,2,FALSE))</f>
        <v>#N/A</v>
      </c>
      <c r="C112" s="42" t="e">
        <f>IF(LEN(VLOOKUP(A112,'Species List'!$A:$G,3,FALSE))=0,"",VLOOKUP(A112,'Species List'!$A:$G,3,FALSE))</f>
        <v>#N/A</v>
      </c>
      <c r="D112" s="50" t="e">
        <f t="shared" si="8"/>
        <v>#N/A</v>
      </c>
      <c r="E112" s="42" t="e">
        <f>IF(LEN(VLOOKUP(A112,'Species List'!$A:$G,4,FALSE))=0,"",VLOOKUP(A112,'Species List'!$A:$G,4,FALSE))</f>
        <v>#N/A</v>
      </c>
      <c r="F112" s="42" t="e">
        <f>IF(LEN(VLOOKUP(A112,'Species List'!$A:$G,5,FALSE))=0,"",VLOOKUP(A112,'Species List'!$A:$G,5,FALSE))</f>
        <v>#N/A</v>
      </c>
      <c r="G112" s="42" t="e">
        <f>IF(LEN(VLOOKUP(A112,'Species List'!$A:$G,6,FALSE))=0,"",VLOOKUP(A112,'Species List'!$A:$G,6,FALSE))</f>
        <v>#N/A</v>
      </c>
      <c r="H112" s="42" t="e">
        <f>VLOOKUP(A112,'Species List'!$A:$G,7,FALSE)</f>
        <v>#N/A</v>
      </c>
      <c r="J112" s="48"/>
      <c r="K112" s="26" t="e">
        <f>VLOOKUP(J112,'Species List'!$H$1:$J$9,2,FALSE)</f>
        <v>#N/A</v>
      </c>
      <c r="L112" s="26" t="e">
        <f>VLOOKUP(K112,'Species List'!$I$1:$N$8,2,FALSE)</f>
        <v>#N/A</v>
      </c>
      <c r="M112" s="51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48"/>
      <c r="B113" s="42" t="e">
        <f>IF(LEN(VLOOKUP(A113,'Species List'!$A:$G,2,FALSE))=0,"",VLOOKUP(A113,'Species List'!$A:$G,2,FALSE))</f>
        <v>#N/A</v>
      </c>
      <c r="C113" s="42" t="e">
        <f>IF(LEN(VLOOKUP(A113,'Species List'!$A:$G,3,FALSE))=0,"",VLOOKUP(A113,'Species List'!$A:$G,3,FALSE))</f>
        <v>#N/A</v>
      </c>
      <c r="D113" s="50" t="e">
        <f t="shared" si="8"/>
        <v>#N/A</v>
      </c>
      <c r="E113" s="42" t="e">
        <f>IF(LEN(VLOOKUP(A113,'Species List'!$A:$G,4,FALSE))=0,"",VLOOKUP(A113,'Species List'!$A:$G,4,FALSE))</f>
        <v>#N/A</v>
      </c>
      <c r="F113" s="42" t="e">
        <f>IF(LEN(VLOOKUP(A113,'Species List'!$A:$G,5,FALSE))=0,"",VLOOKUP(A113,'Species List'!$A:$G,5,FALSE))</f>
        <v>#N/A</v>
      </c>
      <c r="G113" s="42" t="e">
        <f>IF(LEN(VLOOKUP(A113,'Species List'!$A:$G,6,FALSE))=0,"",VLOOKUP(A113,'Species List'!$A:$G,6,FALSE))</f>
        <v>#N/A</v>
      </c>
      <c r="H113" s="42" t="e">
        <f>VLOOKUP(A113,'Species List'!$A:$G,7,FALSE)</f>
        <v>#N/A</v>
      </c>
      <c r="J113" s="48"/>
      <c r="K113" s="26" t="e">
        <f>VLOOKUP(J113,'Species List'!$H$1:$J$9,2,FALSE)</f>
        <v>#N/A</v>
      </c>
      <c r="L113" s="26" t="e">
        <f>VLOOKUP(K113,'Species List'!$I$1:$N$8,2,FALSE)</f>
        <v>#N/A</v>
      </c>
      <c r="M113" s="51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48"/>
      <c r="B114" s="42" t="e">
        <f>IF(LEN(VLOOKUP(A114,'Species List'!$A:$G,2,FALSE))=0,"",VLOOKUP(A114,'Species List'!$A:$G,2,FALSE))</f>
        <v>#N/A</v>
      </c>
      <c r="C114" s="42" t="e">
        <f>IF(LEN(VLOOKUP(A114,'Species List'!$A:$G,3,FALSE))=0,"",VLOOKUP(A114,'Species List'!$A:$G,3,FALSE))</f>
        <v>#N/A</v>
      </c>
      <c r="D114" s="50" t="e">
        <f t="shared" si="8"/>
        <v>#N/A</v>
      </c>
      <c r="E114" s="42" t="e">
        <f>IF(LEN(VLOOKUP(A114,'Species List'!$A:$G,4,FALSE))=0,"",VLOOKUP(A114,'Species List'!$A:$G,4,FALSE))</f>
        <v>#N/A</v>
      </c>
      <c r="F114" s="42" t="e">
        <f>IF(LEN(VLOOKUP(A114,'Species List'!$A:$G,5,FALSE))=0,"",VLOOKUP(A114,'Species List'!$A:$G,5,FALSE))</f>
        <v>#N/A</v>
      </c>
      <c r="G114" s="42" t="e">
        <f>IF(LEN(VLOOKUP(A114,'Species List'!$A:$G,6,FALSE))=0,"",VLOOKUP(A114,'Species List'!$A:$G,6,FALSE))</f>
        <v>#N/A</v>
      </c>
      <c r="H114" s="42" t="e">
        <f>VLOOKUP(A114,'Species List'!$A:$G,7,FALSE)</f>
        <v>#N/A</v>
      </c>
      <c r="J114" s="48"/>
      <c r="K114" s="26" t="e">
        <f>VLOOKUP(J114,'Species List'!$H$1:$J$9,2,FALSE)</f>
        <v>#N/A</v>
      </c>
      <c r="L114" s="26" t="e">
        <f>VLOOKUP(K114,'Species List'!$I$1:$N$8,2,FALSE)</f>
        <v>#N/A</v>
      </c>
      <c r="M114" s="51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48"/>
      <c r="B115" s="42" t="e">
        <f>IF(LEN(VLOOKUP(A115,'Species List'!$A:$G,2,FALSE))=0,"",VLOOKUP(A115,'Species List'!$A:$G,2,FALSE))</f>
        <v>#N/A</v>
      </c>
      <c r="C115" s="42" t="e">
        <f>IF(LEN(VLOOKUP(A115,'Species List'!$A:$G,3,FALSE))=0,"",VLOOKUP(A115,'Species List'!$A:$G,3,FALSE))</f>
        <v>#N/A</v>
      </c>
      <c r="D115" s="50" t="e">
        <f t="shared" si="8"/>
        <v>#N/A</v>
      </c>
      <c r="E115" s="42" t="e">
        <f>IF(LEN(VLOOKUP(A115,'Species List'!$A:$G,4,FALSE))=0,"",VLOOKUP(A115,'Species List'!$A:$G,4,FALSE))</f>
        <v>#N/A</v>
      </c>
      <c r="F115" s="42" t="e">
        <f>IF(LEN(VLOOKUP(A115,'Species List'!$A:$G,5,FALSE))=0,"",VLOOKUP(A115,'Species List'!$A:$G,5,FALSE))</f>
        <v>#N/A</v>
      </c>
      <c r="G115" s="42" t="e">
        <f>IF(LEN(VLOOKUP(A115,'Species List'!$A:$G,6,FALSE))=0,"",VLOOKUP(A115,'Species List'!$A:$G,6,FALSE))</f>
        <v>#N/A</v>
      </c>
      <c r="H115" s="42" t="e">
        <f>VLOOKUP(A115,'Species List'!$A:$G,7,FALSE)</f>
        <v>#N/A</v>
      </c>
      <c r="J115" s="48"/>
      <c r="K115" s="26" t="e">
        <f>VLOOKUP(J115,'Species List'!$H$1:$J$9,2,FALSE)</f>
        <v>#N/A</v>
      </c>
      <c r="L115" s="26" t="e">
        <f>VLOOKUP(K115,'Species List'!$I$1:$N$8,2,FALSE)</f>
        <v>#N/A</v>
      </c>
      <c r="M115" s="51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48"/>
      <c r="B116" s="42" t="e">
        <f>IF(LEN(VLOOKUP(A116,'Species List'!$A:$G,2,FALSE))=0,"",VLOOKUP(A116,'Species List'!$A:$G,2,FALSE))</f>
        <v>#N/A</v>
      </c>
      <c r="C116" s="42" t="e">
        <f>IF(LEN(VLOOKUP(A116,'Species List'!$A:$G,3,FALSE))=0,"",VLOOKUP(A116,'Species List'!$A:$G,3,FALSE))</f>
        <v>#N/A</v>
      </c>
      <c r="D116" s="50" t="e">
        <f t="shared" si="8"/>
        <v>#N/A</v>
      </c>
      <c r="E116" s="42" t="e">
        <f>IF(LEN(VLOOKUP(A116,'Species List'!$A:$G,4,FALSE))=0,"",VLOOKUP(A116,'Species List'!$A:$G,4,FALSE))</f>
        <v>#N/A</v>
      </c>
      <c r="F116" s="42" t="e">
        <f>IF(LEN(VLOOKUP(A116,'Species List'!$A:$G,5,FALSE))=0,"",VLOOKUP(A116,'Species List'!$A:$G,5,FALSE))</f>
        <v>#N/A</v>
      </c>
      <c r="G116" s="42" t="e">
        <f>IF(LEN(VLOOKUP(A116,'Species List'!$A:$G,6,FALSE))=0,"",VLOOKUP(A116,'Species List'!$A:$G,6,FALSE))</f>
        <v>#N/A</v>
      </c>
      <c r="H116" s="42" t="e">
        <f>VLOOKUP(A116,'Species List'!$A:$G,7,FALSE)</f>
        <v>#N/A</v>
      </c>
      <c r="J116" s="48"/>
      <c r="K116" s="26" t="e">
        <f>VLOOKUP(J116,'Species List'!$H$1:$J$9,2,FALSE)</f>
        <v>#N/A</v>
      </c>
      <c r="L116" s="26" t="e">
        <f>VLOOKUP(K116,'Species List'!$I$1:$N$8,2,FALSE)</f>
        <v>#N/A</v>
      </c>
      <c r="M116" s="51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48"/>
      <c r="B117" s="42" t="e">
        <f>IF(LEN(VLOOKUP(A117,'Species List'!$A:$G,2,FALSE))=0,"",VLOOKUP(A117,'Species List'!$A:$G,2,FALSE))</f>
        <v>#N/A</v>
      </c>
      <c r="C117" s="42" t="e">
        <f>IF(LEN(VLOOKUP(A117,'Species List'!$A:$G,3,FALSE))=0,"",VLOOKUP(A117,'Species List'!$A:$G,3,FALSE))</f>
        <v>#N/A</v>
      </c>
      <c r="D117" s="50" t="e">
        <f t="shared" si="8"/>
        <v>#N/A</v>
      </c>
      <c r="E117" s="42" t="e">
        <f>IF(LEN(VLOOKUP(A117,'Species List'!$A:$G,4,FALSE))=0,"",VLOOKUP(A117,'Species List'!$A:$G,4,FALSE))</f>
        <v>#N/A</v>
      </c>
      <c r="F117" s="42" t="e">
        <f>IF(LEN(VLOOKUP(A117,'Species List'!$A:$G,5,FALSE))=0,"",VLOOKUP(A117,'Species List'!$A:$G,5,FALSE))</f>
        <v>#N/A</v>
      </c>
      <c r="G117" s="42" t="e">
        <f>IF(LEN(VLOOKUP(A117,'Species List'!$A:$G,6,FALSE))=0,"",VLOOKUP(A117,'Species List'!$A:$G,6,FALSE))</f>
        <v>#N/A</v>
      </c>
      <c r="H117" s="42" t="e">
        <f>VLOOKUP(A117,'Species List'!$A:$G,7,FALSE)</f>
        <v>#N/A</v>
      </c>
      <c r="J117" s="48"/>
      <c r="K117" s="26" t="e">
        <f>VLOOKUP(J117,'Species List'!$H$1:$J$9,2,FALSE)</f>
        <v>#N/A</v>
      </c>
      <c r="L117" s="26" t="e">
        <f>VLOOKUP(K117,'Species List'!$I$1:$N$8,2,FALSE)</f>
        <v>#N/A</v>
      </c>
      <c r="M117" s="51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48"/>
      <c r="B118" s="42" t="e">
        <f>IF(LEN(VLOOKUP(A118,'Species List'!$A:$G,2,FALSE))=0,"",VLOOKUP(A118,'Species List'!$A:$G,2,FALSE))</f>
        <v>#N/A</v>
      </c>
      <c r="C118" s="42" t="e">
        <f>IF(LEN(VLOOKUP(A118,'Species List'!$A:$G,3,FALSE))=0,"",VLOOKUP(A118,'Species List'!$A:$G,3,FALSE))</f>
        <v>#N/A</v>
      </c>
      <c r="D118" s="50" t="e">
        <f t="shared" si="8"/>
        <v>#N/A</v>
      </c>
      <c r="E118" s="42" t="e">
        <f>IF(LEN(VLOOKUP(A118,'Species List'!$A:$G,4,FALSE))=0,"",VLOOKUP(A118,'Species List'!$A:$G,4,FALSE))</f>
        <v>#N/A</v>
      </c>
      <c r="F118" s="42" t="e">
        <f>IF(LEN(VLOOKUP(A118,'Species List'!$A:$G,5,FALSE))=0,"",VLOOKUP(A118,'Species List'!$A:$G,5,FALSE))</f>
        <v>#N/A</v>
      </c>
      <c r="G118" s="42" t="e">
        <f>IF(LEN(VLOOKUP(A118,'Species List'!$A:$G,6,FALSE))=0,"",VLOOKUP(A118,'Species List'!$A:$G,6,FALSE))</f>
        <v>#N/A</v>
      </c>
      <c r="H118" s="42" t="e">
        <f>VLOOKUP(A118,'Species List'!$A:$G,7,FALSE)</f>
        <v>#N/A</v>
      </c>
      <c r="J118" s="48"/>
      <c r="K118" s="26" t="e">
        <f>VLOOKUP(J118,'Species List'!$H$1:$J$9,2,FALSE)</f>
        <v>#N/A</v>
      </c>
      <c r="L118" s="26" t="e">
        <f>VLOOKUP(K118,'Species List'!$I$1:$N$8,2,FALSE)</f>
        <v>#N/A</v>
      </c>
      <c r="M118" s="51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48"/>
      <c r="B119" s="42" t="e">
        <f>IF(LEN(VLOOKUP(A119,'Species List'!$A:$G,2,FALSE))=0,"",VLOOKUP(A119,'Species List'!$A:$G,2,FALSE))</f>
        <v>#N/A</v>
      </c>
      <c r="C119" s="42" t="e">
        <f>IF(LEN(VLOOKUP(A119,'Species List'!$A:$G,3,FALSE))=0,"",VLOOKUP(A119,'Species List'!$A:$G,3,FALSE))</f>
        <v>#N/A</v>
      </c>
      <c r="D119" s="50" t="e">
        <f t="shared" si="8"/>
        <v>#N/A</v>
      </c>
      <c r="E119" s="42" t="e">
        <f>IF(LEN(VLOOKUP(A119,'Species List'!$A:$G,4,FALSE))=0,"",VLOOKUP(A119,'Species List'!$A:$G,4,FALSE))</f>
        <v>#N/A</v>
      </c>
      <c r="F119" s="42" t="e">
        <f>IF(LEN(VLOOKUP(A119,'Species List'!$A:$G,5,FALSE))=0,"",VLOOKUP(A119,'Species List'!$A:$G,5,FALSE))</f>
        <v>#N/A</v>
      </c>
      <c r="G119" s="42" t="e">
        <f>IF(LEN(VLOOKUP(A119,'Species List'!$A:$G,6,FALSE))=0,"",VLOOKUP(A119,'Species List'!$A:$G,6,FALSE))</f>
        <v>#N/A</v>
      </c>
      <c r="H119" s="42" t="e">
        <f>VLOOKUP(A119,'Species List'!$A:$G,7,FALSE)</f>
        <v>#N/A</v>
      </c>
      <c r="J119" s="48"/>
      <c r="K119" s="26" t="e">
        <f>VLOOKUP(J119,'Species List'!$H$1:$J$9,2,FALSE)</f>
        <v>#N/A</v>
      </c>
      <c r="L119" s="26" t="e">
        <f>VLOOKUP(K119,'Species List'!$I$1:$N$8,2,FALSE)</f>
        <v>#N/A</v>
      </c>
      <c r="M119" s="51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48"/>
      <c r="B120" s="42" t="e">
        <f>IF(LEN(VLOOKUP(A120,'Species List'!$A:$G,2,FALSE))=0,"",VLOOKUP(A120,'Species List'!$A:$G,2,FALSE))</f>
        <v>#N/A</v>
      </c>
      <c r="C120" s="42" t="e">
        <f>IF(LEN(VLOOKUP(A120,'Species List'!$A:$G,3,FALSE))=0,"",VLOOKUP(A120,'Species List'!$A:$G,3,FALSE))</f>
        <v>#N/A</v>
      </c>
      <c r="D120" s="50" t="e">
        <f t="shared" si="8"/>
        <v>#N/A</v>
      </c>
      <c r="E120" s="42" t="e">
        <f>IF(LEN(VLOOKUP(A120,'Species List'!$A:$G,4,FALSE))=0,"",VLOOKUP(A120,'Species List'!$A:$G,4,FALSE))</f>
        <v>#N/A</v>
      </c>
      <c r="F120" s="42" t="e">
        <f>IF(LEN(VLOOKUP(A120,'Species List'!$A:$G,5,FALSE))=0,"",VLOOKUP(A120,'Species List'!$A:$G,5,FALSE))</f>
        <v>#N/A</v>
      </c>
      <c r="G120" s="42" t="e">
        <f>IF(LEN(VLOOKUP(A120,'Species List'!$A:$G,6,FALSE))=0,"",VLOOKUP(A120,'Species List'!$A:$G,6,FALSE))</f>
        <v>#N/A</v>
      </c>
      <c r="H120" s="42" t="e">
        <f>VLOOKUP(A120,'Species List'!$A:$G,7,FALSE)</f>
        <v>#N/A</v>
      </c>
      <c r="J120" s="48"/>
      <c r="K120" s="26" t="e">
        <f>VLOOKUP(J120,'Species List'!$H$1:$J$9,2,FALSE)</f>
        <v>#N/A</v>
      </c>
      <c r="L120" s="26" t="e">
        <f>VLOOKUP(K120,'Species List'!$I$1:$N$8,2,FALSE)</f>
        <v>#N/A</v>
      </c>
      <c r="M120" s="51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48"/>
      <c r="B121" s="42" t="e">
        <f>IF(LEN(VLOOKUP(A121,'Species List'!$A:$G,2,FALSE))=0,"",VLOOKUP(A121,'Species List'!$A:$G,2,FALSE))</f>
        <v>#N/A</v>
      </c>
      <c r="C121" s="42" t="e">
        <f>IF(LEN(VLOOKUP(A121,'Species List'!$A:$G,3,FALSE))=0,"",VLOOKUP(A121,'Species List'!$A:$G,3,FALSE))</f>
        <v>#N/A</v>
      </c>
      <c r="D121" s="50" t="e">
        <f t="shared" si="8"/>
        <v>#N/A</v>
      </c>
      <c r="E121" s="42" t="e">
        <f>IF(LEN(VLOOKUP(A121,'Species List'!$A:$G,4,FALSE))=0,"",VLOOKUP(A121,'Species List'!$A:$G,4,FALSE))</f>
        <v>#N/A</v>
      </c>
      <c r="F121" s="42" t="e">
        <f>IF(LEN(VLOOKUP(A121,'Species List'!$A:$G,5,FALSE))=0,"",VLOOKUP(A121,'Species List'!$A:$G,5,FALSE))</f>
        <v>#N/A</v>
      </c>
      <c r="G121" s="42" t="e">
        <f>IF(LEN(VLOOKUP(A121,'Species List'!$A:$G,6,FALSE))=0,"",VLOOKUP(A121,'Species List'!$A:$G,6,FALSE))</f>
        <v>#N/A</v>
      </c>
      <c r="H121" s="42" t="e">
        <f>VLOOKUP(A121,'Species List'!$A:$G,7,FALSE)</f>
        <v>#N/A</v>
      </c>
      <c r="J121" s="48"/>
      <c r="K121" s="26" t="e">
        <f>VLOOKUP(J121,'Species List'!$H$1:$J$9,2,FALSE)</f>
        <v>#N/A</v>
      </c>
      <c r="L121" s="26" t="e">
        <f>VLOOKUP(K121,'Species List'!$I$1:$N$8,2,FALSE)</f>
        <v>#N/A</v>
      </c>
      <c r="M121" s="51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48"/>
      <c r="B122" s="42" t="e">
        <f>IF(LEN(VLOOKUP(A122,'Species List'!$A:$G,2,FALSE))=0,"",VLOOKUP(A122,'Species List'!$A:$G,2,FALSE))</f>
        <v>#N/A</v>
      </c>
      <c r="C122" s="42" t="e">
        <f>IF(LEN(VLOOKUP(A122,'Species List'!$A:$G,3,FALSE))=0,"",VLOOKUP(A122,'Species List'!$A:$G,3,FALSE))</f>
        <v>#N/A</v>
      </c>
      <c r="D122" s="50" t="e">
        <f t="shared" si="8"/>
        <v>#N/A</v>
      </c>
      <c r="E122" s="42" t="e">
        <f>IF(LEN(VLOOKUP(A122,'Species List'!$A:$G,4,FALSE))=0,"",VLOOKUP(A122,'Species List'!$A:$G,4,FALSE))</f>
        <v>#N/A</v>
      </c>
      <c r="F122" s="42" t="e">
        <f>IF(LEN(VLOOKUP(A122,'Species List'!$A:$G,5,FALSE))=0,"",VLOOKUP(A122,'Species List'!$A:$G,5,FALSE))</f>
        <v>#N/A</v>
      </c>
      <c r="G122" s="42" t="e">
        <f>IF(LEN(VLOOKUP(A122,'Species List'!$A:$G,6,FALSE))=0,"",VLOOKUP(A122,'Species List'!$A:$G,6,FALSE))</f>
        <v>#N/A</v>
      </c>
      <c r="H122" s="42" t="e">
        <f>VLOOKUP(A122,'Species List'!$A:$G,7,FALSE)</f>
        <v>#N/A</v>
      </c>
      <c r="J122" s="48"/>
      <c r="K122" s="26" t="e">
        <f>VLOOKUP(J122,'Species List'!$H$1:$J$9,2,FALSE)</f>
        <v>#N/A</v>
      </c>
      <c r="L122" s="26" t="e">
        <f>VLOOKUP(K122,'Species List'!$I$1:$N$8,2,FALSE)</f>
        <v>#N/A</v>
      </c>
      <c r="M122" s="51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48"/>
      <c r="B123" s="42" t="e">
        <f>IF(LEN(VLOOKUP(A123,'Species List'!$A:$G,2,FALSE))=0,"",VLOOKUP(A123,'Species List'!$A:$G,2,FALSE))</f>
        <v>#N/A</v>
      </c>
      <c r="C123" s="42" t="e">
        <f>IF(LEN(VLOOKUP(A123,'Species List'!$A:$G,3,FALSE))=0,"",VLOOKUP(A123,'Species List'!$A:$G,3,FALSE))</f>
        <v>#N/A</v>
      </c>
      <c r="D123" s="50" t="e">
        <f t="shared" si="8"/>
        <v>#N/A</v>
      </c>
      <c r="E123" s="42" t="e">
        <f>IF(LEN(VLOOKUP(A123,'Species List'!$A:$G,4,FALSE))=0,"",VLOOKUP(A123,'Species List'!$A:$G,4,FALSE))</f>
        <v>#N/A</v>
      </c>
      <c r="F123" s="42" t="e">
        <f>IF(LEN(VLOOKUP(A123,'Species List'!$A:$G,5,FALSE))=0,"",VLOOKUP(A123,'Species List'!$A:$G,5,FALSE))</f>
        <v>#N/A</v>
      </c>
      <c r="G123" s="42" t="e">
        <f>IF(LEN(VLOOKUP(A123,'Species List'!$A:$G,6,FALSE))=0,"",VLOOKUP(A123,'Species List'!$A:$G,6,FALSE))</f>
        <v>#N/A</v>
      </c>
      <c r="H123" s="42" t="e">
        <f>VLOOKUP(A123,'Species List'!$A:$G,7,FALSE)</f>
        <v>#N/A</v>
      </c>
      <c r="J123" s="48"/>
      <c r="K123" s="26" t="e">
        <f>VLOOKUP(J123,'Species List'!$H$1:$J$9,2,FALSE)</f>
        <v>#N/A</v>
      </c>
      <c r="L123" s="26" t="e">
        <f>VLOOKUP(K123,'Species List'!$I$1:$N$8,2,FALSE)</f>
        <v>#N/A</v>
      </c>
      <c r="M123" s="51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48"/>
      <c r="B124" s="42" t="e">
        <f>IF(LEN(VLOOKUP(A124,'Species List'!$A:$G,2,FALSE))=0,"",VLOOKUP(A124,'Species List'!$A:$G,2,FALSE))</f>
        <v>#N/A</v>
      </c>
      <c r="C124" s="42" t="e">
        <f>IF(LEN(VLOOKUP(A124,'Species List'!$A:$G,3,FALSE))=0,"",VLOOKUP(A124,'Species List'!$A:$G,3,FALSE))</f>
        <v>#N/A</v>
      </c>
      <c r="D124" s="50" t="e">
        <f t="shared" si="8"/>
        <v>#N/A</v>
      </c>
      <c r="E124" s="42" t="e">
        <f>IF(LEN(VLOOKUP(A124,'Species List'!$A:$G,4,FALSE))=0,"",VLOOKUP(A124,'Species List'!$A:$G,4,FALSE))</f>
        <v>#N/A</v>
      </c>
      <c r="F124" s="42" t="e">
        <f>IF(LEN(VLOOKUP(A124,'Species List'!$A:$G,5,FALSE))=0,"",VLOOKUP(A124,'Species List'!$A:$G,5,FALSE))</f>
        <v>#N/A</v>
      </c>
      <c r="G124" s="42" t="e">
        <f>IF(LEN(VLOOKUP(A124,'Species List'!$A:$G,6,FALSE))=0,"",VLOOKUP(A124,'Species List'!$A:$G,6,FALSE))</f>
        <v>#N/A</v>
      </c>
      <c r="H124" s="42" t="e">
        <f>VLOOKUP(A124,'Species List'!$A:$G,7,FALSE)</f>
        <v>#N/A</v>
      </c>
      <c r="J124" s="48"/>
      <c r="K124" s="26" t="e">
        <f>VLOOKUP(J124,'Species List'!$H$1:$J$9,2,FALSE)</f>
        <v>#N/A</v>
      </c>
      <c r="L124" s="26" t="e">
        <f>VLOOKUP(K124,'Species List'!$I$1:$N$8,2,FALSE)</f>
        <v>#N/A</v>
      </c>
      <c r="M124" s="51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48"/>
      <c r="B125" s="42" t="e">
        <f>IF(LEN(VLOOKUP(A125,'Species List'!$A:$G,2,FALSE))=0,"",VLOOKUP(A125,'Species List'!$A:$G,2,FALSE))</f>
        <v>#N/A</v>
      </c>
      <c r="C125" s="42" t="e">
        <f>IF(LEN(VLOOKUP(A125,'Species List'!$A:$G,3,FALSE))=0,"",VLOOKUP(A125,'Species List'!$A:$G,3,FALSE))</f>
        <v>#N/A</v>
      </c>
      <c r="D125" s="50" t="e">
        <f t="shared" si="8"/>
        <v>#N/A</v>
      </c>
      <c r="E125" s="42" t="e">
        <f>IF(LEN(VLOOKUP(A125,'Species List'!$A:$G,4,FALSE))=0,"",VLOOKUP(A125,'Species List'!$A:$G,4,FALSE))</f>
        <v>#N/A</v>
      </c>
      <c r="F125" s="42" t="e">
        <f>IF(LEN(VLOOKUP(A125,'Species List'!$A:$G,5,FALSE))=0,"",VLOOKUP(A125,'Species List'!$A:$G,5,FALSE))</f>
        <v>#N/A</v>
      </c>
      <c r="G125" s="42" t="e">
        <f>IF(LEN(VLOOKUP(A125,'Species List'!$A:$G,6,FALSE))=0,"",VLOOKUP(A125,'Species List'!$A:$G,6,FALSE))</f>
        <v>#N/A</v>
      </c>
      <c r="H125" s="42" t="e">
        <f>VLOOKUP(A125,'Species List'!$A:$G,7,FALSE)</f>
        <v>#N/A</v>
      </c>
      <c r="J125" s="48"/>
      <c r="K125" s="26" t="e">
        <f>VLOOKUP(J125,'Species List'!$H$1:$J$9,2,FALSE)</f>
        <v>#N/A</v>
      </c>
      <c r="L125" s="26" t="e">
        <f>VLOOKUP(K125,'Species List'!$I$1:$N$8,2,FALSE)</f>
        <v>#N/A</v>
      </c>
      <c r="M125" s="51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48"/>
      <c r="B126" s="42" t="e">
        <f>IF(LEN(VLOOKUP(A126,'Species List'!$A:$G,2,FALSE))=0,"",VLOOKUP(A126,'Species List'!$A:$G,2,FALSE))</f>
        <v>#N/A</v>
      </c>
      <c r="C126" s="42" t="e">
        <f>IF(LEN(VLOOKUP(A126,'Species List'!$A:$G,3,FALSE))=0,"",VLOOKUP(A126,'Species List'!$A:$G,3,FALSE))</f>
        <v>#N/A</v>
      </c>
      <c r="D126" s="50" t="e">
        <f t="shared" si="8"/>
        <v>#N/A</v>
      </c>
      <c r="E126" s="42" t="e">
        <f>IF(LEN(VLOOKUP(A126,'Species List'!$A:$G,4,FALSE))=0,"",VLOOKUP(A126,'Species List'!$A:$G,4,FALSE))</f>
        <v>#N/A</v>
      </c>
      <c r="F126" s="42" t="e">
        <f>IF(LEN(VLOOKUP(A126,'Species List'!$A:$G,5,FALSE))=0,"",VLOOKUP(A126,'Species List'!$A:$G,5,FALSE))</f>
        <v>#N/A</v>
      </c>
      <c r="G126" s="42" t="e">
        <f>IF(LEN(VLOOKUP(A126,'Species List'!$A:$G,6,FALSE))=0,"",VLOOKUP(A126,'Species List'!$A:$G,6,FALSE))</f>
        <v>#N/A</v>
      </c>
      <c r="H126" s="42" t="e">
        <f>VLOOKUP(A126,'Species List'!$A:$G,7,FALSE)</f>
        <v>#N/A</v>
      </c>
      <c r="J126" s="48"/>
      <c r="K126" s="26" t="e">
        <f>VLOOKUP(J126,'Species List'!$H$1:$J$9,2,FALSE)</f>
        <v>#N/A</v>
      </c>
      <c r="L126" s="26" t="e">
        <f>VLOOKUP(K126,'Species List'!$I$1:$N$8,2,FALSE)</f>
        <v>#N/A</v>
      </c>
      <c r="M126" s="51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48"/>
      <c r="B127" s="42" t="e">
        <f>IF(LEN(VLOOKUP(A127,'Species List'!$A:$G,2,FALSE))=0,"",VLOOKUP(A127,'Species List'!$A:$G,2,FALSE))</f>
        <v>#N/A</v>
      </c>
      <c r="C127" s="42" t="e">
        <f>IF(LEN(VLOOKUP(A127,'Species List'!$A:$G,3,FALSE))=0,"",VLOOKUP(A127,'Species List'!$A:$G,3,FALSE))</f>
        <v>#N/A</v>
      </c>
      <c r="D127" s="50" t="e">
        <f t="shared" si="8"/>
        <v>#N/A</v>
      </c>
      <c r="E127" s="42" t="e">
        <f>IF(LEN(VLOOKUP(A127,'Species List'!$A:$G,4,FALSE))=0,"",VLOOKUP(A127,'Species List'!$A:$G,4,FALSE))</f>
        <v>#N/A</v>
      </c>
      <c r="F127" s="42" t="e">
        <f>IF(LEN(VLOOKUP(A127,'Species List'!$A:$G,5,FALSE))=0,"",VLOOKUP(A127,'Species List'!$A:$G,5,FALSE))</f>
        <v>#N/A</v>
      </c>
      <c r="G127" s="42" t="e">
        <f>IF(LEN(VLOOKUP(A127,'Species List'!$A:$G,6,FALSE))=0,"",VLOOKUP(A127,'Species List'!$A:$G,6,FALSE))</f>
        <v>#N/A</v>
      </c>
      <c r="H127" s="42" t="e">
        <f>VLOOKUP(A127,'Species List'!$A:$G,7,FALSE)</f>
        <v>#N/A</v>
      </c>
      <c r="J127" s="48"/>
      <c r="K127" s="26" t="e">
        <f>VLOOKUP(J127,'Species List'!$H$1:$J$9,2,FALSE)</f>
        <v>#N/A</v>
      </c>
      <c r="L127" s="26" t="e">
        <f>VLOOKUP(K127,'Species List'!$I$1:$N$8,2,FALSE)</f>
        <v>#N/A</v>
      </c>
      <c r="M127" s="51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48"/>
      <c r="B128" s="42" t="e">
        <f>IF(LEN(VLOOKUP(A128,'Species List'!$A:$G,2,FALSE))=0,"",VLOOKUP(A128,'Species List'!$A:$G,2,FALSE))</f>
        <v>#N/A</v>
      </c>
      <c r="C128" s="42" t="e">
        <f>IF(LEN(VLOOKUP(A128,'Species List'!$A:$G,3,FALSE))=0,"",VLOOKUP(A128,'Species List'!$A:$G,3,FALSE))</f>
        <v>#N/A</v>
      </c>
      <c r="D128" s="50" t="e">
        <f t="shared" si="8"/>
        <v>#N/A</v>
      </c>
      <c r="E128" s="42" t="e">
        <f>IF(LEN(VLOOKUP(A128,'Species List'!$A:$G,4,FALSE))=0,"",VLOOKUP(A128,'Species List'!$A:$G,4,FALSE))</f>
        <v>#N/A</v>
      </c>
      <c r="F128" s="42" t="e">
        <f>IF(LEN(VLOOKUP(A128,'Species List'!$A:$G,5,FALSE))=0,"",VLOOKUP(A128,'Species List'!$A:$G,5,FALSE))</f>
        <v>#N/A</v>
      </c>
      <c r="G128" s="42" t="e">
        <f>IF(LEN(VLOOKUP(A128,'Species List'!$A:$G,6,FALSE))=0,"",VLOOKUP(A128,'Species List'!$A:$G,6,FALSE))</f>
        <v>#N/A</v>
      </c>
      <c r="H128" s="42" t="e">
        <f>VLOOKUP(A128,'Species List'!$A:$G,7,FALSE)</f>
        <v>#N/A</v>
      </c>
      <c r="J128" s="48"/>
      <c r="K128" s="26" t="e">
        <f>VLOOKUP(J128,'Species List'!$H$1:$J$9,2,FALSE)</f>
        <v>#N/A</v>
      </c>
      <c r="L128" s="26" t="e">
        <f>VLOOKUP(K128,'Species List'!$I$1:$N$8,2,FALSE)</f>
        <v>#N/A</v>
      </c>
      <c r="M128" s="51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48"/>
      <c r="B129" s="42" t="e">
        <f>IF(LEN(VLOOKUP(A129,'Species List'!$A:$G,2,FALSE))=0,"",VLOOKUP(A129,'Species List'!$A:$G,2,FALSE))</f>
        <v>#N/A</v>
      </c>
      <c r="C129" s="42" t="e">
        <f>IF(LEN(VLOOKUP(A129,'Species List'!$A:$G,3,FALSE))=0,"",VLOOKUP(A129,'Species List'!$A:$G,3,FALSE))</f>
        <v>#N/A</v>
      </c>
      <c r="D129" s="50" t="e">
        <f t="shared" si="8"/>
        <v>#N/A</v>
      </c>
      <c r="E129" s="42" t="e">
        <f>IF(LEN(VLOOKUP(A129,'Species List'!$A:$G,4,FALSE))=0,"",VLOOKUP(A129,'Species List'!$A:$G,4,FALSE))</f>
        <v>#N/A</v>
      </c>
      <c r="F129" s="42" t="e">
        <f>IF(LEN(VLOOKUP(A129,'Species List'!$A:$G,5,FALSE))=0,"",VLOOKUP(A129,'Species List'!$A:$G,5,FALSE))</f>
        <v>#N/A</v>
      </c>
      <c r="G129" s="42" t="e">
        <f>IF(LEN(VLOOKUP(A129,'Species List'!$A:$G,6,FALSE))=0,"",VLOOKUP(A129,'Species List'!$A:$G,6,FALSE))</f>
        <v>#N/A</v>
      </c>
      <c r="H129" s="42" t="e">
        <f>VLOOKUP(A129,'Species List'!$A:$G,7,FALSE)</f>
        <v>#N/A</v>
      </c>
      <c r="J129" s="48"/>
      <c r="K129" s="26" t="e">
        <f>VLOOKUP(J129,'Species List'!$H$1:$J$9,2,FALSE)</f>
        <v>#N/A</v>
      </c>
      <c r="L129" s="26" t="e">
        <f>VLOOKUP(K129,'Species List'!$I$1:$N$8,2,FALSE)</f>
        <v>#N/A</v>
      </c>
      <c r="M129" s="51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48"/>
      <c r="B130" s="42" t="e">
        <f>IF(LEN(VLOOKUP(A130,'Species List'!$A:$G,2,FALSE))=0,"",VLOOKUP(A130,'Species List'!$A:$G,2,FALSE))</f>
        <v>#N/A</v>
      </c>
      <c r="C130" s="42" t="e">
        <f>IF(LEN(VLOOKUP(A130,'Species List'!$A:$G,3,FALSE))=0,"",VLOOKUP(A130,'Species List'!$A:$G,3,FALSE))</f>
        <v>#N/A</v>
      </c>
      <c r="D130" s="50" t="e">
        <f t="shared" si="8"/>
        <v>#N/A</v>
      </c>
      <c r="E130" s="42" t="e">
        <f>IF(LEN(VLOOKUP(A130,'Species List'!$A:$G,4,FALSE))=0,"",VLOOKUP(A130,'Species List'!$A:$G,4,FALSE))</f>
        <v>#N/A</v>
      </c>
      <c r="F130" s="42" t="e">
        <f>IF(LEN(VLOOKUP(A130,'Species List'!$A:$G,5,FALSE))=0,"",VLOOKUP(A130,'Species List'!$A:$G,5,FALSE))</f>
        <v>#N/A</v>
      </c>
      <c r="G130" s="42" t="e">
        <f>IF(LEN(VLOOKUP(A130,'Species List'!$A:$G,6,FALSE))=0,"",VLOOKUP(A130,'Species List'!$A:$G,6,FALSE))</f>
        <v>#N/A</v>
      </c>
      <c r="H130" s="42" t="e">
        <f>VLOOKUP(A130,'Species List'!$A:$G,7,FALSE)</f>
        <v>#N/A</v>
      </c>
      <c r="J130" s="48"/>
      <c r="K130" s="26" t="e">
        <f>VLOOKUP(J130,'Species List'!$H$1:$J$9,2,FALSE)</f>
        <v>#N/A</v>
      </c>
      <c r="L130" s="26" t="e">
        <f>VLOOKUP(K130,'Species List'!$I$1:$N$8,2,FALSE)</f>
        <v>#N/A</v>
      </c>
      <c r="M130" s="51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48"/>
      <c r="B131" s="42" t="e">
        <f>IF(LEN(VLOOKUP(A131,'Species List'!$A:$G,2,FALSE))=0,"",VLOOKUP(A131,'Species List'!$A:$G,2,FALSE))</f>
        <v>#N/A</v>
      </c>
      <c r="C131" s="42" t="e">
        <f>IF(LEN(VLOOKUP(A131,'Species List'!$A:$G,3,FALSE))=0,"",VLOOKUP(A131,'Species List'!$A:$G,3,FALSE))</f>
        <v>#N/A</v>
      </c>
      <c r="D131" s="50" t="e">
        <f t="shared" si="8"/>
        <v>#N/A</v>
      </c>
      <c r="E131" s="42" t="e">
        <f>IF(LEN(VLOOKUP(A131,'Species List'!$A:$G,4,FALSE))=0,"",VLOOKUP(A131,'Species List'!$A:$G,4,FALSE))</f>
        <v>#N/A</v>
      </c>
      <c r="F131" s="42" t="e">
        <f>IF(LEN(VLOOKUP(A131,'Species List'!$A:$G,5,FALSE))=0,"",VLOOKUP(A131,'Species List'!$A:$G,5,FALSE))</f>
        <v>#N/A</v>
      </c>
      <c r="G131" s="42" t="e">
        <f>IF(LEN(VLOOKUP(A131,'Species List'!$A:$G,6,FALSE))=0,"",VLOOKUP(A131,'Species List'!$A:$G,6,FALSE))</f>
        <v>#N/A</v>
      </c>
      <c r="H131" s="42" t="e">
        <f>VLOOKUP(A131,'Species List'!$A:$G,7,FALSE)</f>
        <v>#N/A</v>
      </c>
      <c r="J131" s="48"/>
      <c r="K131" s="26" t="e">
        <f>VLOOKUP(J131,'Species List'!$H$1:$J$9,2,FALSE)</f>
        <v>#N/A</v>
      </c>
      <c r="L131" s="26" t="e">
        <f>VLOOKUP(K131,'Species List'!$I$1:$N$8,2,FALSE)</f>
        <v>#N/A</v>
      </c>
      <c r="M131" s="51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48"/>
      <c r="B132" s="42" t="e">
        <f>IF(LEN(VLOOKUP(A132,'Species List'!$A:$G,2,FALSE))=0,"",VLOOKUP(A132,'Species List'!$A:$G,2,FALSE))</f>
        <v>#N/A</v>
      </c>
      <c r="C132" s="42" t="e">
        <f>IF(LEN(VLOOKUP(A132,'Species List'!$A:$G,3,FALSE))=0,"",VLOOKUP(A132,'Species List'!$A:$G,3,FALSE))</f>
        <v>#N/A</v>
      </c>
      <c r="D132" s="50" t="e">
        <f t="shared" si="8"/>
        <v>#N/A</v>
      </c>
      <c r="E132" s="42" t="e">
        <f>IF(LEN(VLOOKUP(A132,'Species List'!$A:$G,4,FALSE))=0,"",VLOOKUP(A132,'Species List'!$A:$G,4,FALSE))</f>
        <v>#N/A</v>
      </c>
      <c r="F132" s="42" t="e">
        <f>IF(LEN(VLOOKUP(A132,'Species List'!$A:$G,5,FALSE))=0,"",VLOOKUP(A132,'Species List'!$A:$G,5,FALSE))</f>
        <v>#N/A</v>
      </c>
      <c r="G132" s="42" t="e">
        <f>IF(LEN(VLOOKUP(A132,'Species List'!$A:$G,6,FALSE))=0,"",VLOOKUP(A132,'Species List'!$A:$G,6,FALSE))</f>
        <v>#N/A</v>
      </c>
      <c r="H132" s="42" t="e">
        <f>VLOOKUP(A132,'Species List'!$A:$G,7,FALSE)</f>
        <v>#N/A</v>
      </c>
      <c r="J132" s="48"/>
      <c r="K132" s="26" t="e">
        <f>VLOOKUP(J132,'Species List'!$H$1:$J$9,2,FALSE)</f>
        <v>#N/A</v>
      </c>
      <c r="L132" s="26" t="e">
        <f>VLOOKUP(K132,'Species List'!$I$1:$N$8,2,FALSE)</f>
        <v>#N/A</v>
      </c>
      <c r="M132" s="51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48"/>
      <c r="B133" s="42" t="e">
        <f>IF(LEN(VLOOKUP(A133,'Species List'!$A:$G,2,FALSE))=0,"",VLOOKUP(A133,'Species List'!$A:$G,2,FALSE))</f>
        <v>#N/A</v>
      </c>
      <c r="C133" s="42" t="e">
        <f>IF(LEN(VLOOKUP(A133,'Species List'!$A:$G,3,FALSE))=0,"",VLOOKUP(A133,'Species List'!$A:$G,3,FALSE))</f>
        <v>#N/A</v>
      </c>
      <c r="D133" s="50" t="e">
        <f t="shared" si="8"/>
        <v>#N/A</v>
      </c>
      <c r="E133" s="42" t="e">
        <f>IF(LEN(VLOOKUP(A133,'Species List'!$A:$G,4,FALSE))=0,"",VLOOKUP(A133,'Species List'!$A:$G,4,FALSE))</f>
        <v>#N/A</v>
      </c>
      <c r="F133" s="42" t="e">
        <f>IF(LEN(VLOOKUP(A133,'Species List'!$A:$G,5,FALSE))=0,"",VLOOKUP(A133,'Species List'!$A:$G,5,FALSE))</f>
        <v>#N/A</v>
      </c>
      <c r="G133" s="42" t="e">
        <f>IF(LEN(VLOOKUP(A133,'Species List'!$A:$G,6,FALSE))=0,"",VLOOKUP(A133,'Species List'!$A:$G,6,FALSE))</f>
        <v>#N/A</v>
      </c>
      <c r="H133" s="42" t="e">
        <f>VLOOKUP(A133,'Species List'!$A:$G,7,FALSE)</f>
        <v>#N/A</v>
      </c>
      <c r="J133" s="48"/>
      <c r="K133" s="26" t="e">
        <f>VLOOKUP(J133,'Species List'!$H$1:$J$9,2,FALSE)</f>
        <v>#N/A</v>
      </c>
      <c r="L133" s="26" t="e">
        <f>VLOOKUP(K133,'Species List'!$I$1:$N$8,2,FALSE)</f>
        <v>#N/A</v>
      </c>
      <c r="M133" s="51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48"/>
      <c r="B134" s="42" t="e">
        <f>IF(LEN(VLOOKUP(A134,'Species List'!$A:$G,2,FALSE))=0,"",VLOOKUP(A134,'Species List'!$A:$G,2,FALSE))</f>
        <v>#N/A</v>
      </c>
      <c r="C134" s="42" t="e">
        <f>IF(LEN(VLOOKUP(A134,'Species List'!$A:$G,3,FALSE))=0,"",VLOOKUP(A134,'Species List'!$A:$G,3,FALSE))</f>
        <v>#N/A</v>
      </c>
      <c r="D134" s="50" t="e">
        <f t="shared" si="8"/>
        <v>#N/A</v>
      </c>
      <c r="E134" s="42" t="e">
        <f>IF(LEN(VLOOKUP(A134,'Species List'!$A:$G,4,FALSE))=0,"",VLOOKUP(A134,'Species List'!$A:$G,4,FALSE))</f>
        <v>#N/A</v>
      </c>
      <c r="F134" s="42" t="e">
        <f>IF(LEN(VLOOKUP(A134,'Species List'!$A:$G,5,FALSE))=0,"",VLOOKUP(A134,'Species List'!$A:$G,5,FALSE))</f>
        <v>#N/A</v>
      </c>
      <c r="G134" s="42" t="e">
        <f>IF(LEN(VLOOKUP(A134,'Species List'!$A:$G,6,FALSE))=0,"",VLOOKUP(A134,'Species List'!$A:$G,6,FALSE))</f>
        <v>#N/A</v>
      </c>
      <c r="H134" s="42" t="e">
        <f>VLOOKUP(A134,'Species List'!$A:$G,7,FALSE)</f>
        <v>#N/A</v>
      </c>
      <c r="J134" s="48"/>
      <c r="K134" s="26" t="e">
        <f>VLOOKUP(J134,'Species List'!$H$1:$J$9,2,FALSE)</f>
        <v>#N/A</v>
      </c>
      <c r="L134" s="26" t="e">
        <f>VLOOKUP(K134,'Species List'!$I$1:$N$8,2,FALSE)</f>
        <v>#N/A</v>
      </c>
      <c r="M134" s="51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48"/>
      <c r="B135" s="42" t="e">
        <f>IF(LEN(VLOOKUP(A135,'Species List'!$A:$G,2,FALSE))=0,"",VLOOKUP(A135,'Species List'!$A:$G,2,FALSE))</f>
        <v>#N/A</v>
      </c>
      <c r="C135" s="42" t="e">
        <f>IF(LEN(VLOOKUP(A135,'Species List'!$A:$G,3,FALSE))=0,"",VLOOKUP(A135,'Species List'!$A:$G,3,FALSE))</f>
        <v>#N/A</v>
      </c>
      <c r="D135" s="50" t="e">
        <f t="shared" si="8"/>
        <v>#N/A</v>
      </c>
      <c r="E135" s="42" t="e">
        <f>IF(LEN(VLOOKUP(A135,'Species List'!$A:$G,4,FALSE))=0,"",VLOOKUP(A135,'Species List'!$A:$G,4,FALSE))</f>
        <v>#N/A</v>
      </c>
      <c r="F135" s="42" t="e">
        <f>IF(LEN(VLOOKUP(A135,'Species List'!$A:$G,5,FALSE))=0,"",VLOOKUP(A135,'Species List'!$A:$G,5,FALSE))</f>
        <v>#N/A</v>
      </c>
      <c r="G135" s="42" t="e">
        <f>IF(LEN(VLOOKUP(A135,'Species List'!$A:$G,6,FALSE))=0,"",VLOOKUP(A135,'Species List'!$A:$G,6,FALSE))</f>
        <v>#N/A</v>
      </c>
      <c r="H135" s="42" t="e">
        <f>VLOOKUP(A135,'Species List'!$A:$G,7,FALSE)</f>
        <v>#N/A</v>
      </c>
      <c r="J135" s="48"/>
      <c r="K135" s="26" t="e">
        <f>VLOOKUP(J135,'Species List'!$H$1:$J$9,2,FALSE)</f>
        <v>#N/A</v>
      </c>
      <c r="L135" s="26" t="e">
        <f>VLOOKUP(K135,'Species List'!$I$1:$N$8,2,FALSE)</f>
        <v>#N/A</v>
      </c>
      <c r="M135" s="51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48"/>
      <c r="B136" s="42" t="e">
        <f>IF(LEN(VLOOKUP(A136,'Species List'!$A:$G,2,FALSE))=0,"",VLOOKUP(A136,'Species List'!$A:$G,2,FALSE))</f>
        <v>#N/A</v>
      </c>
      <c r="C136" s="42" t="e">
        <f>IF(LEN(VLOOKUP(A136,'Species List'!$A:$G,3,FALSE))=0,"",VLOOKUP(A136,'Species List'!$A:$G,3,FALSE))</f>
        <v>#N/A</v>
      </c>
      <c r="D136" s="50" t="e">
        <f t="shared" si="8"/>
        <v>#N/A</v>
      </c>
      <c r="E136" s="42" t="e">
        <f>IF(LEN(VLOOKUP(A136,'Species List'!$A:$G,4,FALSE))=0,"",VLOOKUP(A136,'Species List'!$A:$G,4,FALSE))</f>
        <v>#N/A</v>
      </c>
      <c r="F136" s="42" t="e">
        <f>IF(LEN(VLOOKUP(A136,'Species List'!$A:$G,5,FALSE))=0,"",VLOOKUP(A136,'Species List'!$A:$G,5,FALSE))</f>
        <v>#N/A</v>
      </c>
      <c r="G136" s="42" t="e">
        <f>IF(LEN(VLOOKUP(A136,'Species List'!$A:$G,6,FALSE))=0,"",VLOOKUP(A136,'Species List'!$A:$G,6,FALSE))</f>
        <v>#N/A</v>
      </c>
      <c r="H136" s="42" t="e">
        <f>VLOOKUP(A136,'Species List'!$A:$G,7,FALSE)</f>
        <v>#N/A</v>
      </c>
      <c r="J136" s="48"/>
      <c r="K136" s="26" t="e">
        <f>VLOOKUP(J136,'Species List'!$H$1:$J$9,2,FALSE)</f>
        <v>#N/A</v>
      </c>
      <c r="L136" s="26" t="e">
        <f>VLOOKUP(K136,'Species List'!$I$1:$N$8,2,FALSE)</f>
        <v>#N/A</v>
      </c>
      <c r="M136" s="51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48"/>
      <c r="B137" s="42" t="e">
        <f>IF(LEN(VLOOKUP(A137,'Species List'!$A:$G,2,FALSE))=0,"",VLOOKUP(A137,'Species List'!$A:$G,2,FALSE))</f>
        <v>#N/A</v>
      </c>
      <c r="C137" s="42" t="e">
        <f>IF(LEN(VLOOKUP(A137,'Species List'!$A:$G,3,FALSE))=0,"",VLOOKUP(A137,'Species List'!$A:$G,3,FALSE))</f>
        <v>#N/A</v>
      </c>
      <c r="D137" s="50" t="e">
        <f t="shared" si="8"/>
        <v>#N/A</v>
      </c>
      <c r="E137" s="42" t="e">
        <f>IF(LEN(VLOOKUP(A137,'Species List'!$A:$G,4,FALSE))=0,"",VLOOKUP(A137,'Species List'!$A:$G,4,FALSE))</f>
        <v>#N/A</v>
      </c>
      <c r="F137" s="42" t="e">
        <f>IF(LEN(VLOOKUP(A137,'Species List'!$A:$G,5,FALSE))=0,"",VLOOKUP(A137,'Species List'!$A:$G,5,FALSE))</f>
        <v>#N/A</v>
      </c>
      <c r="G137" s="42" t="e">
        <f>IF(LEN(VLOOKUP(A137,'Species List'!$A:$G,6,FALSE))=0,"",VLOOKUP(A137,'Species List'!$A:$G,6,FALSE))</f>
        <v>#N/A</v>
      </c>
      <c r="H137" s="42" t="e">
        <f>VLOOKUP(A137,'Species List'!$A:$G,7,FALSE)</f>
        <v>#N/A</v>
      </c>
      <c r="J137" s="48"/>
      <c r="K137" s="26" t="e">
        <f>VLOOKUP(J137,'Species List'!$H$1:$J$9,2,FALSE)</f>
        <v>#N/A</v>
      </c>
      <c r="L137" s="26" t="e">
        <f>VLOOKUP(K137,'Species List'!$I$1:$N$8,2,FALSE)</f>
        <v>#N/A</v>
      </c>
      <c r="M137" s="51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48"/>
      <c r="B138" s="42" t="e">
        <f>IF(LEN(VLOOKUP(A138,'Species List'!$A:$G,2,FALSE))=0,"",VLOOKUP(A138,'Species List'!$A:$G,2,FALSE))</f>
        <v>#N/A</v>
      </c>
      <c r="C138" s="42" t="e">
        <f>IF(LEN(VLOOKUP(A138,'Species List'!$A:$G,3,FALSE))=0,"",VLOOKUP(A138,'Species List'!$A:$G,3,FALSE))</f>
        <v>#N/A</v>
      </c>
      <c r="D138" s="50" t="e">
        <f t="shared" si="8"/>
        <v>#N/A</v>
      </c>
      <c r="E138" s="42" t="e">
        <f>IF(LEN(VLOOKUP(A138,'Species List'!$A:$G,4,FALSE))=0,"",VLOOKUP(A138,'Species List'!$A:$G,4,FALSE))</f>
        <v>#N/A</v>
      </c>
      <c r="F138" s="42" t="e">
        <f>IF(LEN(VLOOKUP(A138,'Species List'!$A:$G,5,FALSE))=0,"",VLOOKUP(A138,'Species List'!$A:$G,5,FALSE))</f>
        <v>#N/A</v>
      </c>
      <c r="G138" s="42" t="e">
        <f>IF(LEN(VLOOKUP(A138,'Species List'!$A:$G,6,FALSE))=0,"",VLOOKUP(A138,'Species List'!$A:$G,6,FALSE))</f>
        <v>#N/A</v>
      </c>
      <c r="H138" s="42" t="e">
        <f>VLOOKUP(A138,'Species List'!$A:$G,7,FALSE)</f>
        <v>#N/A</v>
      </c>
      <c r="J138" s="48"/>
      <c r="K138" s="26" t="e">
        <f>VLOOKUP(J138,'Species List'!$H$1:$J$9,2,FALSE)</f>
        <v>#N/A</v>
      </c>
      <c r="L138" s="26" t="e">
        <f>VLOOKUP(K138,'Species List'!$I$1:$N$8,2,FALSE)</f>
        <v>#N/A</v>
      </c>
      <c r="M138" s="51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48"/>
      <c r="B139" s="42" t="e">
        <f>IF(LEN(VLOOKUP(A139,'Species List'!$A:$G,2,FALSE))=0,"",VLOOKUP(A139,'Species List'!$A:$G,2,FALSE))</f>
        <v>#N/A</v>
      </c>
      <c r="C139" s="42" t="e">
        <f>IF(LEN(VLOOKUP(A139,'Species List'!$A:$G,3,FALSE))=0,"",VLOOKUP(A139,'Species List'!$A:$G,3,FALSE))</f>
        <v>#N/A</v>
      </c>
      <c r="D139" s="50" t="e">
        <f t="shared" si="8"/>
        <v>#N/A</v>
      </c>
      <c r="E139" s="42" t="e">
        <f>IF(LEN(VLOOKUP(A139,'Species List'!$A:$G,4,FALSE))=0,"",VLOOKUP(A139,'Species List'!$A:$G,4,FALSE))</f>
        <v>#N/A</v>
      </c>
      <c r="F139" s="42" t="e">
        <f>IF(LEN(VLOOKUP(A139,'Species List'!$A:$G,5,FALSE))=0,"",VLOOKUP(A139,'Species List'!$A:$G,5,FALSE))</f>
        <v>#N/A</v>
      </c>
      <c r="G139" s="42" t="e">
        <f>IF(LEN(VLOOKUP(A139,'Species List'!$A:$G,6,FALSE))=0,"",VLOOKUP(A139,'Species List'!$A:$G,6,FALSE))</f>
        <v>#N/A</v>
      </c>
      <c r="H139" s="42" t="e">
        <f>VLOOKUP(A139,'Species List'!$A:$G,7,FALSE)</f>
        <v>#N/A</v>
      </c>
      <c r="J139" s="48"/>
      <c r="K139" s="26" t="e">
        <f>VLOOKUP(J139,'Species List'!$H$1:$J$9,2,FALSE)</f>
        <v>#N/A</v>
      </c>
      <c r="L139" s="26" t="e">
        <f>VLOOKUP(K139,'Species List'!$I$1:$N$8,2,FALSE)</f>
        <v>#N/A</v>
      </c>
      <c r="M139" s="51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48"/>
      <c r="B140" s="42" t="e">
        <f>IF(LEN(VLOOKUP(A140,'Species List'!$A:$G,2,FALSE))=0,"",VLOOKUP(A140,'Species List'!$A:$G,2,FALSE))</f>
        <v>#N/A</v>
      </c>
      <c r="C140" s="42" t="e">
        <f>IF(LEN(VLOOKUP(A140,'Species List'!$A:$G,3,FALSE))=0,"",VLOOKUP(A140,'Species List'!$A:$G,3,FALSE))</f>
        <v>#N/A</v>
      </c>
      <c r="D140" s="50" t="e">
        <f t="shared" si="8"/>
        <v>#N/A</v>
      </c>
      <c r="E140" s="42" t="e">
        <f>IF(LEN(VLOOKUP(A140,'Species List'!$A:$G,4,FALSE))=0,"",VLOOKUP(A140,'Species List'!$A:$G,4,FALSE))</f>
        <v>#N/A</v>
      </c>
      <c r="F140" s="42" t="e">
        <f>IF(LEN(VLOOKUP(A140,'Species List'!$A:$G,5,FALSE))=0,"",VLOOKUP(A140,'Species List'!$A:$G,5,FALSE))</f>
        <v>#N/A</v>
      </c>
      <c r="G140" s="42" t="e">
        <f>IF(LEN(VLOOKUP(A140,'Species List'!$A:$G,6,FALSE))=0,"",VLOOKUP(A140,'Species List'!$A:$G,6,FALSE))</f>
        <v>#N/A</v>
      </c>
      <c r="H140" s="42" t="e">
        <f>VLOOKUP(A140,'Species List'!$A:$G,7,FALSE)</f>
        <v>#N/A</v>
      </c>
      <c r="J140" s="48"/>
      <c r="K140" s="26" t="e">
        <f>VLOOKUP(J140,'Species List'!$H$1:$J$9,2,FALSE)</f>
        <v>#N/A</v>
      </c>
      <c r="L140" s="26" t="e">
        <f>VLOOKUP(K140,'Species List'!$I$1:$N$8,2,FALSE)</f>
        <v>#N/A</v>
      </c>
      <c r="M140" s="51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48"/>
      <c r="B141" s="42" t="e">
        <f>IF(LEN(VLOOKUP(A141,'Species List'!$A:$G,2,FALSE))=0,"",VLOOKUP(A141,'Species List'!$A:$G,2,FALSE))</f>
        <v>#N/A</v>
      </c>
      <c r="C141" s="42" t="e">
        <f>IF(LEN(VLOOKUP(A141,'Species List'!$A:$G,3,FALSE))=0,"",VLOOKUP(A141,'Species List'!$A:$G,3,FALSE))</f>
        <v>#N/A</v>
      </c>
      <c r="D141" s="50" t="e">
        <f t="shared" ref="D141:D150" si="12">VALUE(C141)</f>
        <v>#N/A</v>
      </c>
      <c r="E141" s="42" t="e">
        <f>IF(LEN(VLOOKUP(A141,'Species List'!$A:$G,4,FALSE))=0,"",VLOOKUP(A141,'Species List'!$A:$G,4,FALSE))</f>
        <v>#N/A</v>
      </c>
      <c r="F141" s="42" t="e">
        <f>IF(LEN(VLOOKUP(A141,'Species List'!$A:$G,5,FALSE))=0,"",VLOOKUP(A141,'Species List'!$A:$G,5,FALSE))</f>
        <v>#N/A</v>
      </c>
      <c r="G141" s="42" t="e">
        <f>IF(LEN(VLOOKUP(A141,'Species List'!$A:$G,6,FALSE))=0,"",VLOOKUP(A141,'Species List'!$A:$G,6,FALSE))</f>
        <v>#N/A</v>
      </c>
      <c r="H141" s="42" t="e">
        <f>VLOOKUP(A141,'Species List'!$A:$G,7,FALSE)</f>
        <v>#N/A</v>
      </c>
      <c r="J141" s="48"/>
      <c r="K141" s="26" t="e">
        <f>VLOOKUP(J141,'Species List'!$H$1:$J$9,2,FALSE)</f>
        <v>#N/A</v>
      </c>
      <c r="L141" s="26" t="e">
        <f>VLOOKUP(K141,'Species List'!$I$1:$N$8,2,FALSE)</f>
        <v>#N/A</v>
      </c>
      <c r="M141" s="51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48"/>
      <c r="B142" s="42" t="e">
        <f>IF(LEN(VLOOKUP(A142,'Species List'!$A:$G,2,FALSE))=0,"",VLOOKUP(A142,'Species List'!$A:$G,2,FALSE))</f>
        <v>#N/A</v>
      </c>
      <c r="C142" s="42" t="e">
        <f>IF(LEN(VLOOKUP(A142,'Species List'!$A:$G,3,FALSE))=0,"",VLOOKUP(A142,'Species List'!$A:$G,3,FALSE))</f>
        <v>#N/A</v>
      </c>
      <c r="D142" s="50" t="e">
        <f t="shared" si="12"/>
        <v>#N/A</v>
      </c>
      <c r="E142" s="42" t="e">
        <f>IF(LEN(VLOOKUP(A142,'Species List'!$A:$G,4,FALSE))=0,"",VLOOKUP(A142,'Species List'!$A:$G,4,FALSE))</f>
        <v>#N/A</v>
      </c>
      <c r="F142" s="42" t="e">
        <f>IF(LEN(VLOOKUP(A142,'Species List'!$A:$G,5,FALSE))=0,"",VLOOKUP(A142,'Species List'!$A:$G,5,FALSE))</f>
        <v>#N/A</v>
      </c>
      <c r="G142" s="42" t="e">
        <f>IF(LEN(VLOOKUP(A142,'Species List'!$A:$G,6,FALSE))=0,"",VLOOKUP(A142,'Species List'!$A:$G,6,FALSE))</f>
        <v>#N/A</v>
      </c>
      <c r="H142" s="42" t="e">
        <f>VLOOKUP(A142,'Species List'!$A:$G,7,FALSE)</f>
        <v>#N/A</v>
      </c>
      <c r="J142" s="48"/>
      <c r="K142" s="26" t="e">
        <f>VLOOKUP(J142,'Species List'!$H$1:$J$9,2,FALSE)</f>
        <v>#N/A</v>
      </c>
      <c r="L142" s="26" t="e">
        <f>VLOOKUP(K142,'Species List'!$I$1:$N$8,2,FALSE)</f>
        <v>#N/A</v>
      </c>
      <c r="M142" s="51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48"/>
      <c r="B143" s="42" t="e">
        <f>IF(LEN(VLOOKUP(A143,'Species List'!$A:$G,2,FALSE))=0,"",VLOOKUP(A143,'Species List'!$A:$G,2,FALSE))</f>
        <v>#N/A</v>
      </c>
      <c r="C143" s="42" t="e">
        <f>IF(LEN(VLOOKUP(A143,'Species List'!$A:$G,3,FALSE))=0,"",VLOOKUP(A143,'Species List'!$A:$G,3,FALSE))</f>
        <v>#N/A</v>
      </c>
      <c r="D143" s="50" t="e">
        <f t="shared" si="12"/>
        <v>#N/A</v>
      </c>
      <c r="E143" s="42" t="e">
        <f>IF(LEN(VLOOKUP(A143,'Species List'!$A:$G,4,FALSE))=0,"",VLOOKUP(A143,'Species List'!$A:$G,4,FALSE))</f>
        <v>#N/A</v>
      </c>
      <c r="F143" s="42" t="e">
        <f>IF(LEN(VLOOKUP(A143,'Species List'!$A:$G,5,FALSE))=0,"",VLOOKUP(A143,'Species List'!$A:$G,5,FALSE))</f>
        <v>#N/A</v>
      </c>
      <c r="G143" s="42" t="e">
        <f>IF(LEN(VLOOKUP(A143,'Species List'!$A:$G,6,FALSE))=0,"",VLOOKUP(A143,'Species List'!$A:$G,6,FALSE))</f>
        <v>#N/A</v>
      </c>
      <c r="H143" s="42" t="e">
        <f>VLOOKUP(A143,'Species List'!$A:$G,7,FALSE)</f>
        <v>#N/A</v>
      </c>
      <c r="J143" s="48"/>
      <c r="K143" s="26" t="e">
        <f>VLOOKUP(J143,'Species List'!$H$1:$J$9,2,FALSE)</f>
        <v>#N/A</v>
      </c>
      <c r="L143" s="26" t="e">
        <f>VLOOKUP(K143,'Species List'!$I$1:$N$8,2,FALSE)</f>
        <v>#N/A</v>
      </c>
      <c r="M143" s="51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48"/>
      <c r="B144" s="42" t="e">
        <f>IF(LEN(VLOOKUP(A144,'Species List'!$A:$G,2,FALSE))=0,"",VLOOKUP(A144,'Species List'!$A:$G,2,FALSE))</f>
        <v>#N/A</v>
      </c>
      <c r="C144" s="42" t="e">
        <f>IF(LEN(VLOOKUP(A144,'Species List'!$A:$G,3,FALSE))=0,"",VLOOKUP(A144,'Species List'!$A:$G,3,FALSE))</f>
        <v>#N/A</v>
      </c>
      <c r="D144" s="50" t="e">
        <f t="shared" si="12"/>
        <v>#N/A</v>
      </c>
      <c r="E144" s="42" t="e">
        <f>IF(LEN(VLOOKUP(A144,'Species List'!$A:$G,4,FALSE))=0,"",VLOOKUP(A144,'Species List'!$A:$G,4,FALSE))</f>
        <v>#N/A</v>
      </c>
      <c r="F144" s="42" t="e">
        <f>IF(LEN(VLOOKUP(A144,'Species List'!$A:$G,5,FALSE))=0,"",VLOOKUP(A144,'Species List'!$A:$G,5,FALSE))</f>
        <v>#N/A</v>
      </c>
      <c r="G144" s="42" t="e">
        <f>IF(LEN(VLOOKUP(A144,'Species List'!$A:$G,6,FALSE))=0,"",VLOOKUP(A144,'Species List'!$A:$G,6,FALSE))</f>
        <v>#N/A</v>
      </c>
      <c r="H144" s="42" t="e">
        <f>VLOOKUP(A144,'Species List'!$A:$G,7,FALSE)</f>
        <v>#N/A</v>
      </c>
      <c r="J144" s="48"/>
      <c r="K144" s="26" t="e">
        <f>VLOOKUP(J144,'Species List'!$H$1:$J$9,2,FALSE)</f>
        <v>#N/A</v>
      </c>
      <c r="L144" s="26" t="e">
        <f>VLOOKUP(K144,'Species List'!$I$1:$N$8,2,FALSE)</f>
        <v>#N/A</v>
      </c>
      <c r="M144" s="51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48"/>
      <c r="B145" s="42" t="e">
        <f>IF(LEN(VLOOKUP(A145,'Species List'!$A:$G,2,FALSE))=0,"",VLOOKUP(A145,'Species List'!$A:$G,2,FALSE))</f>
        <v>#N/A</v>
      </c>
      <c r="C145" s="42" t="e">
        <f>IF(LEN(VLOOKUP(A145,'Species List'!$A:$G,3,FALSE))=0,"",VLOOKUP(A145,'Species List'!$A:$G,3,FALSE))</f>
        <v>#N/A</v>
      </c>
      <c r="D145" s="50" t="e">
        <f t="shared" si="12"/>
        <v>#N/A</v>
      </c>
      <c r="E145" s="42" t="e">
        <f>IF(LEN(VLOOKUP(A145,'Species List'!$A:$G,4,FALSE))=0,"",VLOOKUP(A145,'Species List'!$A:$G,4,FALSE))</f>
        <v>#N/A</v>
      </c>
      <c r="F145" s="42" t="e">
        <f>IF(LEN(VLOOKUP(A145,'Species List'!$A:$G,5,FALSE))=0,"",VLOOKUP(A145,'Species List'!$A:$G,5,FALSE))</f>
        <v>#N/A</v>
      </c>
      <c r="G145" s="42" t="e">
        <f>IF(LEN(VLOOKUP(A145,'Species List'!$A:$G,6,FALSE))=0,"",VLOOKUP(A145,'Species List'!$A:$G,6,FALSE))</f>
        <v>#N/A</v>
      </c>
      <c r="H145" s="42" t="e">
        <f>VLOOKUP(A145,'Species List'!$A:$G,7,FALSE)</f>
        <v>#N/A</v>
      </c>
      <c r="J145" s="48"/>
      <c r="K145" s="26" t="e">
        <f>VLOOKUP(J145,'Species List'!$H$1:$J$9,2,FALSE)</f>
        <v>#N/A</v>
      </c>
      <c r="L145" s="26" t="e">
        <f>VLOOKUP(K145,'Species List'!$I$1:$N$8,2,FALSE)</f>
        <v>#N/A</v>
      </c>
      <c r="M145" s="51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48"/>
      <c r="B146" s="42" t="e">
        <f>IF(LEN(VLOOKUP(A146,'Species List'!$A:$G,2,FALSE))=0,"",VLOOKUP(A146,'Species List'!$A:$G,2,FALSE))</f>
        <v>#N/A</v>
      </c>
      <c r="C146" s="42" t="e">
        <f>IF(LEN(VLOOKUP(A146,'Species List'!$A:$G,3,FALSE))=0,"",VLOOKUP(A146,'Species List'!$A:$G,3,FALSE))</f>
        <v>#N/A</v>
      </c>
      <c r="D146" s="50" t="e">
        <f t="shared" si="12"/>
        <v>#N/A</v>
      </c>
      <c r="E146" s="42" t="e">
        <f>IF(LEN(VLOOKUP(A146,'Species List'!$A:$G,4,FALSE))=0,"",VLOOKUP(A146,'Species List'!$A:$G,4,FALSE))</f>
        <v>#N/A</v>
      </c>
      <c r="F146" s="42" t="e">
        <f>IF(LEN(VLOOKUP(A146,'Species List'!$A:$G,5,FALSE))=0,"",VLOOKUP(A146,'Species List'!$A:$G,5,FALSE))</f>
        <v>#N/A</v>
      </c>
      <c r="G146" s="42" t="e">
        <f>IF(LEN(VLOOKUP(A146,'Species List'!$A:$G,6,FALSE))=0,"",VLOOKUP(A146,'Species List'!$A:$G,6,FALSE))</f>
        <v>#N/A</v>
      </c>
      <c r="H146" s="42" t="e">
        <f>VLOOKUP(A146,'Species List'!$A:$G,7,FALSE)</f>
        <v>#N/A</v>
      </c>
      <c r="J146" s="48"/>
      <c r="K146" s="26" t="e">
        <f>VLOOKUP(J146,'Species List'!$H$1:$J$9,2,FALSE)</f>
        <v>#N/A</v>
      </c>
      <c r="L146" s="26" t="e">
        <f>VLOOKUP(K146,'Species List'!$I$1:$N$8,2,FALSE)</f>
        <v>#N/A</v>
      </c>
      <c r="M146" s="51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48"/>
      <c r="B147" s="42" t="e">
        <f>IF(LEN(VLOOKUP(A147,'Species List'!$A:$G,2,FALSE))=0,"",VLOOKUP(A147,'Species List'!$A:$G,2,FALSE))</f>
        <v>#N/A</v>
      </c>
      <c r="C147" s="42" t="e">
        <f>IF(LEN(VLOOKUP(A147,'Species List'!$A:$G,3,FALSE))=0,"",VLOOKUP(A147,'Species List'!$A:$G,3,FALSE))</f>
        <v>#N/A</v>
      </c>
      <c r="D147" s="50" t="e">
        <f t="shared" si="12"/>
        <v>#N/A</v>
      </c>
      <c r="E147" s="42" t="e">
        <f>IF(LEN(VLOOKUP(A147,'Species List'!$A:$G,4,FALSE))=0,"",VLOOKUP(A147,'Species List'!$A:$G,4,FALSE))</f>
        <v>#N/A</v>
      </c>
      <c r="F147" s="42" t="e">
        <f>IF(LEN(VLOOKUP(A147,'Species List'!$A:$G,5,FALSE))=0,"",VLOOKUP(A147,'Species List'!$A:$G,5,FALSE))</f>
        <v>#N/A</v>
      </c>
      <c r="G147" s="42" t="e">
        <f>IF(LEN(VLOOKUP(A147,'Species List'!$A:$G,6,FALSE))=0,"",VLOOKUP(A147,'Species List'!$A:$G,6,FALSE))</f>
        <v>#N/A</v>
      </c>
      <c r="H147" s="42" t="e">
        <f>VLOOKUP(A147,'Species List'!$A:$G,7,FALSE)</f>
        <v>#N/A</v>
      </c>
      <c r="J147" s="48"/>
      <c r="K147" s="26" t="e">
        <f>VLOOKUP(J147,'Species List'!$H$1:$J$9,2,FALSE)</f>
        <v>#N/A</v>
      </c>
      <c r="L147" s="26" t="e">
        <f>VLOOKUP(K147,'Species List'!$I$1:$N$8,2,FALSE)</f>
        <v>#N/A</v>
      </c>
      <c r="M147" s="51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48"/>
      <c r="B148" s="42" t="e">
        <f>IF(LEN(VLOOKUP(A148,'Species List'!$A:$G,2,FALSE))=0,"",VLOOKUP(A148,'Species List'!$A:$G,2,FALSE))</f>
        <v>#N/A</v>
      </c>
      <c r="C148" s="42" t="e">
        <f>IF(LEN(VLOOKUP(A148,'Species List'!$A:$G,3,FALSE))=0,"",VLOOKUP(A148,'Species List'!$A:$G,3,FALSE))</f>
        <v>#N/A</v>
      </c>
      <c r="D148" s="50" t="e">
        <f t="shared" si="12"/>
        <v>#N/A</v>
      </c>
      <c r="E148" s="42" t="e">
        <f>IF(LEN(VLOOKUP(A148,'Species List'!$A:$G,4,FALSE))=0,"",VLOOKUP(A148,'Species List'!$A:$G,4,FALSE))</f>
        <v>#N/A</v>
      </c>
      <c r="F148" s="42" t="e">
        <f>IF(LEN(VLOOKUP(A148,'Species List'!$A:$G,5,FALSE))=0,"",VLOOKUP(A148,'Species List'!$A:$G,5,FALSE))</f>
        <v>#N/A</v>
      </c>
      <c r="G148" s="42" t="e">
        <f>IF(LEN(VLOOKUP(A148,'Species List'!$A:$G,6,FALSE))=0,"",VLOOKUP(A148,'Species List'!$A:$G,6,FALSE))</f>
        <v>#N/A</v>
      </c>
      <c r="H148" s="42" t="e">
        <f>VLOOKUP(A148,'Species List'!$A:$G,7,FALSE)</f>
        <v>#N/A</v>
      </c>
      <c r="J148" s="48"/>
      <c r="K148" s="26" t="e">
        <f>VLOOKUP(J148,'Species List'!$H$1:$J$9,2,FALSE)</f>
        <v>#N/A</v>
      </c>
      <c r="L148" s="26" t="e">
        <f>VLOOKUP(K148,'Species List'!$I$1:$N$8,2,FALSE)</f>
        <v>#N/A</v>
      </c>
      <c r="M148" s="51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48"/>
      <c r="B149" s="42" t="e">
        <f>IF(LEN(VLOOKUP(A149,'Species List'!$A:$G,2,FALSE))=0,"",VLOOKUP(A149,'Species List'!$A:$G,2,FALSE))</f>
        <v>#N/A</v>
      </c>
      <c r="C149" s="42" t="e">
        <f>IF(LEN(VLOOKUP(A149,'Species List'!$A:$G,3,FALSE))=0,"",VLOOKUP(A149,'Species List'!$A:$G,3,FALSE))</f>
        <v>#N/A</v>
      </c>
      <c r="D149" s="50" t="e">
        <f t="shared" si="12"/>
        <v>#N/A</v>
      </c>
      <c r="E149" s="42" t="e">
        <f>IF(LEN(VLOOKUP(A149,'Species List'!$A:$G,4,FALSE))=0,"",VLOOKUP(A149,'Species List'!$A:$G,4,FALSE))</f>
        <v>#N/A</v>
      </c>
      <c r="F149" s="42" t="e">
        <f>IF(LEN(VLOOKUP(A149,'Species List'!$A:$G,5,FALSE))=0,"",VLOOKUP(A149,'Species List'!$A:$G,5,FALSE))</f>
        <v>#N/A</v>
      </c>
      <c r="G149" s="42" t="e">
        <f>IF(LEN(VLOOKUP(A149,'Species List'!$A:$G,6,FALSE))=0,"",VLOOKUP(A149,'Species List'!$A:$G,6,FALSE))</f>
        <v>#N/A</v>
      </c>
      <c r="H149" s="42" t="e">
        <f>VLOOKUP(A149,'Species List'!$A:$G,7,FALSE)</f>
        <v>#N/A</v>
      </c>
      <c r="J149" s="48"/>
      <c r="K149" s="26" t="e">
        <f>VLOOKUP(J149,'Species List'!$H$1:$J$9,2,FALSE)</f>
        <v>#N/A</v>
      </c>
      <c r="L149" s="26" t="e">
        <f>VLOOKUP(K149,'Species List'!$I$1:$N$8,2,FALSE)</f>
        <v>#N/A</v>
      </c>
      <c r="M149" s="51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48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50" t="e">
        <f t="shared" si="12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3"/>
      <c r="J150" s="49"/>
      <c r="K150" s="46" t="e">
        <f>VLOOKUP(J150,'Species List'!$H$1:$J$9,2,FALSE)</f>
        <v>#N/A</v>
      </c>
      <c r="L150" s="46" t="e">
        <f>VLOOKUP(K150,'Species List'!$I$1:$N$8,2,FALSE)</f>
        <v>#N/A</v>
      </c>
      <c r="M150" s="51" t="e">
        <f t="shared" si="13"/>
        <v>#N/A</v>
      </c>
      <c r="N150" s="43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88" t="s">
        <v>5385</v>
      </c>
      <c r="J151" s="89"/>
      <c r="K151" s="90"/>
      <c r="L151" s="45">
        <f>SUMIF(L10:L150,"&gt;=0")</f>
        <v>0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List'!$A$2:$A$3116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8" workbookViewId="0">
      <selection activeCell="F14" sqref="F14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6" max="6" width="11.460937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2" t="s">
        <v>127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5430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7"/>
      <c r="C7" s="87"/>
      <c r="D7" s="87"/>
      <c r="E7" s="87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 ht="14.25" customHeight="1" x14ac:dyDescent="0.3">
      <c r="A9" s="47" t="s">
        <v>130</v>
      </c>
      <c r="B9" s="31" t="s">
        <v>131</v>
      </c>
      <c r="C9" s="31" t="s">
        <v>5432</v>
      </c>
      <c r="D9" s="31" t="s">
        <v>5423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5433</v>
      </c>
      <c r="M9" s="31" t="s">
        <v>133</v>
      </c>
      <c r="N9" s="31" t="s">
        <v>4834</v>
      </c>
      <c r="O9" s="31" t="s">
        <v>4835</v>
      </c>
    </row>
    <row r="10" spans="1:15" ht="13.5" customHeight="1" x14ac:dyDescent="0.3">
      <c r="A10" s="56" t="s">
        <v>4592</v>
      </c>
      <c r="B10" s="42" t="str">
        <f>IF(LEN(VLOOKUP(A10,'Species List'!$A:$G,2,FALSE))=0,"",VLOOKUP(A10,'Species List'!$A:$G,2,FALSE))</f>
        <v>broad-leaved cattail</v>
      </c>
      <c r="C10" s="42">
        <f>IF(LEN(VLOOKUP(A10,'Species List'!$A:$G,3,FALSE))=0,"",VLOOKUP(A10,'Species List'!$A:$G,3,FALSE))</f>
        <v>2</v>
      </c>
      <c r="D10" s="50">
        <f t="shared" ref="D10:D11" si="0">VALUE(C10)</f>
        <v>2</v>
      </c>
      <c r="E10" s="42" t="str">
        <f>IF(LEN(VLOOKUP(A10,'Species List'!$A:$G,4,FALSE))=0,"",VLOOKUP(A10,'Species List'!$A:$G,4,FALSE))</f>
        <v>H</v>
      </c>
      <c r="F10" s="42" t="str">
        <f>IF(LEN(VLOOKUP(A10,'Species List'!$A:$G,5,FALSE))=0,"",VLOOKUP(A10,'Species List'!$A:$G,5,FALSE))</f>
        <v>Native</v>
      </c>
      <c r="G10" s="42" t="str">
        <f>IF(LEN(VLOOKUP(A10,'Species List'!$A:$G,6,FALSE))=0,"",VLOOKUP(A10,'Species List'!$A:$G,6,FALSE))</f>
        <v>OBL</v>
      </c>
      <c r="H10" s="42">
        <f>VLOOKUP(A10,'Species List'!$A:$G,7,FALSE)</f>
        <v>0</v>
      </c>
      <c r="J10" s="54">
        <v>3</v>
      </c>
      <c r="K10" s="26" t="str">
        <f>VLOOKUP(J10,'Species List'!$H$1:$J$9,2,FALSE)</f>
        <v>&gt;25-50%</v>
      </c>
      <c r="L10" s="26">
        <f>VLOOKUP(K10,'Species List'!$I$1:$N$8,2,FALSE)</f>
        <v>37.5</v>
      </c>
      <c r="M10" s="51">
        <f t="shared" ref="M10:M12" si="1">VALUE(L10)</f>
        <v>37.5</v>
      </c>
      <c r="N10" s="25">
        <f t="shared" ref="N10:N11" si="2">L10/$L$151</f>
        <v>0.35714285714285715</v>
      </c>
      <c r="O10" s="25">
        <f t="shared" ref="O10:O11" si="3">D10*N10</f>
        <v>0.7142857142857143</v>
      </c>
    </row>
    <row r="11" spans="1:15" x14ac:dyDescent="0.3">
      <c r="A11" s="56" t="s">
        <v>3744</v>
      </c>
      <c r="B11" s="42" t="str">
        <f>IF(LEN(VLOOKUP(A11,'Species List'!$A:$G,2,FALSE))=0,"",VLOOKUP(A11,'Species List'!$A:$G,2,FALSE))</f>
        <v>cursed crowfoot</v>
      </c>
      <c r="C11" s="42">
        <f>IF(LEN(VLOOKUP(A11,'Species List'!$A:$G,3,FALSE))=0,"",VLOOKUP(A11,'Species List'!$A:$G,3,FALSE))</f>
        <v>3</v>
      </c>
      <c r="D11" s="50">
        <f t="shared" si="0"/>
        <v>3</v>
      </c>
      <c r="E11" s="42" t="str">
        <f>IF(LEN(VLOOKUP(A11,'Species List'!$A:$G,4,FALSE))=0,"",VLOOKUP(A11,'Species List'!$A:$G,4,FALSE))</f>
        <v>H</v>
      </c>
      <c r="F11" s="42" t="str">
        <f>IF(LEN(VLOOKUP(A11,'Species List'!$A:$G,5,FALSE))=0,"",VLOOKUP(A11,'Species List'!$A:$G,5,FALSE))</f>
        <v>Native</v>
      </c>
      <c r="G11" s="42" t="str">
        <f>IF(LEN(VLOOKUP(A11,'Species List'!$A:$G,6,FALSE))=0,"",VLOOKUP(A11,'Species List'!$A:$G,6,FALSE))</f>
        <v>OBL</v>
      </c>
      <c r="H11" s="42">
        <f>VLOOKUP(A11,'Species List'!$A:$G,7,FALSE)</f>
        <v>0</v>
      </c>
      <c r="J11" s="55" t="s">
        <v>5416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1">
        <f t="shared" si="1"/>
        <v>3</v>
      </c>
      <c r="N11" s="25">
        <f t="shared" si="2"/>
        <v>2.8571428571428571E-2</v>
      </c>
      <c r="O11" s="25">
        <f t="shared" si="3"/>
        <v>8.5714285714285715E-2</v>
      </c>
    </row>
    <row r="12" spans="1:15" x14ac:dyDescent="0.3">
      <c r="A12" s="56" t="s">
        <v>671</v>
      </c>
      <c r="B12" s="42" t="str">
        <f>IF(LEN(VLOOKUP(A12,'Species List'!$A:$G,2,FALSE))=0,"",VLOOKUP(A12,'Species List'!$A:$G,2,FALSE))</f>
        <v>swamp beggarticks</v>
      </c>
      <c r="C12" s="42">
        <f>IF(LEN(VLOOKUP(A12,'Species List'!$A:$G,3,FALSE))=0,"",VLOOKUP(A12,'Species List'!$A:$G,3,FALSE))</f>
        <v>3</v>
      </c>
      <c r="D12" s="50">
        <f>VALUE(C12)</f>
        <v>3</v>
      </c>
      <c r="E12" s="42" t="str">
        <f>IF(LEN(VLOOKUP(A12,'Species List'!$A:$G,4,FALSE))=0,"",VLOOKUP(A12,'Species List'!$A:$G,4,FALSE))</f>
        <v>H</v>
      </c>
      <c r="F12" s="42" t="str">
        <f>IF(LEN(VLOOKUP(A12,'Species List'!$A:$G,5,FALSE))=0,"",VLOOKUP(A12,'Species List'!$A:$G,5,FALSE))</f>
        <v>Native</v>
      </c>
      <c r="G12" s="42" t="str">
        <f>IF(LEN(VLOOKUP(A12,'Species List'!$A:$G,6,FALSE))=0,"",VLOOKUP(A12,'Species List'!$A:$G,6,FALSE))</f>
        <v>OBL</v>
      </c>
      <c r="H12" s="42">
        <f>VLOOKUP(A12,'Species List'!$A:$G,7,FALSE)</f>
        <v>0</v>
      </c>
      <c r="J12" s="54">
        <v>2</v>
      </c>
      <c r="K12" s="26" t="str">
        <f>VLOOKUP(J12,'Species List'!$H$1:$J$9,2,FALSE)</f>
        <v>&gt;5-25%</v>
      </c>
      <c r="L12" s="26">
        <f>VLOOKUP(K12,'Species List'!$I$1:$N$8,2,FALSE)</f>
        <v>15</v>
      </c>
      <c r="M12" s="51">
        <f t="shared" si="1"/>
        <v>15</v>
      </c>
      <c r="N12" s="25">
        <f>L12/$L$151</f>
        <v>0.14285714285714285</v>
      </c>
      <c r="O12" s="25">
        <f>D12*N12</f>
        <v>0.42857142857142855</v>
      </c>
    </row>
    <row r="13" spans="1:15" x14ac:dyDescent="0.3">
      <c r="A13" s="56" t="s">
        <v>5172</v>
      </c>
      <c r="B13" s="42" t="str">
        <f>IF(LEN(VLOOKUP(A13,'Species List'!$A:$G,2,FALSE))=0,"",VLOOKUP(A13,'Species List'!$A:$G,2,FALSE))</f>
        <v/>
      </c>
      <c r="C13" s="42">
        <v>0</v>
      </c>
      <c r="D13" s="50">
        <f t="shared" ref="D13:D76" si="4">VALUE(C13)</f>
        <v>0</v>
      </c>
      <c r="E13" s="42" t="s">
        <v>149</v>
      </c>
      <c r="F13" s="42" t="s">
        <v>152</v>
      </c>
      <c r="G13" s="42" t="str">
        <f>IF(LEN(VLOOKUP(A13,'Species List'!$A:$G,6,FALSE))=0,"",VLOOKUP(A13,'Species List'!$A:$G,6,FALSE))</f>
        <v/>
      </c>
      <c r="H13" s="42">
        <f>VLOOKUP(A13,'Species List'!$A:$G,7,FALSE)</f>
        <v>0</v>
      </c>
      <c r="J13" s="54" t="s">
        <v>5416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1">
        <f t="shared" ref="M13:M76" si="5">VALUE(L13)</f>
        <v>3</v>
      </c>
      <c r="N13" s="25">
        <f t="shared" ref="N13:N76" si="6">L13/$L$151</f>
        <v>2.8571428571428571E-2</v>
      </c>
      <c r="O13" s="25">
        <f t="shared" ref="O13:O76" si="7">D13*N13</f>
        <v>0</v>
      </c>
    </row>
    <row r="14" spans="1:15" x14ac:dyDescent="0.3">
      <c r="A14" s="56" t="s">
        <v>3270</v>
      </c>
      <c r="B14" s="42" t="str">
        <f>IF(LEN(VLOOKUP(A14,'Species List'!$A:$G,2,FALSE))=0,"",VLOOKUP(A14,'Species List'!$A:$G,2,FALSE))</f>
        <v>dotted smartweed</v>
      </c>
      <c r="C14" s="42">
        <f>IF(LEN(VLOOKUP(A14,'Species List'!$A:$G,3,FALSE))=0,"",VLOOKUP(A14,'Species List'!$A:$G,3,FALSE))</f>
        <v>5</v>
      </c>
      <c r="D14" s="50">
        <f t="shared" si="4"/>
        <v>5</v>
      </c>
      <c r="E14" s="42" t="str">
        <f>IF(LEN(VLOOKUP(A14,'Species List'!$A:$G,4,FALSE))=0,"",VLOOKUP(A14,'Species List'!$A:$G,4,FALSE))</f>
        <v>H</v>
      </c>
      <c r="F14" s="42" t="str">
        <f>IF(LEN(VLOOKUP(A14,'Species List'!$A:$G,5,FALSE))=0,"",VLOOKUP(A14,'Species List'!$A:$G,5,FALSE))</f>
        <v>Native</v>
      </c>
      <c r="G14" s="42" t="str">
        <f>IF(LEN(VLOOKUP(A14,'Species List'!$A:$G,6,FALSE))=0,"",VLOOKUP(A14,'Species List'!$A:$G,6,FALSE))</f>
        <v>OBL</v>
      </c>
      <c r="H14" s="42">
        <f>VLOOKUP(A14,'Species List'!$A:$G,7,FALSE)</f>
        <v>0</v>
      </c>
      <c r="J14" s="54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1">
        <f t="shared" si="5"/>
        <v>3</v>
      </c>
      <c r="N14" s="25">
        <f t="shared" si="6"/>
        <v>2.8571428571428571E-2</v>
      </c>
      <c r="O14" s="25">
        <f t="shared" si="7"/>
        <v>0.14285714285714285</v>
      </c>
    </row>
    <row r="15" spans="1:15" x14ac:dyDescent="0.3">
      <c r="A15" s="56" t="s">
        <v>2623</v>
      </c>
      <c r="B15" s="42" t="str">
        <f>IF(LEN(VLOOKUP(A15,'Species List'!$A:$G,2,FALSE))=0,"",VLOOKUP(A15,'Species List'!$A:$G,2,FALSE))</f>
        <v>lesser duckweed</v>
      </c>
      <c r="C15" s="42">
        <f>IF(LEN(VLOOKUP(A15,'Species List'!$A:$G,3,FALSE))=0,"",VLOOKUP(A15,'Species List'!$A:$G,3,FALSE))</f>
        <v>5</v>
      </c>
      <c r="D15" s="50">
        <f t="shared" si="4"/>
        <v>5</v>
      </c>
      <c r="E15" s="42" t="str">
        <f>IF(LEN(VLOOKUP(A15,'Species List'!$A:$G,4,FALSE))=0,"",VLOOKUP(A15,'Species List'!$A:$G,4,FALSE))</f>
        <v>F, H</v>
      </c>
      <c r="F15" s="42" t="str">
        <f>IF(LEN(VLOOKUP(A15,'Species List'!$A:$G,5,FALSE))=0,"",VLOOKUP(A15,'Species List'!$A:$G,5,FALSE))</f>
        <v>Native</v>
      </c>
      <c r="G15" s="42" t="str">
        <f>IF(LEN(VLOOKUP(A15,'Species List'!$A:$G,6,FALSE))=0,"",VLOOKUP(A15,'Species List'!$A:$G,6,FALSE))</f>
        <v>OBL</v>
      </c>
      <c r="H15" s="42">
        <f>VLOOKUP(A15,'Species List'!$A:$G,7,FALSE)</f>
        <v>0</v>
      </c>
      <c r="J15" s="55">
        <v>1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1">
        <f t="shared" si="5"/>
        <v>3</v>
      </c>
      <c r="N15" s="25">
        <f t="shared" si="6"/>
        <v>2.8571428571428571E-2</v>
      </c>
      <c r="O15" s="25">
        <f t="shared" si="7"/>
        <v>0.14285714285714285</v>
      </c>
    </row>
    <row r="16" spans="1:15" x14ac:dyDescent="0.3">
      <c r="A16" s="56" t="s">
        <v>4281</v>
      </c>
      <c r="B16" s="42" t="str">
        <f>IF(LEN(VLOOKUP(A16,'Species List'!$A:$G,2,FALSE))=0,"",VLOOKUP(A16,'Species List'!$A:$G,2,FALSE))</f>
        <v>giant bur-reed</v>
      </c>
      <c r="C16" s="42">
        <f>IF(LEN(VLOOKUP(A16,'Species List'!$A:$G,3,FALSE))=0,"",VLOOKUP(A16,'Species List'!$A:$G,3,FALSE))</f>
        <v>5</v>
      </c>
      <c r="D16" s="50">
        <f t="shared" si="4"/>
        <v>5</v>
      </c>
      <c r="E16" s="42" t="str">
        <f>IF(LEN(VLOOKUP(A16,'Species List'!$A:$G,4,FALSE))=0,"",VLOOKUP(A16,'Species List'!$A:$G,4,FALSE))</f>
        <v>H</v>
      </c>
      <c r="F16" s="42" t="str">
        <f>IF(LEN(VLOOKUP(A16,'Species List'!$A:$G,5,FALSE))=0,"",VLOOKUP(A16,'Species List'!$A:$G,5,FALSE))</f>
        <v>Native</v>
      </c>
      <c r="G16" s="42" t="str">
        <f>IF(LEN(VLOOKUP(A16,'Species List'!$A:$G,6,FALSE))=0,"",VLOOKUP(A16,'Species List'!$A:$G,6,FALSE))</f>
        <v>OBL</v>
      </c>
      <c r="H16" s="42">
        <f>VLOOKUP(A16,'Species List'!$A:$G,7,FALSE)</f>
        <v>0</v>
      </c>
      <c r="J16" s="55" t="s">
        <v>5416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1">
        <f t="shared" si="5"/>
        <v>3</v>
      </c>
      <c r="N16" s="25">
        <f t="shared" si="6"/>
        <v>2.8571428571428571E-2</v>
      </c>
      <c r="O16" s="25">
        <f t="shared" si="7"/>
        <v>0.14285714285714285</v>
      </c>
    </row>
    <row r="17" spans="1:15" x14ac:dyDescent="0.3">
      <c r="A17" s="56" t="s">
        <v>4590</v>
      </c>
      <c r="B17" s="42" t="str">
        <f>IF(LEN(VLOOKUP(A17,'Species List'!$A:$G,2,FALSE))=0,"",VLOOKUP(A17,'Species List'!$A:$G,2,FALSE))</f>
        <v>narrow-leaved cattail</v>
      </c>
      <c r="C17" s="42">
        <f>IF(LEN(VLOOKUP(A17,'Species List'!$A:$G,3,FALSE))=0,"",VLOOKUP(A17,'Species List'!$A:$G,3,FALSE))</f>
        <v>0</v>
      </c>
      <c r="D17" s="50">
        <f t="shared" si="4"/>
        <v>0</v>
      </c>
      <c r="E17" s="42" t="str">
        <f>IF(LEN(VLOOKUP(A17,'Species List'!$A:$G,4,FALSE))=0,"",VLOOKUP(A17,'Species List'!$A:$G,4,FALSE))</f>
        <v>H</v>
      </c>
      <c r="F17" s="42" t="str">
        <f>IF(LEN(VLOOKUP(A17,'Species List'!$A:$G,5,FALSE))=0,"",VLOOKUP(A17,'Species List'!$A:$G,5,FALSE))</f>
        <v>Introduced</v>
      </c>
      <c r="G17" s="42" t="str">
        <f>IF(LEN(VLOOKUP(A17,'Species List'!$A:$G,6,FALSE))=0,"",VLOOKUP(A17,'Species List'!$A:$G,6,FALSE))</f>
        <v>OBL</v>
      </c>
      <c r="H17" s="42">
        <f>VLOOKUP(A17,'Species List'!$A:$G,7,FALSE)</f>
        <v>0</v>
      </c>
      <c r="J17" s="55">
        <v>3</v>
      </c>
      <c r="K17" s="26" t="str">
        <f>VLOOKUP(J17,'Species List'!$H$1:$J$9,2,FALSE)</f>
        <v>&gt;25-50%</v>
      </c>
      <c r="L17" s="26">
        <f>VLOOKUP(K17,'Species List'!$I$1:$N$8,2,FALSE)</f>
        <v>37.5</v>
      </c>
      <c r="M17" s="51">
        <f t="shared" si="5"/>
        <v>37.5</v>
      </c>
      <c r="N17" s="25">
        <f t="shared" si="6"/>
        <v>0.35714285714285715</v>
      </c>
      <c r="O17" s="25">
        <f t="shared" si="7"/>
        <v>0</v>
      </c>
    </row>
    <row r="18" spans="1:15" x14ac:dyDescent="0.3">
      <c r="A18" s="40"/>
      <c r="B18" s="42" t="e">
        <f>IF(LEN(VLOOKUP(A18,'Species List'!$A:$G,2,FALSE))=0,"",VLOOKUP(A18,'Species List'!$A:$G,2,FALSE))</f>
        <v>#N/A</v>
      </c>
      <c r="C18" s="42" t="e">
        <f>IF(LEN(VLOOKUP(A18,'Species List'!$A:$G,3,FALSE))=0,"",VLOOKUP(A18,'Species List'!$A:$G,3,FALSE))</f>
        <v>#N/A</v>
      </c>
      <c r="D18" s="50" t="e">
        <f t="shared" si="4"/>
        <v>#N/A</v>
      </c>
      <c r="E18" s="42" t="e">
        <f>IF(LEN(VLOOKUP(A18,'Species List'!$A:$G,4,FALSE))=0,"",VLOOKUP(A18,'Species List'!$A:$G,4,FALSE))</f>
        <v>#N/A</v>
      </c>
      <c r="F18" s="42" t="e">
        <f>IF(LEN(VLOOKUP(A18,'Species List'!$A:$G,5,FALSE))=0,"",VLOOKUP(A18,'Species List'!$A:$G,5,FALSE))</f>
        <v>#N/A</v>
      </c>
      <c r="G18" s="42" t="e">
        <f>IF(LEN(VLOOKUP(A18,'Species List'!$A:$G,6,FALSE))=0,"",VLOOKUP(A18,'Species List'!$A:$G,6,FALSE))</f>
        <v>#N/A</v>
      </c>
      <c r="H18" s="42" t="e">
        <f>VLOOKUP(A18,'Species List'!$A:$G,7,FALSE)</f>
        <v>#N/A</v>
      </c>
      <c r="J18" s="52"/>
      <c r="K18" s="26" t="e">
        <f>VLOOKUP(J18,'Species List'!$H$1:$J$9,2,FALSE)</f>
        <v>#N/A</v>
      </c>
      <c r="L18" s="26" t="e">
        <f>VLOOKUP(K18,'Species List'!$I$1:$N$8,2,FALSE)</f>
        <v>#N/A</v>
      </c>
      <c r="M18" s="51" t="e">
        <f t="shared" si="5"/>
        <v>#N/A</v>
      </c>
      <c r="N18" s="25" t="e">
        <f t="shared" si="6"/>
        <v>#N/A</v>
      </c>
      <c r="O18" s="25" t="e">
        <f t="shared" si="7"/>
        <v>#N/A</v>
      </c>
    </row>
    <row r="19" spans="1:15" x14ac:dyDescent="0.3">
      <c r="A19" s="40"/>
      <c r="B19" s="42" t="e">
        <f>IF(LEN(VLOOKUP(A19,'Species List'!$A:$G,2,FALSE))=0,"",VLOOKUP(A19,'Species List'!$A:$G,2,FALSE))</f>
        <v>#N/A</v>
      </c>
      <c r="C19" s="42" t="e">
        <f>IF(LEN(VLOOKUP(A19,'Species List'!$A:$G,3,FALSE))=0,"",VLOOKUP(A19,'Species List'!$A:$G,3,FALSE))</f>
        <v>#N/A</v>
      </c>
      <c r="D19" s="50" t="e">
        <f t="shared" si="4"/>
        <v>#N/A</v>
      </c>
      <c r="E19" s="42" t="e">
        <f>IF(LEN(VLOOKUP(A19,'Species List'!$A:$G,4,FALSE))=0,"",VLOOKUP(A19,'Species List'!$A:$G,4,FALSE))</f>
        <v>#N/A</v>
      </c>
      <c r="F19" s="42" t="e">
        <f>IF(LEN(VLOOKUP(A19,'Species List'!$A:$G,5,FALSE))=0,"",VLOOKUP(A19,'Species List'!$A:$G,5,FALSE))</f>
        <v>#N/A</v>
      </c>
      <c r="G19" s="42" t="e">
        <f>IF(LEN(VLOOKUP(A19,'Species List'!$A:$G,6,FALSE))=0,"",VLOOKUP(A19,'Species List'!$A:$G,6,FALSE))</f>
        <v>#N/A</v>
      </c>
      <c r="H19" s="42" t="e">
        <f>VLOOKUP(A19,'Species List'!$A:$G,7,FALSE)</f>
        <v>#N/A</v>
      </c>
      <c r="J19" s="52"/>
      <c r="K19" s="26" t="e">
        <f>VLOOKUP(J19,'Species List'!$H$1:$J$9,2,FALSE)</f>
        <v>#N/A</v>
      </c>
      <c r="L19" s="26" t="e">
        <f>VLOOKUP(K19,'Species List'!$I$1:$N$8,2,FALSE)</f>
        <v>#N/A</v>
      </c>
      <c r="M19" s="51" t="e">
        <f t="shared" si="5"/>
        <v>#N/A</v>
      </c>
      <c r="N19" s="25" t="e">
        <f t="shared" si="6"/>
        <v>#N/A</v>
      </c>
      <c r="O19" s="25" t="e">
        <f t="shared" si="7"/>
        <v>#N/A</v>
      </c>
    </row>
    <row r="20" spans="1:15" x14ac:dyDescent="0.3">
      <c r="A20" s="40"/>
      <c r="B20" s="42" t="e">
        <f>IF(LEN(VLOOKUP(A20,'Species List'!$A:$G,2,FALSE))=0,"",VLOOKUP(A20,'Species List'!$A:$G,2,FALSE))</f>
        <v>#N/A</v>
      </c>
      <c r="C20" s="42" t="e">
        <f>IF(LEN(VLOOKUP(A20,'Species List'!$A:$G,3,FALSE))=0,"",VLOOKUP(A20,'Species List'!$A:$G,3,FALSE))</f>
        <v>#N/A</v>
      </c>
      <c r="D20" s="50" t="e">
        <f t="shared" si="4"/>
        <v>#N/A</v>
      </c>
      <c r="E20" s="42" t="e">
        <f>IF(LEN(VLOOKUP(A20,'Species List'!$A:$G,4,FALSE))=0,"",VLOOKUP(A20,'Species List'!$A:$G,4,FALSE))</f>
        <v>#N/A</v>
      </c>
      <c r="F20" s="42" t="e">
        <f>IF(LEN(VLOOKUP(A20,'Species List'!$A:$G,5,FALSE))=0,"",VLOOKUP(A20,'Species List'!$A:$G,5,FALSE))</f>
        <v>#N/A</v>
      </c>
      <c r="G20" s="42" t="e">
        <f>IF(LEN(VLOOKUP(A20,'Species List'!$A:$G,6,FALSE))=0,"",VLOOKUP(A20,'Species List'!$A:$G,6,FALSE))</f>
        <v>#N/A</v>
      </c>
      <c r="H20" s="42" t="e">
        <f>VLOOKUP(A20,'Species List'!$A:$G,7,FALSE)</f>
        <v>#N/A</v>
      </c>
      <c r="J20" s="52"/>
      <c r="K20" s="26" t="e">
        <f>VLOOKUP(J20,'Species List'!$H$1:$J$9,2,FALSE)</f>
        <v>#N/A</v>
      </c>
      <c r="L20" s="26" t="e">
        <f>VLOOKUP(K20,'Species List'!$I$1:$N$8,2,FALSE)</f>
        <v>#N/A</v>
      </c>
      <c r="M20" s="51" t="e">
        <f t="shared" si="5"/>
        <v>#N/A</v>
      </c>
      <c r="N20" s="25" t="e">
        <f t="shared" si="6"/>
        <v>#N/A</v>
      </c>
      <c r="O20" s="25" t="e">
        <f t="shared" si="7"/>
        <v>#N/A</v>
      </c>
    </row>
    <row r="21" spans="1:15" x14ac:dyDescent="0.3">
      <c r="A21" s="40"/>
      <c r="B21" s="42" t="e">
        <f>IF(LEN(VLOOKUP(A21,'Species List'!$A:$G,2,FALSE))=0,"",VLOOKUP(A21,'Species List'!$A:$G,2,FALSE))</f>
        <v>#N/A</v>
      </c>
      <c r="C21" s="42" t="e">
        <f>IF(LEN(VLOOKUP(A21,'Species List'!$A:$G,3,FALSE))=0,"",VLOOKUP(A21,'Species List'!$A:$G,3,FALSE))</f>
        <v>#N/A</v>
      </c>
      <c r="D21" s="50" t="e">
        <f t="shared" si="4"/>
        <v>#N/A</v>
      </c>
      <c r="E21" s="42" t="e">
        <f>IF(LEN(VLOOKUP(A21,'Species List'!$A:$G,4,FALSE))=0,"",VLOOKUP(A21,'Species List'!$A:$G,4,FALSE))</f>
        <v>#N/A</v>
      </c>
      <c r="F21" s="42" t="e">
        <f>IF(LEN(VLOOKUP(A21,'Species List'!$A:$G,5,FALSE))=0,"",VLOOKUP(A21,'Species List'!$A:$G,5,FALSE))</f>
        <v>#N/A</v>
      </c>
      <c r="G21" s="42" t="e">
        <f>IF(LEN(VLOOKUP(A21,'Species List'!$A:$G,6,FALSE))=0,"",VLOOKUP(A21,'Species List'!$A:$G,6,FALSE))</f>
        <v>#N/A</v>
      </c>
      <c r="H21" s="42" t="e">
        <f>VLOOKUP(A21,'Species List'!$A:$G,7,FALSE)</f>
        <v>#N/A</v>
      </c>
      <c r="J21" s="52"/>
      <c r="K21" s="26" t="e">
        <f>VLOOKUP(J21,'Species List'!$H$1:$J$9,2,FALSE)</f>
        <v>#N/A</v>
      </c>
      <c r="L21" s="26" t="e">
        <f>VLOOKUP(K21,'Species List'!$I$1:$N$8,2,FALSE)</f>
        <v>#N/A</v>
      </c>
      <c r="M21" s="51" t="e">
        <f t="shared" si="5"/>
        <v>#N/A</v>
      </c>
      <c r="N21" s="25" t="e">
        <f t="shared" si="6"/>
        <v>#N/A</v>
      </c>
      <c r="O21" s="25" t="e">
        <f t="shared" si="7"/>
        <v>#N/A</v>
      </c>
    </row>
    <row r="22" spans="1:15" x14ac:dyDescent="0.3">
      <c r="A22" s="40"/>
      <c r="B22" s="42" t="e">
        <f>IF(LEN(VLOOKUP(A22,'Species List'!$A:$G,2,FALSE))=0,"",VLOOKUP(A22,'Species List'!$A:$G,2,FALSE))</f>
        <v>#N/A</v>
      </c>
      <c r="C22" s="42" t="e">
        <f>IF(LEN(VLOOKUP(A22,'Species List'!$A:$G,3,FALSE))=0,"",VLOOKUP(A22,'Species List'!$A:$G,3,FALSE))</f>
        <v>#N/A</v>
      </c>
      <c r="D22" s="50" t="e">
        <f t="shared" si="4"/>
        <v>#N/A</v>
      </c>
      <c r="E22" s="42" t="e">
        <f>IF(LEN(VLOOKUP(A22,'Species List'!$A:$G,4,FALSE))=0,"",VLOOKUP(A22,'Species List'!$A:$G,4,FALSE))</f>
        <v>#N/A</v>
      </c>
      <c r="F22" s="42" t="e">
        <f>IF(LEN(VLOOKUP(A22,'Species List'!$A:$G,5,FALSE))=0,"",VLOOKUP(A22,'Species List'!$A:$G,5,FALSE))</f>
        <v>#N/A</v>
      </c>
      <c r="G22" s="42" t="e">
        <f>IF(LEN(VLOOKUP(A22,'Species List'!$A:$G,6,FALSE))=0,"",VLOOKUP(A22,'Species List'!$A:$G,6,FALSE))</f>
        <v>#N/A</v>
      </c>
      <c r="H22" s="42" t="e">
        <f>VLOOKUP(A22,'Species List'!$A:$G,7,FALSE)</f>
        <v>#N/A</v>
      </c>
      <c r="J22" s="52"/>
      <c r="K22" s="26" t="e">
        <f>VLOOKUP(J22,'Species List'!$H$1:$J$9,2,FALSE)</f>
        <v>#N/A</v>
      </c>
      <c r="L22" s="26" t="e">
        <f>VLOOKUP(K22,'Species List'!$I$1:$N$8,2,FALSE)</f>
        <v>#N/A</v>
      </c>
      <c r="M22" s="51" t="e">
        <f t="shared" si="5"/>
        <v>#N/A</v>
      </c>
      <c r="N22" s="25" t="e">
        <f t="shared" si="6"/>
        <v>#N/A</v>
      </c>
      <c r="O22" s="25" t="e">
        <f t="shared" si="7"/>
        <v>#N/A</v>
      </c>
    </row>
    <row r="23" spans="1:15" x14ac:dyDescent="0.3">
      <c r="A23" s="40"/>
      <c r="B23" s="42" t="e">
        <f>IF(LEN(VLOOKUP(A23,'Species List'!$A:$G,2,FALSE))=0,"",VLOOKUP(A23,'Species List'!$A:$G,2,FALSE))</f>
        <v>#N/A</v>
      </c>
      <c r="C23" s="42" t="e">
        <f>IF(LEN(VLOOKUP(A23,'Species List'!$A:$G,3,FALSE))=0,"",VLOOKUP(A23,'Species List'!$A:$G,3,FALSE))</f>
        <v>#N/A</v>
      </c>
      <c r="D23" s="50" t="e">
        <f t="shared" si="4"/>
        <v>#N/A</v>
      </c>
      <c r="E23" s="42" t="e">
        <f>IF(LEN(VLOOKUP(A23,'Species List'!$A:$G,4,FALSE))=0,"",VLOOKUP(A23,'Species List'!$A:$G,4,FALSE))</f>
        <v>#N/A</v>
      </c>
      <c r="F23" s="42" t="e">
        <f>IF(LEN(VLOOKUP(A23,'Species List'!$A:$G,5,FALSE))=0,"",VLOOKUP(A23,'Species List'!$A:$G,5,FALSE))</f>
        <v>#N/A</v>
      </c>
      <c r="G23" s="42" t="e">
        <f>IF(LEN(VLOOKUP(A23,'Species List'!$A:$G,6,FALSE))=0,"",VLOOKUP(A23,'Species List'!$A:$G,6,FALSE))</f>
        <v>#N/A</v>
      </c>
      <c r="H23" s="42" t="e">
        <f>VLOOKUP(A23,'Species List'!$A:$G,7,FALSE)</f>
        <v>#N/A</v>
      </c>
      <c r="J23" s="52"/>
      <c r="K23" s="26" t="e">
        <f>VLOOKUP(J23,'Species List'!$H$1:$J$9,2,FALSE)</f>
        <v>#N/A</v>
      </c>
      <c r="L23" s="26" t="e">
        <f>VLOOKUP(K23,'Species List'!$I$1:$N$8,2,FALSE)</f>
        <v>#N/A</v>
      </c>
      <c r="M23" s="51" t="e">
        <f t="shared" si="5"/>
        <v>#N/A</v>
      </c>
      <c r="N23" s="25" t="e">
        <f t="shared" si="6"/>
        <v>#N/A</v>
      </c>
      <c r="O23" s="25" t="e">
        <f t="shared" si="7"/>
        <v>#N/A</v>
      </c>
    </row>
    <row r="24" spans="1:15" x14ac:dyDescent="0.3">
      <c r="A24" s="40"/>
      <c r="B24" s="42" t="e">
        <f>IF(LEN(VLOOKUP(A24,'Species List'!$A:$G,2,FALSE))=0,"",VLOOKUP(A24,'Species List'!$A:$G,2,FALSE))</f>
        <v>#N/A</v>
      </c>
      <c r="C24" s="42" t="e">
        <f>IF(LEN(VLOOKUP(A24,'Species List'!$A:$G,3,FALSE))=0,"",VLOOKUP(A24,'Species List'!$A:$G,3,FALSE))</f>
        <v>#N/A</v>
      </c>
      <c r="D24" s="50" t="e">
        <f t="shared" si="4"/>
        <v>#N/A</v>
      </c>
      <c r="E24" s="42" t="e">
        <f>IF(LEN(VLOOKUP(A24,'Species List'!$A:$G,4,FALSE))=0,"",VLOOKUP(A24,'Species List'!$A:$G,4,FALSE))</f>
        <v>#N/A</v>
      </c>
      <c r="F24" s="42" t="e">
        <f>IF(LEN(VLOOKUP(A24,'Species List'!$A:$G,5,FALSE))=0,"",VLOOKUP(A24,'Species List'!$A:$G,5,FALSE))</f>
        <v>#N/A</v>
      </c>
      <c r="G24" s="42" t="e">
        <f>IF(LEN(VLOOKUP(A24,'Species List'!$A:$G,6,FALSE))=0,"",VLOOKUP(A24,'Species List'!$A:$G,6,FALSE))</f>
        <v>#N/A</v>
      </c>
      <c r="H24" s="42" t="e">
        <f>VLOOKUP(A24,'Species List'!$A:$G,7,FALSE)</f>
        <v>#N/A</v>
      </c>
      <c r="J24" s="53"/>
      <c r="K24" s="26" t="e">
        <f>VLOOKUP(J24,'Species List'!$H$1:$J$9,2,FALSE)</f>
        <v>#N/A</v>
      </c>
      <c r="L24" s="26" t="e">
        <f>VLOOKUP(K24,'Species List'!$I$1:$N$8,2,FALSE)</f>
        <v>#N/A</v>
      </c>
      <c r="M24" s="51" t="e">
        <f t="shared" si="5"/>
        <v>#N/A</v>
      </c>
      <c r="N24" s="25" t="e">
        <f t="shared" si="6"/>
        <v>#N/A</v>
      </c>
      <c r="O24" s="25" t="e">
        <f t="shared" si="7"/>
        <v>#N/A</v>
      </c>
    </row>
    <row r="25" spans="1:15" x14ac:dyDescent="0.3">
      <c r="A25" s="36"/>
      <c r="B25" s="42" t="e">
        <f>IF(LEN(VLOOKUP(A25,'Species List'!$A:$G,2,FALSE))=0,"",VLOOKUP(A25,'Species List'!$A:$G,2,FALSE))</f>
        <v>#N/A</v>
      </c>
      <c r="C25" s="42" t="e">
        <f>IF(LEN(VLOOKUP(A25,'Species List'!$A:$G,3,FALSE))=0,"",VLOOKUP(A25,'Species List'!$A:$G,3,FALSE))</f>
        <v>#N/A</v>
      </c>
      <c r="D25" s="50" t="e">
        <f t="shared" si="4"/>
        <v>#N/A</v>
      </c>
      <c r="E25" s="42" t="e">
        <f>IF(LEN(VLOOKUP(A25,'Species List'!$A:$G,4,FALSE))=0,"",VLOOKUP(A25,'Species List'!$A:$G,4,FALSE))</f>
        <v>#N/A</v>
      </c>
      <c r="F25" s="42" t="e">
        <f>IF(LEN(VLOOKUP(A25,'Species List'!$A:$G,5,FALSE))=0,"",VLOOKUP(A25,'Species List'!$A:$G,5,FALSE))</f>
        <v>#N/A</v>
      </c>
      <c r="G25" s="42" t="e">
        <f>IF(LEN(VLOOKUP(A25,'Species List'!$A:$G,6,FALSE))=0,"",VLOOKUP(A25,'Species List'!$A:$G,6,FALSE))</f>
        <v>#N/A</v>
      </c>
      <c r="H25" s="42" t="e">
        <f>VLOOKUP(A25,'Species List'!$A:$G,7,FALSE)</f>
        <v>#N/A</v>
      </c>
      <c r="J25" s="52"/>
      <c r="K25" s="26" t="e">
        <f>VLOOKUP(J25,'Species List'!$H$1:$J$9,2,FALSE)</f>
        <v>#N/A</v>
      </c>
      <c r="L25" s="26" t="e">
        <f>VLOOKUP(K25,'Species List'!$I$1:$N$8,2,FALSE)</f>
        <v>#N/A</v>
      </c>
      <c r="M25" s="51" t="e">
        <f t="shared" si="5"/>
        <v>#N/A</v>
      </c>
      <c r="N25" s="25" t="e">
        <f t="shared" si="6"/>
        <v>#N/A</v>
      </c>
      <c r="O25" s="25" t="e">
        <f t="shared" si="7"/>
        <v>#N/A</v>
      </c>
    </row>
    <row r="26" spans="1:15" x14ac:dyDescent="0.3">
      <c r="A26" s="40"/>
      <c r="B26" s="42" t="e">
        <f>IF(LEN(VLOOKUP(A26,'Species List'!$A:$G,2,FALSE))=0,"",VLOOKUP(A26,'Species List'!$A:$G,2,FALSE))</f>
        <v>#N/A</v>
      </c>
      <c r="C26" s="42" t="e">
        <f>IF(LEN(VLOOKUP(A26,'Species List'!$A:$G,3,FALSE))=0,"",VLOOKUP(A26,'Species List'!$A:$G,3,FALSE))</f>
        <v>#N/A</v>
      </c>
      <c r="D26" s="50" t="e">
        <f t="shared" si="4"/>
        <v>#N/A</v>
      </c>
      <c r="E26" s="42" t="e">
        <f>IF(LEN(VLOOKUP(A26,'Species List'!$A:$G,4,FALSE))=0,"",VLOOKUP(A26,'Species List'!$A:$G,4,FALSE))</f>
        <v>#N/A</v>
      </c>
      <c r="F26" s="42" t="e">
        <f>IF(LEN(VLOOKUP(A26,'Species List'!$A:$G,5,FALSE))=0,"",VLOOKUP(A26,'Species List'!$A:$G,5,FALSE))</f>
        <v>#N/A</v>
      </c>
      <c r="G26" s="42" t="e">
        <f>IF(LEN(VLOOKUP(A26,'Species List'!$A:$G,6,FALSE))=0,"",VLOOKUP(A26,'Species List'!$A:$G,6,FALSE))</f>
        <v>#N/A</v>
      </c>
      <c r="H26" s="42" t="e">
        <f>VLOOKUP(A26,'Species List'!$A:$G,7,FALSE)</f>
        <v>#N/A</v>
      </c>
      <c r="J26" s="52"/>
      <c r="K26" s="26" t="e">
        <f>VLOOKUP(J26,'Species List'!$H$1:$J$9,2,FALSE)</f>
        <v>#N/A</v>
      </c>
      <c r="L26" s="26" t="e">
        <f>VLOOKUP(K26,'Species List'!$I$1:$N$8,2,FALSE)</f>
        <v>#N/A</v>
      </c>
      <c r="M26" s="51" t="e">
        <f t="shared" si="5"/>
        <v>#N/A</v>
      </c>
      <c r="N26" s="25" t="e">
        <f t="shared" si="6"/>
        <v>#N/A</v>
      </c>
      <c r="O26" s="25" t="e">
        <f t="shared" si="7"/>
        <v>#N/A</v>
      </c>
    </row>
    <row r="27" spans="1:15" x14ac:dyDescent="0.3">
      <c r="A27" s="40"/>
      <c r="B27" s="42" t="e">
        <f>IF(LEN(VLOOKUP(A27,'Species List'!$A:$G,2,FALSE))=0,"",VLOOKUP(A27,'Species List'!$A:$G,2,FALSE))</f>
        <v>#N/A</v>
      </c>
      <c r="C27" s="42" t="e">
        <f>IF(LEN(VLOOKUP(A27,'Species List'!$A:$G,3,FALSE))=0,"",VLOOKUP(A27,'Species List'!$A:$G,3,FALSE))</f>
        <v>#N/A</v>
      </c>
      <c r="D27" s="50" t="e">
        <f t="shared" si="4"/>
        <v>#N/A</v>
      </c>
      <c r="E27" s="42" t="e">
        <f>IF(LEN(VLOOKUP(A27,'Species List'!$A:$G,4,FALSE))=0,"",VLOOKUP(A27,'Species List'!$A:$G,4,FALSE))</f>
        <v>#N/A</v>
      </c>
      <c r="F27" s="42" t="e">
        <f>IF(LEN(VLOOKUP(A27,'Species List'!$A:$G,5,FALSE))=0,"",VLOOKUP(A27,'Species List'!$A:$G,5,FALSE))</f>
        <v>#N/A</v>
      </c>
      <c r="G27" s="42" t="e">
        <f>IF(LEN(VLOOKUP(A27,'Species List'!$A:$G,6,FALSE))=0,"",VLOOKUP(A27,'Species List'!$A:$G,6,FALSE))</f>
        <v>#N/A</v>
      </c>
      <c r="H27" s="42" t="e">
        <f>VLOOKUP(A27,'Species List'!$A:$G,7,FALSE)</f>
        <v>#N/A</v>
      </c>
      <c r="J27" s="52"/>
      <c r="K27" s="26" t="e">
        <f>VLOOKUP(J27,'Species List'!$H$1:$J$9,2,FALSE)</f>
        <v>#N/A</v>
      </c>
      <c r="L27" s="26" t="e">
        <f>VLOOKUP(K27,'Species List'!$I$1:$N$8,2,FALSE)</f>
        <v>#N/A</v>
      </c>
      <c r="M27" s="51" t="e">
        <f t="shared" si="5"/>
        <v>#N/A</v>
      </c>
      <c r="N27" s="25" t="e">
        <f t="shared" si="6"/>
        <v>#N/A</v>
      </c>
      <c r="O27" s="25" t="e">
        <f t="shared" si="7"/>
        <v>#N/A</v>
      </c>
    </row>
    <row r="28" spans="1:15" x14ac:dyDescent="0.3">
      <c r="A28" s="40"/>
      <c r="B28" s="42" t="e">
        <f>IF(LEN(VLOOKUP(A28,'Species List'!$A:$G,2,FALSE))=0,"",VLOOKUP(A28,'Species List'!$A:$G,2,FALSE))</f>
        <v>#N/A</v>
      </c>
      <c r="C28" s="42" t="e">
        <f>IF(LEN(VLOOKUP(A28,'Species List'!$A:$G,3,FALSE))=0,"",VLOOKUP(A28,'Species List'!$A:$G,3,FALSE))</f>
        <v>#N/A</v>
      </c>
      <c r="D28" s="50" t="e">
        <f t="shared" si="4"/>
        <v>#N/A</v>
      </c>
      <c r="E28" s="42" t="e">
        <f>IF(LEN(VLOOKUP(A28,'Species List'!$A:$G,4,FALSE))=0,"",VLOOKUP(A28,'Species List'!$A:$G,4,FALSE))</f>
        <v>#N/A</v>
      </c>
      <c r="F28" s="42" t="e">
        <f>IF(LEN(VLOOKUP(A28,'Species List'!$A:$G,5,FALSE))=0,"",VLOOKUP(A28,'Species List'!$A:$G,5,FALSE))</f>
        <v>#N/A</v>
      </c>
      <c r="G28" s="42" t="e">
        <f>IF(LEN(VLOOKUP(A28,'Species List'!$A:$G,6,FALSE))=0,"",VLOOKUP(A28,'Species List'!$A:$G,6,FALSE))</f>
        <v>#N/A</v>
      </c>
      <c r="H28" s="42" t="e">
        <f>VLOOKUP(A28,'Species List'!$A:$G,7,FALSE)</f>
        <v>#N/A</v>
      </c>
      <c r="J28" s="52"/>
      <c r="K28" s="26" t="e">
        <f>VLOOKUP(J28,'Species List'!$H$1:$J$9,2,FALSE)</f>
        <v>#N/A</v>
      </c>
      <c r="L28" s="26" t="e">
        <f>VLOOKUP(K28,'Species List'!$I$1:$N$8,2,FALSE)</f>
        <v>#N/A</v>
      </c>
      <c r="M28" s="51" t="e">
        <f t="shared" si="5"/>
        <v>#N/A</v>
      </c>
      <c r="N28" s="25" t="e">
        <f t="shared" si="6"/>
        <v>#N/A</v>
      </c>
      <c r="O28" s="25" t="e">
        <f t="shared" si="7"/>
        <v>#N/A</v>
      </c>
    </row>
    <row r="29" spans="1:15" x14ac:dyDescent="0.3">
      <c r="A29" s="40"/>
      <c r="B29" s="42" t="e">
        <f>IF(LEN(VLOOKUP(A29,'Species List'!$A:$G,2,FALSE))=0,"",VLOOKUP(A29,'Species List'!$A:$G,2,FALSE))</f>
        <v>#N/A</v>
      </c>
      <c r="C29" s="42" t="e">
        <f>IF(LEN(VLOOKUP(A29,'Species List'!$A:$G,3,FALSE))=0,"",VLOOKUP(A29,'Species List'!$A:$G,3,FALSE))</f>
        <v>#N/A</v>
      </c>
      <c r="D29" s="50" t="e">
        <f t="shared" si="4"/>
        <v>#N/A</v>
      </c>
      <c r="E29" s="42" t="e">
        <f>IF(LEN(VLOOKUP(A29,'Species List'!$A:$G,4,FALSE))=0,"",VLOOKUP(A29,'Species List'!$A:$G,4,FALSE))</f>
        <v>#N/A</v>
      </c>
      <c r="F29" s="42" t="e">
        <f>IF(LEN(VLOOKUP(A29,'Species List'!$A:$G,5,FALSE))=0,"",VLOOKUP(A29,'Species List'!$A:$G,5,FALSE))</f>
        <v>#N/A</v>
      </c>
      <c r="G29" s="42" t="e">
        <f>IF(LEN(VLOOKUP(A29,'Species List'!$A:$G,6,FALSE))=0,"",VLOOKUP(A29,'Species List'!$A:$G,6,FALSE))</f>
        <v>#N/A</v>
      </c>
      <c r="H29" s="42" t="e">
        <f>VLOOKUP(A29,'Species List'!$A:$G,7,FALSE)</f>
        <v>#N/A</v>
      </c>
      <c r="J29" s="52"/>
      <c r="K29" s="26" t="e">
        <f>VLOOKUP(J29,'Species List'!$H$1:$J$9,2,FALSE)</f>
        <v>#N/A</v>
      </c>
      <c r="L29" s="26" t="e">
        <f>VLOOKUP(K29,'Species List'!$I$1:$N$8,2,FALSE)</f>
        <v>#N/A</v>
      </c>
      <c r="M29" s="51" t="e">
        <f t="shared" si="5"/>
        <v>#N/A</v>
      </c>
      <c r="N29" s="25" t="e">
        <f t="shared" si="6"/>
        <v>#N/A</v>
      </c>
      <c r="O29" s="25" t="e">
        <f t="shared" si="7"/>
        <v>#N/A</v>
      </c>
    </row>
    <row r="30" spans="1:15" x14ac:dyDescent="0.3">
      <c r="A30" s="40"/>
      <c r="B30" s="42" t="e">
        <f>IF(LEN(VLOOKUP(A30,'Species List'!$A:$G,2,FALSE))=0,"",VLOOKUP(A30,'Species List'!$A:$G,2,FALSE))</f>
        <v>#N/A</v>
      </c>
      <c r="C30" s="42" t="e">
        <f>IF(LEN(VLOOKUP(A30,'Species List'!$A:$G,3,FALSE))=0,"",VLOOKUP(A30,'Species List'!$A:$G,3,FALSE))</f>
        <v>#N/A</v>
      </c>
      <c r="D30" s="50" t="e">
        <f t="shared" si="4"/>
        <v>#N/A</v>
      </c>
      <c r="E30" s="42" t="e">
        <f>IF(LEN(VLOOKUP(A30,'Species List'!$A:$G,4,FALSE))=0,"",VLOOKUP(A30,'Species List'!$A:$G,4,FALSE))</f>
        <v>#N/A</v>
      </c>
      <c r="F30" s="42" t="e">
        <f>IF(LEN(VLOOKUP(A30,'Species List'!$A:$G,5,FALSE))=0,"",VLOOKUP(A30,'Species List'!$A:$G,5,FALSE))</f>
        <v>#N/A</v>
      </c>
      <c r="G30" s="42" t="e">
        <f>IF(LEN(VLOOKUP(A30,'Species List'!$A:$G,6,FALSE))=0,"",VLOOKUP(A30,'Species List'!$A:$G,6,FALSE))</f>
        <v>#N/A</v>
      </c>
      <c r="H30" s="42" t="e">
        <f>VLOOKUP(A30,'Species List'!$A:$G,7,FALSE)</f>
        <v>#N/A</v>
      </c>
      <c r="J30" s="52"/>
      <c r="K30" s="26" t="e">
        <f>VLOOKUP(J30,'Species List'!$H$1:$J$9,2,FALSE)</f>
        <v>#N/A</v>
      </c>
      <c r="L30" s="26" t="e">
        <f>VLOOKUP(K30,'Species List'!$I$1:$N$8,2,FALSE)</f>
        <v>#N/A</v>
      </c>
      <c r="M30" s="51" t="e">
        <f t="shared" si="5"/>
        <v>#N/A</v>
      </c>
      <c r="N30" s="25" t="e">
        <f t="shared" si="6"/>
        <v>#N/A</v>
      </c>
      <c r="O30" s="25" t="e">
        <f t="shared" si="7"/>
        <v>#N/A</v>
      </c>
    </row>
    <row r="31" spans="1:15" x14ac:dyDescent="0.3">
      <c r="A31" s="40"/>
      <c r="B31" s="42" t="e">
        <f>IF(LEN(VLOOKUP(A31,'Species List'!$A:$G,2,FALSE))=0,"",VLOOKUP(A31,'Species List'!$A:$G,2,FALSE))</f>
        <v>#N/A</v>
      </c>
      <c r="C31" s="42" t="e">
        <f>IF(LEN(VLOOKUP(A31,'Species List'!$A:$G,3,FALSE))=0,"",VLOOKUP(A31,'Species List'!$A:$G,3,FALSE))</f>
        <v>#N/A</v>
      </c>
      <c r="D31" s="50" t="e">
        <f t="shared" si="4"/>
        <v>#N/A</v>
      </c>
      <c r="E31" s="42" t="e">
        <f>IF(LEN(VLOOKUP(A31,'Species List'!$A:$G,4,FALSE))=0,"",VLOOKUP(A31,'Species List'!$A:$G,4,FALSE))</f>
        <v>#N/A</v>
      </c>
      <c r="F31" s="42" t="e">
        <f>IF(LEN(VLOOKUP(A31,'Species List'!$A:$G,5,FALSE))=0,"",VLOOKUP(A31,'Species List'!$A:$G,5,FALSE))</f>
        <v>#N/A</v>
      </c>
      <c r="G31" s="42" t="e">
        <f>IF(LEN(VLOOKUP(A31,'Species List'!$A:$G,6,FALSE))=0,"",VLOOKUP(A31,'Species List'!$A:$G,6,FALSE))</f>
        <v>#N/A</v>
      </c>
      <c r="H31" s="42" t="e">
        <f>VLOOKUP(A31,'Species List'!$A:$G,7,FALSE)</f>
        <v>#N/A</v>
      </c>
      <c r="J31" s="52"/>
      <c r="K31" s="26" t="e">
        <f>VLOOKUP(J31,'Species List'!$H$1:$J$9,2,FALSE)</f>
        <v>#N/A</v>
      </c>
      <c r="L31" s="26" t="e">
        <f>VLOOKUP(K31,'Species List'!$I$1:$N$8,2,FALSE)</f>
        <v>#N/A</v>
      </c>
      <c r="M31" s="51" t="e">
        <f t="shared" si="5"/>
        <v>#N/A</v>
      </c>
      <c r="N31" s="25" t="e">
        <f t="shared" si="6"/>
        <v>#N/A</v>
      </c>
      <c r="O31" s="25" t="e">
        <f t="shared" si="7"/>
        <v>#N/A</v>
      </c>
    </row>
    <row r="32" spans="1:15" x14ac:dyDescent="0.3">
      <c r="A32" s="40"/>
      <c r="B32" s="42" t="e">
        <f>IF(LEN(VLOOKUP(A32,'Species List'!$A:$G,2,FALSE))=0,"",VLOOKUP(A32,'Species List'!$A:$G,2,FALSE))</f>
        <v>#N/A</v>
      </c>
      <c r="C32" s="42" t="e">
        <f>IF(LEN(VLOOKUP(A32,'Species List'!$A:$G,3,FALSE))=0,"",VLOOKUP(A32,'Species List'!$A:$G,3,FALSE))</f>
        <v>#N/A</v>
      </c>
      <c r="D32" s="50" t="e">
        <f t="shared" si="4"/>
        <v>#N/A</v>
      </c>
      <c r="E32" s="42" t="e">
        <f>IF(LEN(VLOOKUP(A32,'Species List'!$A:$G,4,FALSE))=0,"",VLOOKUP(A32,'Species List'!$A:$G,4,FALSE))</f>
        <v>#N/A</v>
      </c>
      <c r="F32" s="42" t="e">
        <f>IF(LEN(VLOOKUP(A32,'Species List'!$A:$G,5,FALSE))=0,"",VLOOKUP(A32,'Species List'!$A:$G,5,FALSE))</f>
        <v>#N/A</v>
      </c>
      <c r="G32" s="42" t="e">
        <f>IF(LEN(VLOOKUP(A32,'Species List'!$A:$G,6,FALSE))=0,"",VLOOKUP(A32,'Species List'!$A:$G,6,FALSE))</f>
        <v>#N/A</v>
      </c>
      <c r="H32" s="42" t="e">
        <f>VLOOKUP(A32,'Species List'!$A:$G,7,FALSE)</f>
        <v>#N/A</v>
      </c>
      <c r="J32" s="52"/>
      <c r="K32" s="26" t="e">
        <f>VLOOKUP(J32,'Species List'!$H$1:$J$9,2,FALSE)</f>
        <v>#N/A</v>
      </c>
      <c r="L32" s="26" t="e">
        <f>VLOOKUP(K32,'Species List'!$I$1:$N$8,2,FALSE)</f>
        <v>#N/A</v>
      </c>
      <c r="M32" s="51" t="e">
        <f t="shared" si="5"/>
        <v>#N/A</v>
      </c>
      <c r="N32" s="25" t="e">
        <f t="shared" si="6"/>
        <v>#N/A</v>
      </c>
      <c r="O32" s="25" t="e">
        <f t="shared" si="7"/>
        <v>#N/A</v>
      </c>
    </row>
    <row r="33" spans="1:15" x14ac:dyDescent="0.3">
      <c r="A33" s="40"/>
      <c r="B33" s="42" t="e">
        <f>IF(LEN(VLOOKUP(A33,'Species List'!$A:$G,2,FALSE))=0,"",VLOOKUP(A33,'Species List'!$A:$G,2,FALSE))</f>
        <v>#N/A</v>
      </c>
      <c r="C33" s="42" t="e">
        <f>IF(LEN(VLOOKUP(A33,'Species List'!$A:$G,3,FALSE))=0,"",VLOOKUP(A33,'Species List'!$A:$G,3,FALSE))</f>
        <v>#N/A</v>
      </c>
      <c r="D33" s="50" t="e">
        <f t="shared" si="4"/>
        <v>#N/A</v>
      </c>
      <c r="E33" s="42" t="e">
        <f>IF(LEN(VLOOKUP(A33,'Species List'!$A:$G,4,FALSE))=0,"",VLOOKUP(A33,'Species List'!$A:$G,4,FALSE))</f>
        <v>#N/A</v>
      </c>
      <c r="F33" s="42" t="e">
        <f>IF(LEN(VLOOKUP(A33,'Species List'!$A:$G,5,FALSE))=0,"",VLOOKUP(A33,'Species List'!$A:$G,5,FALSE))</f>
        <v>#N/A</v>
      </c>
      <c r="G33" s="42" t="e">
        <f>IF(LEN(VLOOKUP(A33,'Species List'!$A:$G,6,FALSE))=0,"",VLOOKUP(A33,'Species List'!$A:$G,6,FALSE))</f>
        <v>#N/A</v>
      </c>
      <c r="H33" s="42" t="e">
        <f>VLOOKUP(A33,'Species List'!$A:$G,7,FALSE)</f>
        <v>#N/A</v>
      </c>
      <c r="J33" s="52"/>
      <c r="K33" s="26" t="e">
        <f>VLOOKUP(J33,'Species List'!$H$1:$J$9,2,FALSE)</f>
        <v>#N/A</v>
      </c>
      <c r="L33" s="26" t="e">
        <f>VLOOKUP(K33,'Species List'!$I$1:$N$8,2,FALSE)</f>
        <v>#N/A</v>
      </c>
      <c r="M33" s="51" t="e">
        <f t="shared" si="5"/>
        <v>#N/A</v>
      </c>
      <c r="N33" s="25" t="e">
        <f t="shared" si="6"/>
        <v>#N/A</v>
      </c>
      <c r="O33" s="25" t="e">
        <f t="shared" si="7"/>
        <v>#N/A</v>
      </c>
    </row>
    <row r="34" spans="1:15" x14ac:dyDescent="0.3">
      <c r="A34" s="48"/>
      <c r="B34" s="42" t="e">
        <f>IF(LEN(VLOOKUP(A34,'Species List'!$A:$G,2,FALSE))=0,"",VLOOKUP(A34,'Species List'!$A:$G,2,FALSE))</f>
        <v>#N/A</v>
      </c>
      <c r="C34" s="42" t="e">
        <f>IF(LEN(VLOOKUP(A34,'Species List'!$A:$G,3,FALSE))=0,"",VLOOKUP(A34,'Species List'!$A:$G,3,FALSE))</f>
        <v>#N/A</v>
      </c>
      <c r="D34" s="50" t="e">
        <f t="shared" si="4"/>
        <v>#N/A</v>
      </c>
      <c r="E34" s="42" t="e">
        <f>IF(LEN(VLOOKUP(A34,'Species List'!$A:$G,4,FALSE))=0,"",VLOOKUP(A34,'Species List'!$A:$G,4,FALSE))</f>
        <v>#N/A</v>
      </c>
      <c r="F34" s="42" t="e">
        <f>IF(LEN(VLOOKUP(A34,'Species List'!$A:$G,5,FALSE))=0,"",VLOOKUP(A34,'Species List'!$A:$G,5,FALSE))</f>
        <v>#N/A</v>
      </c>
      <c r="G34" s="42" t="e">
        <f>IF(LEN(VLOOKUP(A34,'Species List'!$A:$G,6,FALSE))=0,"",VLOOKUP(A34,'Species List'!$A:$G,6,FALSE))</f>
        <v>#N/A</v>
      </c>
      <c r="H34" s="42" t="e">
        <f>VLOOKUP(A34,'Species List'!$A:$G,7,FALSE)</f>
        <v>#N/A</v>
      </c>
      <c r="J34" s="48"/>
      <c r="K34" s="26" t="e">
        <f>VLOOKUP(J34,'Species List'!$H$1:$J$9,2,FALSE)</f>
        <v>#N/A</v>
      </c>
      <c r="L34" s="26" t="e">
        <f>VLOOKUP(K34,'Species List'!$I$1:$N$8,2,FALSE)</f>
        <v>#N/A</v>
      </c>
      <c r="M34" s="51" t="e">
        <f t="shared" si="5"/>
        <v>#N/A</v>
      </c>
      <c r="N34" s="25" t="e">
        <f t="shared" si="6"/>
        <v>#N/A</v>
      </c>
      <c r="O34" s="25" t="e">
        <f t="shared" si="7"/>
        <v>#N/A</v>
      </c>
    </row>
    <row r="35" spans="1:15" x14ac:dyDescent="0.3">
      <c r="A35" s="48"/>
      <c r="B35" s="42" t="e">
        <f>IF(LEN(VLOOKUP(A35,'Species List'!$A:$G,2,FALSE))=0,"",VLOOKUP(A35,'Species List'!$A:$G,2,FALSE))</f>
        <v>#N/A</v>
      </c>
      <c r="C35" s="42" t="e">
        <f>IF(LEN(VLOOKUP(A35,'Species List'!$A:$G,3,FALSE))=0,"",VLOOKUP(A35,'Species List'!$A:$G,3,FALSE))</f>
        <v>#N/A</v>
      </c>
      <c r="D35" s="50" t="e">
        <f t="shared" si="4"/>
        <v>#N/A</v>
      </c>
      <c r="E35" s="42" t="e">
        <f>IF(LEN(VLOOKUP(A35,'Species List'!$A:$G,4,FALSE))=0,"",VLOOKUP(A35,'Species List'!$A:$G,4,FALSE))</f>
        <v>#N/A</v>
      </c>
      <c r="F35" s="42" t="e">
        <f>IF(LEN(VLOOKUP(A35,'Species List'!$A:$G,5,FALSE))=0,"",VLOOKUP(A35,'Species List'!$A:$G,5,FALSE))</f>
        <v>#N/A</v>
      </c>
      <c r="G35" s="42" t="e">
        <f>IF(LEN(VLOOKUP(A35,'Species List'!$A:$G,6,FALSE))=0,"",VLOOKUP(A35,'Species List'!$A:$G,6,FALSE))</f>
        <v>#N/A</v>
      </c>
      <c r="H35" s="42" t="e">
        <f>VLOOKUP(A35,'Species List'!$A:$G,7,FALSE)</f>
        <v>#N/A</v>
      </c>
      <c r="J35" s="48"/>
      <c r="K35" s="26" t="e">
        <f>VLOOKUP(J35,'Species List'!$H$1:$J$9,2,FALSE)</f>
        <v>#N/A</v>
      </c>
      <c r="L35" s="26" t="e">
        <f>VLOOKUP(K35,'Species List'!$I$1:$N$8,2,FALSE)</f>
        <v>#N/A</v>
      </c>
      <c r="M35" s="51" t="e">
        <f t="shared" si="5"/>
        <v>#N/A</v>
      </c>
      <c r="N35" s="25" t="e">
        <f t="shared" si="6"/>
        <v>#N/A</v>
      </c>
      <c r="O35" s="25" t="e">
        <f t="shared" si="7"/>
        <v>#N/A</v>
      </c>
    </row>
    <row r="36" spans="1:15" x14ac:dyDescent="0.3">
      <c r="A36" s="48"/>
      <c r="B36" s="42" t="e">
        <f>IF(LEN(VLOOKUP(A36,'Species List'!$A:$G,2,FALSE))=0,"",VLOOKUP(A36,'Species List'!$A:$G,2,FALSE))</f>
        <v>#N/A</v>
      </c>
      <c r="C36" s="42" t="e">
        <f>IF(LEN(VLOOKUP(A36,'Species List'!$A:$G,3,FALSE))=0,"",VLOOKUP(A36,'Species List'!$A:$G,3,FALSE))</f>
        <v>#N/A</v>
      </c>
      <c r="D36" s="50" t="e">
        <f t="shared" si="4"/>
        <v>#N/A</v>
      </c>
      <c r="E36" s="42" t="e">
        <f>IF(LEN(VLOOKUP(A36,'Species List'!$A:$G,4,FALSE))=0,"",VLOOKUP(A36,'Species List'!$A:$G,4,FALSE))</f>
        <v>#N/A</v>
      </c>
      <c r="F36" s="42" t="e">
        <f>IF(LEN(VLOOKUP(A36,'Species List'!$A:$G,5,FALSE))=0,"",VLOOKUP(A36,'Species List'!$A:$G,5,FALSE))</f>
        <v>#N/A</v>
      </c>
      <c r="G36" s="42" t="e">
        <f>IF(LEN(VLOOKUP(A36,'Species List'!$A:$G,6,FALSE))=0,"",VLOOKUP(A36,'Species List'!$A:$G,6,FALSE))</f>
        <v>#N/A</v>
      </c>
      <c r="H36" s="42" t="e">
        <f>VLOOKUP(A36,'Species List'!$A:$G,7,FALSE)</f>
        <v>#N/A</v>
      </c>
      <c r="J36" s="48"/>
      <c r="K36" s="26" t="e">
        <f>VLOOKUP(J36,'Species List'!$H$1:$J$9,2,FALSE)</f>
        <v>#N/A</v>
      </c>
      <c r="L36" s="26" t="e">
        <f>VLOOKUP(K36,'Species List'!$I$1:$N$8,2,FALSE)</f>
        <v>#N/A</v>
      </c>
      <c r="M36" s="51" t="e">
        <f t="shared" si="5"/>
        <v>#N/A</v>
      </c>
      <c r="N36" s="25" t="e">
        <f t="shared" si="6"/>
        <v>#N/A</v>
      </c>
      <c r="O36" s="25" t="e">
        <f t="shared" si="7"/>
        <v>#N/A</v>
      </c>
    </row>
    <row r="37" spans="1:15" x14ac:dyDescent="0.3">
      <c r="A37" s="48"/>
      <c r="B37" s="42" t="e">
        <f>IF(LEN(VLOOKUP(A37,'Species List'!$A:$G,2,FALSE))=0,"",VLOOKUP(A37,'Species List'!$A:$G,2,FALSE))</f>
        <v>#N/A</v>
      </c>
      <c r="C37" s="42" t="e">
        <f>IF(LEN(VLOOKUP(A37,'Species List'!$A:$G,3,FALSE))=0,"",VLOOKUP(A37,'Species List'!$A:$G,3,FALSE))</f>
        <v>#N/A</v>
      </c>
      <c r="D37" s="50" t="e">
        <f t="shared" si="4"/>
        <v>#N/A</v>
      </c>
      <c r="E37" s="42" t="e">
        <f>IF(LEN(VLOOKUP(A37,'Species List'!$A:$G,4,FALSE))=0,"",VLOOKUP(A37,'Species List'!$A:$G,4,FALSE))</f>
        <v>#N/A</v>
      </c>
      <c r="F37" s="42" t="e">
        <f>IF(LEN(VLOOKUP(A37,'Species List'!$A:$G,5,FALSE))=0,"",VLOOKUP(A37,'Species List'!$A:$G,5,FALSE))</f>
        <v>#N/A</v>
      </c>
      <c r="G37" s="42" t="e">
        <f>IF(LEN(VLOOKUP(A37,'Species List'!$A:$G,6,FALSE))=0,"",VLOOKUP(A37,'Species List'!$A:$G,6,FALSE))</f>
        <v>#N/A</v>
      </c>
      <c r="H37" s="42" t="e">
        <f>VLOOKUP(A37,'Species List'!$A:$G,7,FALSE)</f>
        <v>#N/A</v>
      </c>
      <c r="J37" s="48"/>
      <c r="K37" s="26" t="e">
        <f>VLOOKUP(J37,'Species List'!$H$1:$J$9,2,FALSE)</f>
        <v>#N/A</v>
      </c>
      <c r="L37" s="26" t="e">
        <f>VLOOKUP(K37,'Species List'!$I$1:$N$8,2,FALSE)</f>
        <v>#N/A</v>
      </c>
      <c r="M37" s="51" t="e">
        <f t="shared" si="5"/>
        <v>#N/A</v>
      </c>
      <c r="N37" s="25" t="e">
        <f t="shared" si="6"/>
        <v>#N/A</v>
      </c>
      <c r="O37" s="25" t="e">
        <f t="shared" si="7"/>
        <v>#N/A</v>
      </c>
    </row>
    <row r="38" spans="1:15" x14ac:dyDescent="0.3">
      <c r="A38" s="48"/>
      <c r="B38" s="42" t="e">
        <f>IF(LEN(VLOOKUP(A38,'Species List'!$A:$G,2,FALSE))=0,"",VLOOKUP(A38,'Species List'!$A:$G,2,FALSE))</f>
        <v>#N/A</v>
      </c>
      <c r="C38" s="42" t="e">
        <f>IF(LEN(VLOOKUP(A38,'Species List'!$A:$G,3,FALSE))=0,"",VLOOKUP(A38,'Species List'!$A:$G,3,FALSE))</f>
        <v>#N/A</v>
      </c>
      <c r="D38" s="50" t="e">
        <f t="shared" si="4"/>
        <v>#N/A</v>
      </c>
      <c r="E38" s="42" t="e">
        <f>IF(LEN(VLOOKUP(A38,'Species List'!$A:$G,4,FALSE))=0,"",VLOOKUP(A38,'Species List'!$A:$G,4,FALSE))</f>
        <v>#N/A</v>
      </c>
      <c r="F38" s="42" t="e">
        <f>IF(LEN(VLOOKUP(A38,'Species List'!$A:$G,5,FALSE))=0,"",VLOOKUP(A38,'Species List'!$A:$G,5,FALSE))</f>
        <v>#N/A</v>
      </c>
      <c r="G38" s="42" t="e">
        <f>IF(LEN(VLOOKUP(A38,'Species List'!$A:$G,6,FALSE))=0,"",VLOOKUP(A38,'Species List'!$A:$G,6,FALSE))</f>
        <v>#N/A</v>
      </c>
      <c r="H38" s="42" t="e">
        <f>VLOOKUP(A38,'Species List'!$A:$G,7,FALSE)</f>
        <v>#N/A</v>
      </c>
      <c r="J38" s="48"/>
      <c r="K38" s="26" t="e">
        <f>VLOOKUP(J38,'Species List'!$H$1:$J$9,2,FALSE)</f>
        <v>#N/A</v>
      </c>
      <c r="L38" s="26" t="e">
        <f>VLOOKUP(K38,'Species List'!$I$1:$N$8,2,FALSE)</f>
        <v>#N/A</v>
      </c>
      <c r="M38" s="51" t="e">
        <f t="shared" si="5"/>
        <v>#N/A</v>
      </c>
      <c r="N38" s="25" t="e">
        <f t="shared" si="6"/>
        <v>#N/A</v>
      </c>
      <c r="O38" s="25" t="e">
        <f t="shared" si="7"/>
        <v>#N/A</v>
      </c>
    </row>
    <row r="39" spans="1:15" x14ac:dyDescent="0.3">
      <c r="A39" s="48"/>
      <c r="B39" s="42" t="e">
        <f>IF(LEN(VLOOKUP(A39,'Species List'!$A:$G,2,FALSE))=0,"",VLOOKUP(A39,'Species List'!$A:$G,2,FALSE))</f>
        <v>#N/A</v>
      </c>
      <c r="C39" s="42" t="e">
        <f>IF(LEN(VLOOKUP(A39,'Species List'!$A:$G,3,FALSE))=0,"",VLOOKUP(A39,'Species List'!$A:$G,3,FALSE))</f>
        <v>#N/A</v>
      </c>
      <c r="D39" s="50" t="e">
        <f t="shared" si="4"/>
        <v>#N/A</v>
      </c>
      <c r="E39" s="42" t="e">
        <f>IF(LEN(VLOOKUP(A39,'Species List'!$A:$G,4,FALSE))=0,"",VLOOKUP(A39,'Species List'!$A:$G,4,FALSE))</f>
        <v>#N/A</v>
      </c>
      <c r="F39" s="42" t="e">
        <f>IF(LEN(VLOOKUP(A39,'Species List'!$A:$G,5,FALSE))=0,"",VLOOKUP(A39,'Species List'!$A:$G,5,FALSE))</f>
        <v>#N/A</v>
      </c>
      <c r="G39" s="42" t="e">
        <f>IF(LEN(VLOOKUP(A39,'Species List'!$A:$G,6,FALSE))=0,"",VLOOKUP(A39,'Species List'!$A:$G,6,FALSE))</f>
        <v>#N/A</v>
      </c>
      <c r="H39" s="42" t="e">
        <f>VLOOKUP(A39,'Species List'!$A:$G,7,FALSE)</f>
        <v>#N/A</v>
      </c>
      <c r="J39" s="48"/>
      <c r="K39" s="26" t="e">
        <f>VLOOKUP(J39,'Species List'!$H$1:$J$9,2,FALSE)</f>
        <v>#N/A</v>
      </c>
      <c r="L39" s="26" t="e">
        <f>VLOOKUP(K39,'Species List'!$I$1:$N$8,2,FALSE)</f>
        <v>#N/A</v>
      </c>
      <c r="M39" s="51" t="e">
        <f t="shared" si="5"/>
        <v>#N/A</v>
      </c>
      <c r="N39" s="25" t="e">
        <f t="shared" si="6"/>
        <v>#N/A</v>
      </c>
      <c r="O39" s="25" t="e">
        <f t="shared" si="7"/>
        <v>#N/A</v>
      </c>
    </row>
    <row r="40" spans="1:15" x14ac:dyDescent="0.3">
      <c r="A40" s="48"/>
      <c r="B40" s="42" t="e">
        <f>IF(LEN(VLOOKUP(A40,'Species List'!$A:$G,2,FALSE))=0,"",VLOOKUP(A40,'Species List'!$A:$G,2,FALSE))</f>
        <v>#N/A</v>
      </c>
      <c r="C40" s="42" t="e">
        <f>IF(LEN(VLOOKUP(A40,'Species List'!$A:$G,3,FALSE))=0,"",VLOOKUP(A40,'Species List'!$A:$G,3,FALSE))</f>
        <v>#N/A</v>
      </c>
      <c r="D40" s="50" t="e">
        <f t="shared" si="4"/>
        <v>#N/A</v>
      </c>
      <c r="E40" s="42" t="e">
        <f>IF(LEN(VLOOKUP(A40,'Species List'!$A:$G,4,FALSE))=0,"",VLOOKUP(A40,'Species List'!$A:$G,4,FALSE))</f>
        <v>#N/A</v>
      </c>
      <c r="F40" s="42" t="e">
        <f>IF(LEN(VLOOKUP(A40,'Species List'!$A:$G,5,FALSE))=0,"",VLOOKUP(A40,'Species List'!$A:$G,5,FALSE))</f>
        <v>#N/A</v>
      </c>
      <c r="G40" s="42" t="e">
        <f>IF(LEN(VLOOKUP(A40,'Species List'!$A:$G,6,FALSE))=0,"",VLOOKUP(A40,'Species List'!$A:$G,6,FALSE))</f>
        <v>#N/A</v>
      </c>
      <c r="H40" s="42" t="e">
        <f>VLOOKUP(A40,'Species List'!$A:$G,7,FALSE)</f>
        <v>#N/A</v>
      </c>
      <c r="J40" s="48"/>
      <c r="K40" s="26" t="e">
        <f>VLOOKUP(J40,'Species List'!$H$1:$J$9,2,FALSE)</f>
        <v>#N/A</v>
      </c>
      <c r="L40" s="26" t="e">
        <f>VLOOKUP(K40,'Species List'!$I$1:$N$8,2,FALSE)</f>
        <v>#N/A</v>
      </c>
      <c r="M40" s="51" t="e">
        <f t="shared" si="5"/>
        <v>#N/A</v>
      </c>
      <c r="N40" s="25" t="e">
        <f t="shared" si="6"/>
        <v>#N/A</v>
      </c>
      <c r="O40" s="25" t="e">
        <f t="shared" si="7"/>
        <v>#N/A</v>
      </c>
    </row>
    <row r="41" spans="1:15" x14ac:dyDescent="0.3">
      <c r="A41" s="48"/>
      <c r="B41" s="42" t="e">
        <f>IF(LEN(VLOOKUP(A41,'Species List'!$A:$G,2,FALSE))=0,"",VLOOKUP(A41,'Species List'!$A:$G,2,FALSE))</f>
        <v>#N/A</v>
      </c>
      <c r="C41" s="42" t="e">
        <f>IF(LEN(VLOOKUP(A41,'Species List'!$A:$G,3,FALSE))=0,"",VLOOKUP(A41,'Species List'!$A:$G,3,FALSE))</f>
        <v>#N/A</v>
      </c>
      <c r="D41" s="50" t="e">
        <f t="shared" si="4"/>
        <v>#N/A</v>
      </c>
      <c r="E41" s="42" t="e">
        <f>IF(LEN(VLOOKUP(A41,'Species List'!$A:$G,4,FALSE))=0,"",VLOOKUP(A41,'Species List'!$A:$G,4,FALSE))</f>
        <v>#N/A</v>
      </c>
      <c r="F41" s="42" t="e">
        <f>IF(LEN(VLOOKUP(A41,'Species List'!$A:$G,5,FALSE))=0,"",VLOOKUP(A41,'Species List'!$A:$G,5,FALSE))</f>
        <v>#N/A</v>
      </c>
      <c r="G41" s="42" t="e">
        <f>IF(LEN(VLOOKUP(A41,'Species List'!$A:$G,6,FALSE))=0,"",VLOOKUP(A41,'Species List'!$A:$G,6,FALSE))</f>
        <v>#N/A</v>
      </c>
      <c r="H41" s="42" t="e">
        <f>VLOOKUP(A41,'Species List'!$A:$G,7,FALSE)</f>
        <v>#N/A</v>
      </c>
      <c r="J41" s="48"/>
      <c r="K41" s="26" t="e">
        <f>VLOOKUP(J41,'Species List'!$H$1:$J$9,2,FALSE)</f>
        <v>#N/A</v>
      </c>
      <c r="L41" s="26" t="e">
        <f>VLOOKUP(K41,'Species List'!$I$1:$N$8,2,FALSE)</f>
        <v>#N/A</v>
      </c>
      <c r="M41" s="51" t="e">
        <f t="shared" si="5"/>
        <v>#N/A</v>
      </c>
      <c r="N41" s="25" t="e">
        <f t="shared" si="6"/>
        <v>#N/A</v>
      </c>
      <c r="O41" s="25" t="e">
        <f t="shared" si="7"/>
        <v>#N/A</v>
      </c>
    </row>
    <row r="42" spans="1:15" x14ac:dyDescent="0.3">
      <c r="A42" s="48"/>
      <c r="B42" s="42" t="e">
        <f>IF(LEN(VLOOKUP(A42,'Species List'!$A:$G,2,FALSE))=0,"",VLOOKUP(A42,'Species List'!$A:$G,2,FALSE))</f>
        <v>#N/A</v>
      </c>
      <c r="C42" s="42" t="e">
        <f>IF(LEN(VLOOKUP(A42,'Species List'!$A:$G,3,FALSE))=0,"",VLOOKUP(A42,'Species List'!$A:$G,3,FALSE))</f>
        <v>#N/A</v>
      </c>
      <c r="D42" s="50" t="e">
        <f t="shared" si="4"/>
        <v>#N/A</v>
      </c>
      <c r="E42" s="42" t="e">
        <f>IF(LEN(VLOOKUP(A42,'Species List'!$A:$G,4,FALSE))=0,"",VLOOKUP(A42,'Species List'!$A:$G,4,FALSE))</f>
        <v>#N/A</v>
      </c>
      <c r="F42" s="42" t="e">
        <f>IF(LEN(VLOOKUP(A42,'Species List'!$A:$G,5,FALSE))=0,"",VLOOKUP(A42,'Species List'!$A:$G,5,FALSE))</f>
        <v>#N/A</v>
      </c>
      <c r="G42" s="42" t="e">
        <f>IF(LEN(VLOOKUP(A42,'Species List'!$A:$G,6,FALSE))=0,"",VLOOKUP(A42,'Species List'!$A:$G,6,FALSE))</f>
        <v>#N/A</v>
      </c>
      <c r="H42" s="42" t="e">
        <f>VLOOKUP(A42,'Species List'!$A:$G,7,FALSE)</f>
        <v>#N/A</v>
      </c>
      <c r="J42" s="48"/>
      <c r="K42" s="26" t="e">
        <f>VLOOKUP(J42,'Species List'!$H$1:$J$9,2,FALSE)</f>
        <v>#N/A</v>
      </c>
      <c r="L42" s="26" t="e">
        <f>VLOOKUP(K42,'Species List'!$I$1:$N$8,2,FALSE)</f>
        <v>#N/A</v>
      </c>
      <c r="M42" s="51" t="e">
        <f t="shared" si="5"/>
        <v>#N/A</v>
      </c>
      <c r="N42" s="25" t="e">
        <f t="shared" si="6"/>
        <v>#N/A</v>
      </c>
      <c r="O42" s="25" t="e">
        <f t="shared" si="7"/>
        <v>#N/A</v>
      </c>
    </row>
    <row r="43" spans="1:15" x14ac:dyDescent="0.3">
      <c r="A43" s="48"/>
      <c r="B43" s="42" t="e">
        <f>IF(LEN(VLOOKUP(A43,'Species List'!$A:$G,2,FALSE))=0,"",VLOOKUP(A43,'Species List'!$A:$G,2,FALSE))</f>
        <v>#N/A</v>
      </c>
      <c r="C43" s="42" t="e">
        <f>IF(LEN(VLOOKUP(A43,'Species List'!$A:$G,3,FALSE))=0,"",VLOOKUP(A43,'Species List'!$A:$G,3,FALSE))</f>
        <v>#N/A</v>
      </c>
      <c r="D43" s="50" t="e">
        <f t="shared" si="4"/>
        <v>#N/A</v>
      </c>
      <c r="E43" s="42" t="e">
        <f>IF(LEN(VLOOKUP(A43,'Species List'!$A:$G,4,FALSE))=0,"",VLOOKUP(A43,'Species List'!$A:$G,4,FALSE))</f>
        <v>#N/A</v>
      </c>
      <c r="F43" s="42" t="e">
        <f>IF(LEN(VLOOKUP(A43,'Species List'!$A:$G,5,FALSE))=0,"",VLOOKUP(A43,'Species List'!$A:$G,5,FALSE))</f>
        <v>#N/A</v>
      </c>
      <c r="G43" s="42" t="e">
        <f>IF(LEN(VLOOKUP(A43,'Species List'!$A:$G,6,FALSE))=0,"",VLOOKUP(A43,'Species List'!$A:$G,6,FALSE))</f>
        <v>#N/A</v>
      </c>
      <c r="H43" s="42" t="e">
        <f>VLOOKUP(A43,'Species List'!$A:$G,7,FALSE)</f>
        <v>#N/A</v>
      </c>
      <c r="J43" s="48"/>
      <c r="K43" s="26" t="e">
        <f>VLOOKUP(J43,'Species List'!$H$1:$J$9,2,FALSE)</f>
        <v>#N/A</v>
      </c>
      <c r="L43" s="26" t="e">
        <f>VLOOKUP(K43,'Species List'!$I$1:$N$8,2,FALSE)</f>
        <v>#N/A</v>
      </c>
      <c r="M43" s="51" t="e">
        <f t="shared" si="5"/>
        <v>#N/A</v>
      </c>
      <c r="N43" s="25" t="e">
        <f t="shared" si="6"/>
        <v>#N/A</v>
      </c>
      <c r="O43" s="25" t="e">
        <f t="shared" si="7"/>
        <v>#N/A</v>
      </c>
    </row>
    <row r="44" spans="1:15" x14ac:dyDescent="0.3">
      <c r="A44" s="48"/>
      <c r="B44" s="42" t="e">
        <f>IF(LEN(VLOOKUP(A44,'Species List'!$A:$G,2,FALSE))=0,"",VLOOKUP(A44,'Species List'!$A:$G,2,FALSE))</f>
        <v>#N/A</v>
      </c>
      <c r="C44" s="42" t="e">
        <f>IF(LEN(VLOOKUP(A44,'Species List'!$A:$G,3,FALSE))=0,"",VLOOKUP(A44,'Species List'!$A:$G,3,FALSE))</f>
        <v>#N/A</v>
      </c>
      <c r="D44" s="50" t="e">
        <f t="shared" si="4"/>
        <v>#N/A</v>
      </c>
      <c r="E44" s="42" t="e">
        <f>IF(LEN(VLOOKUP(A44,'Species List'!$A:$G,4,FALSE))=0,"",VLOOKUP(A44,'Species List'!$A:$G,4,FALSE))</f>
        <v>#N/A</v>
      </c>
      <c r="F44" s="42" t="e">
        <f>IF(LEN(VLOOKUP(A44,'Species List'!$A:$G,5,FALSE))=0,"",VLOOKUP(A44,'Species List'!$A:$G,5,FALSE))</f>
        <v>#N/A</v>
      </c>
      <c r="G44" s="42" t="e">
        <f>IF(LEN(VLOOKUP(A44,'Species List'!$A:$G,6,FALSE))=0,"",VLOOKUP(A44,'Species List'!$A:$G,6,FALSE))</f>
        <v>#N/A</v>
      </c>
      <c r="H44" s="42" t="e">
        <f>VLOOKUP(A44,'Species List'!$A:$G,7,FALSE)</f>
        <v>#N/A</v>
      </c>
      <c r="J44" s="48"/>
      <c r="K44" s="26" t="e">
        <f>VLOOKUP(J44,'Species List'!$H$1:$J$9,2,FALSE)</f>
        <v>#N/A</v>
      </c>
      <c r="L44" s="26" t="e">
        <f>VLOOKUP(K44,'Species List'!$I$1:$N$8,2,FALSE)</f>
        <v>#N/A</v>
      </c>
      <c r="M44" s="51" t="e">
        <f t="shared" si="5"/>
        <v>#N/A</v>
      </c>
      <c r="N44" s="25" t="e">
        <f t="shared" si="6"/>
        <v>#N/A</v>
      </c>
      <c r="O44" s="25" t="e">
        <f t="shared" si="7"/>
        <v>#N/A</v>
      </c>
    </row>
    <row r="45" spans="1:15" x14ac:dyDescent="0.3">
      <c r="A45" s="48"/>
      <c r="B45" s="42" t="e">
        <f>IF(LEN(VLOOKUP(A45,'Species List'!$A:$G,2,FALSE))=0,"",VLOOKUP(A45,'Species List'!$A:$G,2,FALSE))</f>
        <v>#N/A</v>
      </c>
      <c r="C45" s="42" t="e">
        <f>IF(LEN(VLOOKUP(A45,'Species List'!$A:$G,3,FALSE))=0,"",VLOOKUP(A45,'Species List'!$A:$G,3,FALSE))</f>
        <v>#N/A</v>
      </c>
      <c r="D45" s="50" t="e">
        <f t="shared" si="4"/>
        <v>#N/A</v>
      </c>
      <c r="E45" s="42" t="e">
        <f>IF(LEN(VLOOKUP(A45,'Species List'!$A:$G,4,FALSE))=0,"",VLOOKUP(A45,'Species List'!$A:$G,4,FALSE))</f>
        <v>#N/A</v>
      </c>
      <c r="F45" s="42" t="e">
        <f>IF(LEN(VLOOKUP(A45,'Species List'!$A:$G,5,FALSE))=0,"",VLOOKUP(A45,'Species List'!$A:$G,5,FALSE))</f>
        <v>#N/A</v>
      </c>
      <c r="G45" s="42" t="e">
        <f>IF(LEN(VLOOKUP(A45,'Species List'!$A:$G,6,FALSE))=0,"",VLOOKUP(A45,'Species List'!$A:$G,6,FALSE))</f>
        <v>#N/A</v>
      </c>
      <c r="H45" s="42" t="e">
        <f>VLOOKUP(A45,'Species List'!$A:$G,7,FALSE)</f>
        <v>#N/A</v>
      </c>
      <c r="J45" s="48"/>
      <c r="K45" s="26" t="e">
        <f>VLOOKUP(J45,'Species List'!$H$1:$J$9,2,FALSE)</f>
        <v>#N/A</v>
      </c>
      <c r="L45" s="26" t="e">
        <f>VLOOKUP(K45,'Species List'!$I$1:$N$8,2,FALSE)</f>
        <v>#N/A</v>
      </c>
      <c r="M45" s="51" t="e">
        <f t="shared" si="5"/>
        <v>#N/A</v>
      </c>
      <c r="N45" s="25" t="e">
        <f t="shared" si="6"/>
        <v>#N/A</v>
      </c>
      <c r="O45" s="25" t="e">
        <f t="shared" si="7"/>
        <v>#N/A</v>
      </c>
    </row>
    <row r="46" spans="1:15" x14ac:dyDescent="0.3">
      <c r="A46" s="48"/>
      <c r="B46" s="42" t="e">
        <f>IF(LEN(VLOOKUP(A46,'Species List'!$A:$G,2,FALSE))=0,"",VLOOKUP(A46,'Species List'!$A:$G,2,FALSE))</f>
        <v>#N/A</v>
      </c>
      <c r="C46" s="42" t="e">
        <f>IF(LEN(VLOOKUP(A46,'Species List'!$A:$G,3,FALSE))=0,"",VLOOKUP(A46,'Species List'!$A:$G,3,FALSE))</f>
        <v>#N/A</v>
      </c>
      <c r="D46" s="50" t="e">
        <f t="shared" si="4"/>
        <v>#N/A</v>
      </c>
      <c r="E46" s="42" t="e">
        <f>IF(LEN(VLOOKUP(A46,'Species List'!$A:$G,4,FALSE))=0,"",VLOOKUP(A46,'Species List'!$A:$G,4,FALSE))</f>
        <v>#N/A</v>
      </c>
      <c r="F46" s="42" t="e">
        <f>IF(LEN(VLOOKUP(A46,'Species List'!$A:$G,5,FALSE))=0,"",VLOOKUP(A46,'Species List'!$A:$G,5,FALSE))</f>
        <v>#N/A</v>
      </c>
      <c r="G46" s="42" t="e">
        <f>IF(LEN(VLOOKUP(A46,'Species List'!$A:$G,6,FALSE))=0,"",VLOOKUP(A46,'Species List'!$A:$G,6,FALSE))</f>
        <v>#N/A</v>
      </c>
      <c r="H46" s="42" t="e">
        <f>VLOOKUP(A46,'Species List'!$A:$G,7,FALSE)</f>
        <v>#N/A</v>
      </c>
      <c r="J46" s="48"/>
      <c r="K46" s="26" t="e">
        <f>VLOOKUP(J46,'Species List'!$H$1:$J$9,2,FALSE)</f>
        <v>#N/A</v>
      </c>
      <c r="L46" s="26" t="e">
        <f>VLOOKUP(K46,'Species List'!$I$1:$N$8,2,FALSE)</f>
        <v>#N/A</v>
      </c>
      <c r="M46" s="51" t="e">
        <f t="shared" si="5"/>
        <v>#N/A</v>
      </c>
      <c r="N46" s="25" t="e">
        <f t="shared" si="6"/>
        <v>#N/A</v>
      </c>
      <c r="O46" s="25" t="e">
        <f t="shared" si="7"/>
        <v>#N/A</v>
      </c>
    </row>
    <row r="47" spans="1:15" x14ac:dyDescent="0.3">
      <c r="A47" s="48"/>
      <c r="B47" s="42" t="e">
        <f>IF(LEN(VLOOKUP(A47,'Species List'!$A:$G,2,FALSE))=0,"",VLOOKUP(A47,'Species List'!$A:$G,2,FALSE))</f>
        <v>#N/A</v>
      </c>
      <c r="C47" s="42" t="e">
        <f>IF(LEN(VLOOKUP(A47,'Species List'!$A:$G,3,FALSE))=0,"",VLOOKUP(A47,'Species List'!$A:$G,3,FALSE))</f>
        <v>#N/A</v>
      </c>
      <c r="D47" s="50" t="e">
        <f t="shared" si="4"/>
        <v>#N/A</v>
      </c>
      <c r="E47" s="42" t="e">
        <f>IF(LEN(VLOOKUP(A47,'Species List'!$A:$G,4,FALSE))=0,"",VLOOKUP(A47,'Species List'!$A:$G,4,FALSE))</f>
        <v>#N/A</v>
      </c>
      <c r="F47" s="42" t="e">
        <f>IF(LEN(VLOOKUP(A47,'Species List'!$A:$G,5,FALSE))=0,"",VLOOKUP(A47,'Species List'!$A:$G,5,FALSE))</f>
        <v>#N/A</v>
      </c>
      <c r="G47" s="42" t="e">
        <f>IF(LEN(VLOOKUP(A47,'Species List'!$A:$G,6,FALSE))=0,"",VLOOKUP(A47,'Species List'!$A:$G,6,FALSE))</f>
        <v>#N/A</v>
      </c>
      <c r="H47" s="42" t="e">
        <f>VLOOKUP(A47,'Species List'!$A:$G,7,FALSE)</f>
        <v>#N/A</v>
      </c>
      <c r="J47" s="48"/>
      <c r="K47" s="26" t="e">
        <f>VLOOKUP(J47,'Species List'!$H$1:$J$9,2,FALSE)</f>
        <v>#N/A</v>
      </c>
      <c r="L47" s="26" t="e">
        <f>VLOOKUP(K47,'Species List'!$I$1:$N$8,2,FALSE)</f>
        <v>#N/A</v>
      </c>
      <c r="M47" s="51" t="e">
        <f t="shared" si="5"/>
        <v>#N/A</v>
      </c>
      <c r="N47" s="25" t="e">
        <f t="shared" si="6"/>
        <v>#N/A</v>
      </c>
      <c r="O47" s="25" t="e">
        <f t="shared" si="7"/>
        <v>#N/A</v>
      </c>
    </row>
    <row r="48" spans="1:15" x14ac:dyDescent="0.3">
      <c r="A48" s="48"/>
      <c r="B48" s="42" t="e">
        <f>IF(LEN(VLOOKUP(A48,'Species List'!$A:$G,2,FALSE))=0,"",VLOOKUP(A48,'Species List'!$A:$G,2,FALSE))</f>
        <v>#N/A</v>
      </c>
      <c r="C48" s="42" t="e">
        <f>IF(LEN(VLOOKUP(A48,'Species List'!$A:$G,3,FALSE))=0,"",VLOOKUP(A48,'Species List'!$A:$G,3,FALSE))</f>
        <v>#N/A</v>
      </c>
      <c r="D48" s="50" t="e">
        <f t="shared" si="4"/>
        <v>#N/A</v>
      </c>
      <c r="E48" s="42" t="e">
        <f>IF(LEN(VLOOKUP(A48,'Species List'!$A:$G,4,FALSE))=0,"",VLOOKUP(A48,'Species List'!$A:$G,4,FALSE))</f>
        <v>#N/A</v>
      </c>
      <c r="F48" s="42" t="e">
        <f>IF(LEN(VLOOKUP(A48,'Species List'!$A:$G,5,FALSE))=0,"",VLOOKUP(A48,'Species List'!$A:$G,5,FALSE))</f>
        <v>#N/A</v>
      </c>
      <c r="G48" s="42" t="e">
        <f>IF(LEN(VLOOKUP(A48,'Species List'!$A:$G,6,FALSE))=0,"",VLOOKUP(A48,'Species List'!$A:$G,6,FALSE))</f>
        <v>#N/A</v>
      </c>
      <c r="H48" s="42" t="e">
        <f>VLOOKUP(A48,'Species List'!$A:$G,7,FALSE)</f>
        <v>#N/A</v>
      </c>
      <c r="J48" s="48"/>
      <c r="K48" s="26" t="e">
        <f>VLOOKUP(J48,'Species List'!$H$1:$J$9,2,FALSE)</f>
        <v>#N/A</v>
      </c>
      <c r="L48" s="26" t="e">
        <f>VLOOKUP(K48,'Species List'!$I$1:$N$8,2,FALSE)</f>
        <v>#N/A</v>
      </c>
      <c r="M48" s="51" t="e">
        <f t="shared" si="5"/>
        <v>#N/A</v>
      </c>
      <c r="N48" s="25" t="e">
        <f t="shared" si="6"/>
        <v>#N/A</v>
      </c>
      <c r="O48" s="25" t="e">
        <f t="shared" si="7"/>
        <v>#N/A</v>
      </c>
    </row>
    <row r="49" spans="1:15" x14ac:dyDescent="0.3">
      <c r="A49" s="48"/>
      <c r="B49" s="42" t="e">
        <f>IF(LEN(VLOOKUP(A49,'Species List'!$A:$G,2,FALSE))=0,"",VLOOKUP(A49,'Species List'!$A:$G,2,FALSE))</f>
        <v>#N/A</v>
      </c>
      <c r="C49" s="42" t="e">
        <f>IF(LEN(VLOOKUP(A49,'Species List'!$A:$G,3,FALSE))=0,"",VLOOKUP(A49,'Species List'!$A:$G,3,FALSE))</f>
        <v>#N/A</v>
      </c>
      <c r="D49" s="50" t="e">
        <f t="shared" si="4"/>
        <v>#N/A</v>
      </c>
      <c r="E49" s="42" t="e">
        <f>IF(LEN(VLOOKUP(A49,'Species List'!$A:$G,4,FALSE))=0,"",VLOOKUP(A49,'Species List'!$A:$G,4,FALSE))</f>
        <v>#N/A</v>
      </c>
      <c r="F49" s="42" t="e">
        <f>IF(LEN(VLOOKUP(A49,'Species List'!$A:$G,5,FALSE))=0,"",VLOOKUP(A49,'Species List'!$A:$G,5,FALSE))</f>
        <v>#N/A</v>
      </c>
      <c r="G49" s="42" t="e">
        <f>IF(LEN(VLOOKUP(A49,'Species List'!$A:$G,6,FALSE))=0,"",VLOOKUP(A49,'Species List'!$A:$G,6,FALSE))</f>
        <v>#N/A</v>
      </c>
      <c r="H49" s="42" t="e">
        <f>VLOOKUP(A49,'Species List'!$A:$G,7,FALSE)</f>
        <v>#N/A</v>
      </c>
      <c r="J49" s="48"/>
      <c r="K49" s="26" t="e">
        <f>VLOOKUP(J49,'Species List'!$H$1:$J$9,2,FALSE)</f>
        <v>#N/A</v>
      </c>
      <c r="L49" s="26" t="e">
        <f>VLOOKUP(K49,'Species List'!$I$1:$N$8,2,FALSE)</f>
        <v>#N/A</v>
      </c>
      <c r="M49" s="51" t="e">
        <f t="shared" si="5"/>
        <v>#N/A</v>
      </c>
      <c r="N49" s="25" t="e">
        <f t="shared" si="6"/>
        <v>#N/A</v>
      </c>
      <c r="O49" s="25" t="e">
        <f t="shared" si="7"/>
        <v>#N/A</v>
      </c>
    </row>
    <row r="50" spans="1:15" x14ac:dyDescent="0.3">
      <c r="A50" s="48"/>
      <c r="B50" s="42" t="e">
        <f>IF(LEN(VLOOKUP(A50,'Species List'!$A:$G,2,FALSE))=0,"",VLOOKUP(A50,'Species List'!$A:$G,2,FALSE))</f>
        <v>#N/A</v>
      </c>
      <c r="C50" s="42" t="e">
        <f>IF(LEN(VLOOKUP(A50,'Species List'!$A:$G,3,FALSE))=0,"",VLOOKUP(A50,'Species List'!$A:$G,3,FALSE))</f>
        <v>#N/A</v>
      </c>
      <c r="D50" s="50" t="e">
        <f t="shared" si="4"/>
        <v>#N/A</v>
      </c>
      <c r="E50" s="42" t="e">
        <f>IF(LEN(VLOOKUP(A50,'Species List'!$A:$G,4,FALSE))=0,"",VLOOKUP(A50,'Species List'!$A:$G,4,FALSE))</f>
        <v>#N/A</v>
      </c>
      <c r="F50" s="42" t="e">
        <f>IF(LEN(VLOOKUP(A50,'Species List'!$A:$G,5,FALSE))=0,"",VLOOKUP(A50,'Species List'!$A:$G,5,FALSE))</f>
        <v>#N/A</v>
      </c>
      <c r="G50" s="42" t="e">
        <f>IF(LEN(VLOOKUP(A50,'Species List'!$A:$G,6,FALSE))=0,"",VLOOKUP(A50,'Species List'!$A:$G,6,FALSE))</f>
        <v>#N/A</v>
      </c>
      <c r="H50" s="42" t="e">
        <f>VLOOKUP(A50,'Species List'!$A:$G,7,FALSE)</f>
        <v>#N/A</v>
      </c>
      <c r="J50" s="48"/>
      <c r="K50" s="26" t="e">
        <f>VLOOKUP(J50,'Species List'!$H$1:$J$9,2,FALSE)</f>
        <v>#N/A</v>
      </c>
      <c r="L50" s="26" t="e">
        <f>VLOOKUP(K50,'Species List'!$I$1:$N$8,2,FALSE)</f>
        <v>#N/A</v>
      </c>
      <c r="M50" s="51" t="e">
        <f t="shared" si="5"/>
        <v>#N/A</v>
      </c>
      <c r="N50" s="25" t="e">
        <f t="shared" si="6"/>
        <v>#N/A</v>
      </c>
      <c r="O50" s="25" t="e">
        <f t="shared" si="7"/>
        <v>#N/A</v>
      </c>
    </row>
    <row r="51" spans="1:15" x14ac:dyDescent="0.3">
      <c r="A51" s="48"/>
      <c r="B51" s="42" t="e">
        <f>IF(LEN(VLOOKUP(A51,'Species List'!$A:$G,2,FALSE))=0,"",VLOOKUP(A51,'Species List'!$A:$G,2,FALSE))</f>
        <v>#N/A</v>
      </c>
      <c r="C51" s="42" t="e">
        <f>IF(LEN(VLOOKUP(A51,'Species List'!$A:$G,3,FALSE))=0,"",VLOOKUP(A51,'Species List'!$A:$G,3,FALSE))</f>
        <v>#N/A</v>
      </c>
      <c r="D51" s="50" t="e">
        <f t="shared" si="4"/>
        <v>#N/A</v>
      </c>
      <c r="E51" s="42" t="e">
        <f>IF(LEN(VLOOKUP(A51,'Species List'!$A:$G,4,FALSE))=0,"",VLOOKUP(A51,'Species List'!$A:$G,4,FALSE))</f>
        <v>#N/A</v>
      </c>
      <c r="F51" s="42" t="e">
        <f>IF(LEN(VLOOKUP(A51,'Species List'!$A:$G,5,FALSE))=0,"",VLOOKUP(A51,'Species List'!$A:$G,5,FALSE))</f>
        <v>#N/A</v>
      </c>
      <c r="G51" s="42" t="e">
        <f>IF(LEN(VLOOKUP(A51,'Species List'!$A:$G,6,FALSE))=0,"",VLOOKUP(A51,'Species List'!$A:$G,6,FALSE))</f>
        <v>#N/A</v>
      </c>
      <c r="H51" s="42" t="e">
        <f>VLOOKUP(A51,'Species List'!$A:$G,7,FALSE)</f>
        <v>#N/A</v>
      </c>
      <c r="J51" s="48"/>
      <c r="K51" s="26" t="e">
        <f>VLOOKUP(J51,'Species List'!$H$1:$J$9,2,FALSE)</f>
        <v>#N/A</v>
      </c>
      <c r="L51" s="26" t="e">
        <f>VLOOKUP(K51,'Species List'!$I$1:$N$8,2,FALSE)</f>
        <v>#N/A</v>
      </c>
      <c r="M51" s="51" t="e">
        <f t="shared" si="5"/>
        <v>#N/A</v>
      </c>
      <c r="N51" s="25" t="e">
        <f t="shared" si="6"/>
        <v>#N/A</v>
      </c>
      <c r="O51" s="25" t="e">
        <f t="shared" si="7"/>
        <v>#N/A</v>
      </c>
    </row>
    <row r="52" spans="1:15" x14ac:dyDescent="0.3">
      <c r="A52" s="48"/>
      <c r="B52" s="42" t="e">
        <f>IF(LEN(VLOOKUP(A52,'Species List'!$A:$G,2,FALSE))=0,"",VLOOKUP(A52,'Species List'!$A:$G,2,FALSE))</f>
        <v>#N/A</v>
      </c>
      <c r="C52" s="42" t="e">
        <f>IF(LEN(VLOOKUP(A52,'Species List'!$A:$G,3,FALSE))=0,"",VLOOKUP(A52,'Species List'!$A:$G,3,FALSE))</f>
        <v>#N/A</v>
      </c>
      <c r="D52" s="50" t="e">
        <f t="shared" si="4"/>
        <v>#N/A</v>
      </c>
      <c r="E52" s="42" t="e">
        <f>IF(LEN(VLOOKUP(A52,'Species List'!$A:$G,4,FALSE))=0,"",VLOOKUP(A52,'Species List'!$A:$G,4,FALSE))</f>
        <v>#N/A</v>
      </c>
      <c r="F52" s="42" t="e">
        <f>IF(LEN(VLOOKUP(A52,'Species List'!$A:$G,5,FALSE))=0,"",VLOOKUP(A52,'Species List'!$A:$G,5,FALSE))</f>
        <v>#N/A</v>
      </c>
      <c r="G52" s="42" t="e">
        <f>IF(LEN(VLOOKUP(A52,'Species List'!$A:$G,6,FALSE))=0,"",VLOOKUP(A52,'Species List'!$A:$G,6,FALSE))</f>
        <v>#N/A</v>
      </c>
      <c r="H52" s="42" t="e">
        <f>VLOOKUP(A52,'Species List'!$A:$G,7,FALSE)</f>
        <v>#N/A</v>
      </c>
      <c r="J52" s="48"/>
      <c r="K52" s="26" t="e">
        <f>VLOOKUP(J52,'Species List'!$H$1:$J$9,2,FALSE)</f>
        <v>#N/A</v>
      </c>
      <c r="L52" s="26" t="e">
        <f>VLOOKUP(K52,'Species List'!$I$1:$N$8,2,FALSE)</f>
        <v>#N/A</v>
      </c>
      <c r="M52" s="51" t="e">
        <f t="shared" si="5"/>
        <v>#N/A</v>
      </c>
      <c r="N52" s="25" t="e">
        <f t="shared" si="6"/>
        <v>#N/A</v>
      </c>
      <c r="O52" s="25" t="e">
        <f t="shared" si="7"/>
        <v>#N/A</v>
      </c>
    </row>
    <row r="53" spans="1:15" x14ac:dyDescent="0.3">
      <c r="A53" s="48"/>
      <c r="B53" s="42" t="e">
        <f>IF(LEN(VLOOKUP(A53,'Species List'!$A:$G,2,FALSE))=0,"",VLOOKUP(A53,'Species List'!$A:$G,2,FALSE))</f>
        <v>#N/A</v>
      </c>
      <c r="C53" s="42" t="e">
        <f>IF(LEN(VLOOKUP(A53,'Species List'!$A:$G,3,FALSE))=0,"",VLOOKUP(A53,'Species List'!$A:$G,3,FALSE))</f>
        <v>#N/A</v>
      </c>
      <c r="D53" s="50" t="e">
        <f t="shared" si="4"/>
        <v>#N/A</v>
      </c>
      <c r="E53" s="42" t="e">
        <f>IF(LEN(VLOOKUP(A53,'Species List'!$A:$G,4,FALSE))=0,"",VLOOKUP(A53,'Species List'!$A:$G,4,FALSE))</f>
        <v>#N/A</v>
      </c>
      <c r="F53" s="42" t="e">
        <f>IF(LEN(VLOOKUP(A53,'Species List'!$A:$G,5,FALSE))=0,"",VLOOKUP(A53,'Species List'!$A:$G,5,FALSE))</f>
        <v>#N/A</v>
      </c>
      <c r="G53" s="42" t="e">
        <f>IF(LEN(VLOOKUP(A53,'Species List'!$A:$G,6,FALSE))=0,"",VLOOKUP(A53,'Species List'!$A:$G,6,FALSE))</f>
        <v>#N/A</v>
      </c>
      <c r="H53" s="42" t="e">
        <f>VLOOKUP(A53,'Species List'!$A:$G,7,FALSE)</f>
        <v>#N/A</v>
      </c>
      <c r="J53" s="48"/>
      <c r="K53" s="26" t="e">
        <f>VLOOKUP(J53,'Species List'!$H$1:$J$9,2,FALSE)</f>
        <v>#N/A</v>
      </c>
      <c r="L53" s="26" t="e">
        <f>VLOOKUP(K53,'Species List'!$I$1:$N$8,2,FALSE)</f>
        <v>#N/A</v>
      </c>
      <c r="M53" s="51" t="e">
        <f t="shared" si="5"/>
        <v>#N/A</v>
      </c>
      <c r="N53" s="25" t="e">
        <f t="shared" si="6"/>
        <v>#N/A</v>
      </c>
      <c r="O53" s="25" t="e">
        <f t="shared" si="7"/>
        <v>#N/A</v>
      </c>
    </row>
    <row r="54" spans="1:15" x14ac:dyDescent="0.3">
      <c r="A54" s="48"/>
      <c r="B54" s="42" t="e">
        <f>IF(LEN(VLOOKUP(A54,'Species List'!$A:$G,2,FALSE))=0,"",VLOOKUP(A54,'Species List'!$A:$G,2,FALSE))</f>
        <v>#N/A</v>
      </c>
      <c r="C54" s="42" t="e">
        <f>IF(LEN(VLOOKUP(A54,'Species List'!$A:$G,3,FALSE))=0,"",VLOOKUP(A54,'Species List'!$A:$G,3,FALSE))</f>
        <v>#N/A</v>
      </c>
      <c r="D54" s="50" t="e">
        <f t="shared" si="4"/>
        <v>#N/A</v>
      </c>
      <c r="E54" s="42" t="e">
        <f>IF(LEN(VLOOKUP(A54,'Species List'!$A:$G,4,FALSE))=0,"",VLOOKUP(A54,'Species List'!$A:$G,4,FALSE))</f>
        <v>#N/A</v>
      </c>
      <c r="F54" s="42" t="e">
        <f>IF(LEN(VLOOKUP(A54,'Species List'!$A:$G,5,FALSE))=0,"",VLOOKUP(A54,'Species List'!$A:$G,5,FALSE))</f>
        <v>#N/A</v>
      </c>
      <c r="G54" s="42" t="e">
        <f>IF(LEN(VLOOKUP(A54,'Species List'!$A:$G,6,FALSE))=0,"",VLOOKUP(A54,'Species List'!$A:$G,6,FALSE))</f>
        <v>#N/A</v>
      </c>
      <c r="H54" s="42" t="e">
        <f>VLOOKUP(A54,'Species List'!$A:$G,7,FALSE)</f>
        <v>#N/A</v>
      </c>
      <c r="J54" s="48"/>
      <c r="K54" s="26" t="e">
        <f>VLOOKUP(J54,'Species List'!$H$1:$J$9,2,FALSE)</f>
        <v>#N/A</v>
      </c>
      <c r="L54" s="26" t="e">
        <f>VLOOKUP(K54,'Species List'!$I$1:$N$8,2,FALSE)</f>
        <v>#N/A</v>
      </c>
      <c r="M54" s="51" t="e">
        <f t="shared" si="5"/>
        <v>#N/A</v>
      </c>
      <c r="N54" s="25" t="e">
        <f t="shared" si="6"/>
        <v>#N/A</v>
      </c>
      <c r="O54" s="25" t="e">
        <f t="shared" si="7"/>
        <v>#N/A</v>
      </c>
    </row>
    <row r="55" spans="1:15" x14ac:dyDescent="0.3">
      <c r="A55" s="48"/>
      <c r="B55" s="42" t="e">
        <f>IF(LEN(VLOOKUP(A55,'Species List'!$A:$G,2,FALSE))=0,"",VLOOKUP(A55,'Species List'!$A:$G,2,FALSE))</f>
        <v>#N/A</v>
      </c>
      <c r="C55" s="42" t="e">
        <f>IF(LEN(VLOOKUP(A55,'Species List'!$A:$G,3,FALSE))=0,"",VLOOKUP(A55,'Species List'!$A:$G,3,FALSE))</f>
        <v>#N/A</v>
      </c>
      <c r="D55" s="50" t="e">
        <f t="shared" si="4"/>
        <v>#N/A</v>
      </c>
      <c r="E55" s="42" t="e">
        <f>IF(LEN(VLOOKUP(A55,'Species List'!$A:$G,4,FALSE))=0,"",VLOOKUP(A55,'Species List'!$A:$G,4,FALSE))</f>
        <v>#N/A</v>
      </c>
      <c r="F55" s="42" t="e">
        <f>IF(LEN(VLOOKUP(A55,'Species List'!$A:$G,5,FALSE))=0,"",VLOOKUP(A55,'Species List'!$A:$G,5,FALSE))</f>
        <v>#N/A</v>
      </c>
      <c r="G55" s="42" t="e">
        <f>IF(LEN(VLOOKUP(A55,'Species List'!$A:$G,6,FALSE))=0,"",VLOOKUP(A55,'Species List'!$A:$G,6,FALSE))</f>
        <v>#N/A</v>
      </c>
      <c r="H55" s="42" t="e">
        <f>VLOOKUP(A55,'Species List'!$A:$G,7,FALSE)</f>
        <v>#N/A</v>
      </c>
      <c r="J55" s="48"/>
      <c r="K55" s="26" t="e">
        <f>VLOOKUP(J55,'Species List'!$H$1:$J$9,2,FALSE)</f>
        <v>#N/A</v>
      </c>
      <c r="L55" s="26" t="e">
        <f>VLOOKUP(K55,'Species List'!$I$1:$N$8,2,FALSE)</f>
        <v>#N/A</v>
      </c>
      <c r="M55" s="51" t="e">
        <f t="shared" si="5"/>
        <v>#N/A</v>
      </c>
      <c r="N55" s="25" t="e">
        <f t="shared" si="6"/>
        <v>#N/A</v>
      </c>
      <c r="O55" s="25" t="e">
        <f t="shared" si="7"/>
        <v>#N/A</v>
      </c>
    </row>
    <row r="56" spans="1:15" x14ac:dyDescent="0.3">
      <c r="A56" s="48"/>
      <c r="B56" s="42" t="e">
        <f>IF(LEN(VLOOKUP(A56,'Species List'!$A:$G,2,FALSE))=0,"",VLOOKUP(A56,'Species List'!$A:$G,2,FALSE))</f>
        <v>#N/A</v>
      </c>
      <c r="C56" s="42" t="e">
        <f>IF(LEN(VLOOKUP(A56,'Species List'!$A:$G,3,FALSE))=0,"",VLOOKUP(A56,'Species List'!$A:$G,3,FALSE))</f>
        <v>#N/A</v>
      </c>
      <c r="D56" s="50" t="e">
        <f t="shared" si="4"/>
        <v>#N/A</v>
      </c>
      <c r="E56" s="42" t="e">
        <f>IF(LEN(VLOOKUP(A56,'Species List'!$A:$G,4,FALSE))=0,"",VLOOKUP(A56,'Species List'!$A:$G,4,FALSE))</f>
        <v>#N/A</v>
      </c>
      <c r="F56" s="42" t="e">
        <f>IF(LEN(VLOOKUP(A56,'Species List'!$A:$G,5,FALSE))=0,"",VLOOKUP(A56,'Species List'!$A:$G,5,FALSE))</f>
        <v>#N/A</v>
      </c>
      <c r="G56" s="42" t="e">
        <f>IF(LEN(VLOOKUP(A56,'Species List'!$A:$G,6,FALSE))=0,"",VLOOKUP(A56,'Species List'!$A:$G,6,FALSE))</f>
        <v>#N/A</v>
      </c>
      <c r="H56" s="42" t="e">
        <f>VLOOKUP(A56,'Species List'!$A:$G,7,FALSE)</f>
        <v>#N/A</v>
      </c>
      <c r="J56" s="48"/>
      <c r="K56" s="26" t="e">
        <f>VLOOKUP(J56,'Species List'!$H$1:$J$9,2,FALSE)</f>
        <v>#N/A</v>
      </c>
      <c r="L56" s="26" t="e">
        <f>VLOOKUP(K56,'Species List'!$I$1:$N$8,2,FALSE)</f>
        <v>#N/A</v>
      </c>
      <c r="M56" s="51" t="e">
        <f t="shared" si="5"/>
        <v>#N/A</v>
      </c>
      <c r="N56" s="25" t="e">
        <f t="shared" si="6"/>
        <v>#N/A</v>
      </c>
      <c r="O56" s="25" t="e">
        <f t="shared" si="7"/>
        <v>#N/A</v>
      </c>
    </row>
    <row r="57" spans="1:15" x14ac:dyDescent="0.3">
      <c r="A57" s="48"/>
      <c r="B57" s="42" t="e">
        <f>IF(LEN(VLOOKUP(A57,'Species List'!$A:$G,2,FALSE))=0,"",VLOOKUP(A57,'Species List'!$A:$G,2,FALSE))</f>
        <v>#N/A</v>
      </c>
      <c r="C57" s="42" t="e">
        <f>IF(LEN(VLOOKUP(A57,'Species List'!$A:$G,3,FALSE))=0,"",VLOOKUP(A57,'Species List'!$A:$G,3,FALSE))</f>
        <v>#N/A</v>
      </c>
      <c r="D57" s="50" t="e">
        <f t="shared" si="4"/>
        <v>#N/A</v>
      </c>
      <c r="E57" s="42" t="e">
        <f>IF(LEN(VLOOKUP(A57,'Species List'!$A:$G,4,FALSE))=0,"",VLOOKUP(A57,'Species List'!$A:$G,4,FALSE))</f>
        <v>#N/A</v>
      </c>
      <c r="F57" s="42" t="e">
        <f>IF(LEN(VLOOKUP(A57,'Species List'!$A:$G,5,FALSE))=0,"",VLOOKUP(A57,'Species List'!$A:$G,5,FALSE))</f>
        <v>#N/A</v>
      </c>
      <c r="G57" s="42" t="e">
        <f>IF(LEN(VLOOKUP(A57,'Species List'!$A:$G,6,FALSE))=0,"",VLOOKUP(A57,'Species List'!$A:$G,6,FALSE))</f>
        <v>#N/A</v>
      </c>
      <c r="H57" s="42" t="e">
        <f>VLOOKUP(A57,'Species List'!$A:$G,7,FALSE)</f>
        <v>#N/A</v>
      </c>
      <c r="J57" s="48"/>
      <c r="K57" s="26" t="e">
        <f>VLOOKUP(J57,'Species List'!$H$1:$J$9,2,FALSE)</f>
        <v>#N/A</v>
      </c>
      <c r="L57" s="26" t="e">
        <f>VLOOKUP(K57,'Species List'!$I$1:$N$8,2,FALSE)</f>
        <v>#N/A</v>
      </c>
      <c r="M57" s="51" t="e">
        <f t="shared" si="5"/>
        <v>#N/A</v>
      </c>
      <c r="N57" s="25" t="e">
        <f t="shared" si="6"/>
        <v>#N/A</v>
      </c>
      <c r="O57" s="25" t="e">
        <f t="shared" si="7"/>
        <v>#N/A</v>
      </c>
    </row>
    <row r="58" spans="1:15" x14ac:dyDescent="0.3">
      <c r="A58" s="48"/>
      <c r="B58" s="42" t="e">
        <f>IF(LEN(VLOOKUP(A58,'Species List'!$A:$G,2,FALSE))=0,"",VLOOKUP(A58,'Species List'!$A:$G,2,FALSE))</f>
        <v>#N/A</v>
      </c>
      <c r="C58" s="42" t="e">
        <f>IF(LEN(VLOOKUP(A58,'Species List'!$A:$G,3,FALSE))=0,"",VLOOKUP(A58,'Species List'!$A:$G,3,FALSE))</f>
        <v>#N/A</v>
      </c>
      <c r="D58" s="50" t="e">
        <f t="shared" si="4"/>
        <v>#N/A</v>
      </c>
      <c r="E58" s="42" t="e">
        <f>IF(LEN(VLOOKUP(A58,'Species List'!$A:$G,4,FALSE))=0,"",VLOOKUP(A58,'Species List'!$A:$G,4,FALSE))</f>
        <v>#N/A</v>
      </c>
      <c r="F58" s="42" t="e">
        <f>IF(LEN(VLOOKUP(A58,'Species List'!$A:$G,5,FALSE))=0,"",VLOOKUP(A58,'Species List'!$A:$G,5,FALSE))</f>
        <v>#N/A</v>
      </c>
      <c r="G58" s="42" t="e">
        <f>IF(LEN(VLOOKUP(A58,'Species List'!$A:$G,6,FALSE))=0,"",VLOOKUP(A58,'Species List'!$A:$G,6,FALSE))</f>
        <v>#N/A</v>
      </c>
      <c r="H58" s="42" t="e">
        <f>VLOOKUP(A58,'Species List'!$A:$G,7,FALSE)</f>
        <v>#N/A</v>
      </c>
      <c r="J58" s="48"/>
      <c r="K58" s="26" t="e">
        <f>VLOOKUP(J58,'Species List'!$H$1:$J$9,2,FALSE)</f>
        <v>#N/A</v>
      </c>
      <c r="L58" s="26" t="e">
        <f>VLOOKUP(K58,'Species List'!$I$1:$N$8,2,FALSE)</f>
        <v>#N/A</v>
      </c>
      <c r="M58" s="51" t="e">
        <f t="shared" si="5"/>
        <v>#N/A</v>
      </c>
      <c r="N58" s="25" t="e">
        <f t="shared" si="6"/>
        <v>#N/A</v>
      </c>
      <c r="O58" s="25" t="e">
        <f t="shared" si="7"/>
        <v>#N/A</v>
      </c>
    </row>
    <row r="59" spans="1:15" x14ac:dyDescent="0.3">
      <c r="A59" s="48"/>
      <c r="B59" s="42" t="e">
        <f>IF(LEN(VLOOKUP(A59,'Species List'!$A:$G,2,FALSE))=0,"",VLOOKUP(A59,'Species List'!$A:$G,2,FALSE))</f>
        <v>#N/A</v>
      </c>
      <c r="C59" s="42" t="e">
        <f>IF(LEN(VLOOKUP(A59,'Species List'!$A:$G,3,FALSE))=0,"",VLOOKUP(A59,'Species List'!$A:$G,3,FALSE))</f>
        <v>#N/A</v>
      </c>
      <c r="D59" s="50" t="e">
        <f t="shared" si="4"/>
        <v>#N/A</v>
      </c>
      <c r="E59" s="42" t="e">
        <f>IF(LEN(VLOOKUP(A59,'Species List'!$A:$G,4,FALSE))=0,"",VLOOKUP(A59,'Species List'!$A:$G,4,FALSE))</f>
        <v>#N/A</v>
      </c>
      <c r="F59" s="42" t="e">
        <f>IF(LEN(VLOOKUP(A59,'Species List'!$A:$G,5,FALSE))=0,"",VLOOKUP(A59,'Species List'!$A:$G,5,FALSE))</f>
        <v>#N/A</v>
      </c>
      <c r="G59" s="42" t="e">
        <f>IF(LEN(VLOOKUP(A59,'Species List'!$A:$G,6,FALSE))=0,"",VLOOKUP(A59,'Species List'!$A:$G,6,FALSE))</f>
        <v>#N/A</v>
      </c>
      <c r="H59" s="42" t="e">
        <f>VLOOKUP(A59,'Species List'!$A:$G,7,FALSE)</f>
        <v>#N/A</v>
      </c>
      <c r="J59" s="48"/>
      <c r="K59" s="26" t="e">
        <f>VLOOKUP(J59,'Species List'!$H$1:$J$9,2,FALSE)</f>
        <v>#N/A</v>
      </c>
      <c r="L59" s="26" t="e">
        <f>VLOOKUP(K59,'Species List'!$I$1:$N$8,2,FALSE)</f>
        <v>#N/A</v>
      </c>
      <c r="M59" s="51" t="e">
        <f t="shared" si="5"/>
        <v>#N/A</v>
      </c>
      <c r="N59" s="25" t="e">
        <f t="shared" si="6"/>
        <v>#N/A</v>
      </c>
      <c r="O59" s="25" t="e">
        <f t="shared" si="7"/>
        <v>#N/A</v>
      </c>
    </row>
    <row r="60" spans="1:15" x14ac:dyDescent="0.3">
      <c r="A60" s="48"/>
      <c r="B60" s="42" t="e">
        <f>IF(LEN(VLOOKUP(A60,'Species List'!$A:$G,2,FALSE))=0,"",VLOOKUP(A60,'Species List'!$A:$G,2,FALSE))</f>
        <v>#N/A</v>
      </c>
      <c r="C60" s="42" t="e">
        <f>IF(LEN(VLOOKUP(A60,'Species List'!$A:$G,3,FALSE))=0,"",VLOOKUP(A60,'Species List'!$A:$G,3,FALSE))</f>
        <v>#N/A</v>
      </c>
      <c r="D60" s="50" t="e">
        <f t="shared" si="4"/>
        <v>#N/A</v>
      </c>
      <c r="E60" s="42" t="e">
        <f>IF(LEN(VLOOKUP(A60,'Species List'!$A:$G,4,FALSE))=0,"",VLOOKUP(A60,'Species List'!$A:$G,4,FALSE))</f>
        <v>#N/A</v>
      </c>
      <c r="F60" s="42" t="e">
        <f>IF(LEN(VLOOKUP(A60,'Species List'!$A:$G,5,FALSE))=0,"",VLOOKUP(A60,'Species List'!$A:$G,5,FALSE))</f>
        <v>#N/A</v>
      </c>
      <c r="G60" s="42" t="e">
        <f>IF(LEN(VLOOKUP(A60,'Species List'!$A:$G,6,FALSE))=0,"",VLOOKUP(A60,'Species List'!$A:$G,6,FALSE))</f>
        <v>#N/A</v>
      </c>
      <c r="H60" s="42" t="e">
        <f>VLOOKUP(A60,'Species List'!$A:$G,7,FALSE)</f>
        <v>#N/A</v>
      </c>
      <c r="J60" s="48"/>
      <c r="K60" s="26" t="e">
        <f>VLOOKUP(J60,'Species List'!$H$1:$J$9,2,FALSE)</f>
        <v>#N/A</v>
      </c>
      <c r="L60" s="26" t="e">
        <f>VLOOKUP(K60,'Species List'!$I$1:$N$8,2,FALSE)</f>
        <v>#N/A</v>
      </c>
      <c r="M60" s="51" t="e">
        <f t="shared" si="5"/>
        <v>#N/A</v>
      </c>
      <c r="N60" s="25" t="e">
        <f t="shared" si="6"/>
        <v>#N/A</v>
      </c>
      <c r="O60" s="25" t="e">
        <f t="shared" si="7"/>
        <v>#N/A</v>
      </c>
    </row>
    <row r="61" spans="1:15" x14ac:dyDescent="0.3">
      <c r="A61" s="48"/>
      <c r="B61" s="42" t="e">
        <f>IF(LEN(VLOOKUP(A61,'Species List'!$A:$G,2,FALSE))=0,"",VLOOKUP(A61,'Species List'!$A:$G,2,FALSE))</f>
        <v>#N/A</v>
      </c>
      <c r="C61" s="42" t="e">
        <f>IF(LEN(VLOOKUP(A61,'Species List'!$A:$G,3,FALSE))=0,"",VLOOKUP(A61,'Species List'!$A:$G,3,FALSE))</f>
        <v>#N/A</v>
      </c>
      <c r="D61" s="50" t="e">
        <f t="shared" si="4"/>
        <v>#N/A</v>
      </c>
      <c r="E61" s="42" t="e">
        <f>IF(LEN(VLOOKUP(A61,'Species List'!$A:$G,4,FALSE))=0,"",VLOOKUP(A61,'Species List'!$A:$G,4,FALSE))</f>
        <v>#N/A</v>
      </c>
      <c r="F61" s="42" t="e">
        <f>IF(LEN(VLOOKUP(A61,'Species List'!$A:$G,5,FALSE))=0,"",VLOOKUP(A61,'Species List'!$A:$G,5,FALSE))</f>
        <v>#N/A</v>
      </c>
      <c r="G61" s="42" t="e">
        <f>IF(LEN(VLOOKUP(A61,'Species List'!$A:$G,6,FALSE))=0,"",VLOOKUP(A61,'Species List'!$A:$G,6,FALSE))</f>
        <v>#N/A</v>
      </c>
      <c r="H61" s="42" t="e">
        <f>VLOOKUP(A61,'Species List'!$A:$G,7,FALSE)</f>
        <v>#N/A</v>
      </c>
      <c r="J61" s="48"/>
      <c r="K61" s="26" t="e">
        <f>VLOOKUP(J61,'Species List'!$H$1:$J$9,2,FALSE)</f>
        <v>#N/A</v>
      </c>
      <c r="L61" s="26" t="e">
        <f>VLOOKUP(K61,'Species List'!$I$1:$N$8,2,FALSE)</f>
        <v>#N/A</v>
      </c>
      <c r="M61" s="51" t="e">
        <f t="shared" si="5"/>
        <v>#N/A</v>
      </c>
      <c r="N61" s="25" t="e">
        <f t="shared" si="6"/>
        <v>#N/A</v>
      </c>
      <c r="O61" s="25" t="e">
        <f t="shared" si="7"/>
        <v>#N/A</v>
      </c>
    </row>
    <row r="62" spans="1:15" x14ac:dyDescent="0.3">
      <c r="A62" s="48"/>
      <c r="B62" s="42" t="e">
        <f>IF(LEN(VLOOKUP(A62,'Species List'!$A:$G,2,FALSE))=0,"",VLOOKUP(A62,'Species List'!$A:$G,2,FALSE))</f>
        <v>#N/A</v>
      </c>
      <c r="C62" s="42" t="e">
        <f>IF(LEN(VLOOKUP(A62,'Species List'!$A:$G,3,FALSE))=0,"",VLOOKUP(A62,'Species List'!$A:$G,3,FALSE))</f>
        <v>#N/A</v>
      </c>
      <c r="D62" s="50" t="e">
        <f t="shared" si="4"/>
        <v>#N/A</v>
      </c>
      <c r="E62" s="42" t="e">
        <f>IF(LEN(VLOOKUP(A62,'Species List'!$A:$G,4,FALSE))=0,"",VLOOKUP(A62,'Species List'!$A:$G,4,FALSE))</f>
        <v>#N/A</v>
      </c>
      <c r="F62" s="42" t="e">
        <f>IF(LEN(VLOOKUP(A62,'Species List'!$A:$G,5,FALSE))=0,"",VLOOKUP(A62,'Species List'!$A:$G,5,FALSE))</f>
        <v>#N/A</v>
      </c>
      <c r="G62" s="42" t="e">
        <f>IF(LEN(VLOOKUP(A62,'Species List'!$A:$G,6,FALSE))=0,"",VLOOKUP(A62,'Species List'!$A:$G,6,FALSE))</f>
        <v>#N/A</v>
      </c>
      <c r="H62" s="42" t="e">
        <f>VLOOKUP(A62,'Species List'!$A:$G,7,FALSE)</f>
        <v>#N/A</v>
      </c>
      <c r="J62" s="48"/>
      <c r="K62" s="26" t="e">
        <f>VLOOKUP(J62,'Species List'!$H$1:$J$9,2,FALSE)</f>
        <v>#N/A</v>
      </c>
      <c r="L62" s="26" t="e">
        <f>VLOOKUP(K62,'Species List'!$I$1:$N$8,2,FALSE)</f>
        <v>#N/A</v>
      </c>
      <c r="M62" s="51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48"/>
      <c r="B63" s="42" t="e">
        <f>IF(LEN(VLOOKUP(A63,'Species List'!$A:$G,2,FALSE))=0,"",VLOOKUP(A63,'Species List'!$A:$G,2,FALSE))</f>
        <v>#N/A</v>
      </c>
      <c r="C63" s="42" t="e">
        <f>IF(LEN(VLOOKUP(A63,'Species List'!$A:$G,3,FALSE))=0,"",VLOOKUP(A63,'Species List'!$A:$G,3,FALSE))</f>
        <v>#N/A</v>
      </c>
      <c r="D63" s="50" t="e">
        <f t="shared" si="4"/>
        <v>#N/A</v>
      </c>
      <c r="E63" s="42" t="e">
        <f>IF(LEN(VLOOKUP(A63,'Species List'!$A:$G,4,FALSE))=0,"",VLOOKUP(A63,'Species List'!$A:$G,4,FALSE))</f>
        <v>#N/A</v>
      </c>
      <c r="F63" s="42" t="e">
        <f>IF(LEN(VLOOKUP(A63,'Species List'!$A:$G,5,FALSE))=0,"",VLOOKUP(A63,'Species List'!$A:$G,5,FALSE))</f>
        <v>#N/A</v>
      </c>
      <c r="G63" s="42" t="e">
        <f>IF(LEN(VLOOKUP(A63,'Species List'!$A:$G,6,FALSE))=0,"",VLOOKUP(A63,'Species List'!$A:$G,6,FALSE))</f>
        <v>#N/A</v>
      </c>
      <c r="H63" s="42" t="e">
        <f>VLOOKUP(A63,'Species List'!$A:$G,7,FALSE)</f>
        <v>#N/A</v>
      </c>
      <c r="J63" s="48"/>
      <c r="K63" s="26" t="e">
        <f>VLOOKUP(J63,'Species List'!$H$1:$J$9,2,FALSE)</f>
        <v>#N/A</v>
      </c>
      <c r="L63" s="26" t="e">
        <f>VLOOKUP(K63,'Species List'!$I$1:$N$8,2,FALSE)</f>
        <v>#N/A</v>
      </c>
      <c r="M63" s="51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48"/>
      <c r="B64" s="42" t="e">
        <f>IF(LEN(VLOOKUP(A64,'Species List'!$A:$G,2,FALSE))=0,"",VLOOKUP(A64,'Species List'!$A:$G,2,FALSE))</f>
        <v>#N/A</v>
      </c>
      <c r="C64" s="42" t="e">
        <f>IF(LEN(VLOOKUP(A64,'Species List'!$A:$G,3,FALSE))=0,"",VLOOKUP(A64,'Species List'!$A:$G,3,FALSE))</f>
        <v>#N/A</v>
      </c>
      <c r="D64" s="50" t="e">
        <f t="shared" si="4"/>
        <v>#N/A</v>
      </c>
      <c r="E64" s="42" t="e">
        <f>IF(LEN(VLOOKUP(A64,'Species List'!$A:$G,4,FALSE))=0,"",VLOOKUP(A64,'Species List'!$A:$G,4,FALSE))</f>
        <v>#N/A</v>
      </c>
      <c r="F64" s="42" t="e">
        <f>IF(LEN(VLOOKUP(A64,'Species List'!$A:$G,5,FALSE))=0,"",VLOOKUP(A64,'Species List'!$A:$G,5,FALSE))</f>
        <v>#N/A</v>
      </c>
      <c r="G64" s="42" t="e">
        <f>IF(LEN(VLOOKUP(A64,'Species List'!$A:$G,6,FALSE))=0,"",VLOOKUP(A64,'Species List'!$A:$G,6,FALSE))</f>
        <v>#N/A</v>
      </c>
      <c r="H64" s="42" t="e">
        <f>VLOOKUP(A64,'Species List'!$A:$G,7,FALSE)</f>
        <v>#N/A</v>
      </c>
      <c r="J64" s="48"/>
      <c r="K64" s="26" t="e">
        <f>VLOOKUP(J64,'Species List'!$H$1:$J$9,2,FALSE)</f>
        <v>#N/A</v>
      </c>
      <c r="L64" s="26" t="e">
        <f>VLOOKUP(K64,'Species List'!$I$1:$N$8,2,FALSE)</f>
        <v>#N/A</v>
      </c>
      <c r="M64" s="51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48"/>
      <c r="B65" s="42" t="e">
        <f>IF(LEN(VLOOKUP(A65,'Species List'!$A:$G,2,FALSE))=0,"",VLOOKUP(A65,'Species List'!$A:$G,2,FALSE))</f>
        <v>#N/A</v>
      </c>
      <c r="C65" s="42" t="e">
        <f>IF(LEN(VLOOKUP(A65,'Species List'!$A:$G,3,FALSE))=0,"",VLOOKUP(A65,'Species List'!$A:$G,3,FALSE))</f>
        <v>#N/A</v>
      </c>
      <c r="D65" s="50" t="e">
        <f t="shared" si="4"/>
        <v>#N/A</v>
      </c>
      <c r="E65" s="42" t="e">
        <f>IF(LEN(VLOOKUP(A65,'Species List'!$A:$G,4,FALSE))=0,"",VLOOKUP(A65,'Species List'!$A:$G,4,FALSE))</f>
        <v>#N/A</v>
      </c>
      <c r="F65" s="42" t="e">
        <f>IF(LEN(VLOOKUP(A65,'Species List'!$A:$G,5,FALSE))=0,"",VLOOKUP(A65,'Species List'!$A:$G,5,FALSE))</f>
        <v>#N/A</v>
      </c>
      <c r="G65" s="42" t="e">
        <f>IF(LEN(VLOOKUP(A65,'Species List'!$A:$G,6,FALSE))=0,"",VLOOKUP(A65,'Species List'!$A:$G,6,FALSE))</f>
        <v>#N/A</v>
      </c>
      <c r="H65" s="42" t="e">
        <f>VLOOKUP(A65,'Species List'!$A:$G,7,FALSE)</f>
        <v>#N/A</v>
      </c>
      <c r="J65" s="48"/>
      <c r="K65" s="26" t="e">
        <f>VLOOKUP(J65,'Species List'!$H$1:$J$9,2,FALSE)</f>
        <v>#N/A</v>
      </c>
      <c r="L65" s="26" t="e">
        <f>VLOOKUP(K65,'Species List'!$I$1:$N$8,2,FALSE)</f>
        <v>#N/A</v>
      </c>
      <c r="M65" s="51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48"/>
      <c r="B66" s="42" t="e">
        <f>IF(LEN(VLOOKUP(A66,'Species List'!$A:$G,2,FALSE))=0,"",VLOOKUP(A66,'Species List'!$A:$G,2,FALSE))</f>
        <v>#N/A</v>
      </c>
      <c r="C66" s="42" t="e">
        <f>IF(LEN(VLOOKUP(A66,'Species List'!$A:$G,3,FALSE))=0,"",VLOOKUP(A66,'Species List'!$A:$G,3,FALSE))</f>
        <v>#N/A</v>
      </c>
      <c r="D66" s="50" t="e">
        <f t="shared" si="4"/>
        <v>#N/A</v>
      </c>
      <c r="E66" s="42" t="e">
        <f>IF(LEN(VLOOKUP(A66,'Species List'!$A:$G,4,FALSE))=0,"",VLOOKUP(A66,'Species List'!$A:$G,4,FALSE))</f>
        <v>#N/A</v>
      </c>
      <c r="F66" s="42" t="e">
        <f>IF(LEN(VLOOKUP(A66,'Species List'!$A:$G,5,FALSE))=0,"",VLOOKUP(A66,'Species List'!$A:$G,5,FALSE))</f>
        <v>#N/A</v>
      </c>
      <c r="G66" s="42" t="e">
        <f>IF(LEN(VLOOKUP(A66,'Species List'!$A:$G,6,FALSE))=0,"",VLOOKUP(A66,'Species List'!$A:$G,6,FALSE))</f>
        <v>#N/A</v>
      </c>
      <c r="H66" s="42" t="e">
        <f>VLOOKUP(A66,'Species List'!$A:$G,7,FALSE)</f>
        <v>#N/A</v>
      </c>
      <c r="J66" s="48"/>
      <c r="K66" s="26" t="e">
        <f>VLOOKUP(J66,'Species List'!$H$1:$J$9,2,FALSE)</f>
        <v>#N/A</v>
      </c>
      <c r="L66" s="26" t="e">
        <f>VLOOKUP(K66,'Species List'!$I$1:$N$8,2,FALSE)</f>
        <v>#N/A</v>
      </c>
      <c r="M66" s="51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48"/>
      <c r="B67" s="42" t="e">
        <f>IF(LEN(VLOOKUP(A67,'Species List'!$A:$G,2,FALSE))=0,"",VLOOKUP(A67,'Species List'!$A:$G,2,FALSE))</f>
        <v>#N/A</v>
      </c>
      <c r="C67" s="42" t="e">
        <f>IF(LEN(VLOOKUP(A67,'Species List'!$A:$G,3,FALSE))=0,"",VLOOKUP(A67,'Species List'!$A:$G,3,FALSE))</f>
        <v>#N/A</v>
      </c>
      <c r="D67" s="50" t="e">
        <f t="shared" si="4"/>
        <v>#N/A</v>
      </c>
      <c r="E67" s="42" t="e">
        <f>IF(LEN(VLOOKUP(A67,'Species List'!$A:$G,4,FALSE))=0,"",VLOOKUP(A67,'Species List'!$A:$G,4,FALSE))</f>
        <v>#N/A</v>
      </c>
      <c r="F67" s="42" t="e">
        <f>IF(LEN(VLOOKUP(A67,'Species List'!$A:$G,5,FALSE))=0,"",VLOOKUP(A67,'Species List'!$A:$G,5,FALSE))</f>
        <v>#N/A</v>
      </c>
      <c r="G67" s="42" t="e">
        <f>IF(LEN(VLOOKUP(A67,'Species List'!$A:$G,6,FALSE))=0,"",VLOOKUP(A67,'Species List'!$A:$G,6,FALSE))</f>
        <v>#N/A</v>
      </c>
      <c r="H67" s="42" t="e">
        <f>VLOOKUP(A67,'Species List'!$A:$G,7,FALSE)</f>
        <v>#N/A</v>
      </c>
      <c r="J67" s="48"/>
      <c r="K67" s="26" t="e">
        <f>VLOOKUP(J67,'Species List'!$H$1:$J$9,2,FALSE)</f>
        <v>#N/A</v>
      </c>
      <c r="L67" s="26" t="e">
        <f>VLOOKUP(K67,'Species List'!$I$1:$N$8,2,FALSE)</f>
        <v>#N/A</v>
      </c>
      <c r="M67" s="51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48"/>
      <c r="B68" s="42" t="e">
        <f>IF(LEN(VLOOKUP(A68,'Species List'!$A:$G,2,FALSE))=0,"",VLOOKUP(A68,'Species List'!$A:$G,2,FALSE))</f>
        <v>#N/A</v>
      </c>
      <c r="C68" s="42" t="e">
        <f>IF(LEN(VLOOKUP(A68,'Species List'!$A:$G,3,FALSE))=0,"",VLOOKUP(A68,'Species List'!$A:$G,3,FALSE))</f>
        <v>#N/A</v>
      </c>
      <c r="D68" s="50" t="e">
        <f t="shared" si="4"/>
        <v>#N/A</v>
      </c>
      <c r="E68" s="42" t="e">
        <f>IF(LEN(VLOOKUP(A68,'Species List'!$A:$G,4,FALSE))=0,"",VLOOKUP(A68,'Species List'!$A:$G,4,FALSE))</f>
        <v>#N/A</v>
      </c>
      <c r="F68" s="42" t="e">
        <f>IF(LEN(VLOOKUP(A68,'Species List'!$A:$G,5,FALSE))=0,"",VLOOKUP(A68,'Species List'!$A:$G,5,FALSE))</f>
        <v>#N/A</v>
      </c>
      <c r="G68" s="42" t="e">
        <f>IF(LEN(VLOOKUP(A68,'Species List'!$A:$G,6,FALSE))=0,"",VLOOKUP(A68,'Species List'!$A:$G,6,FALSE))</f>
        <v>#N/A</v>
      </c>
      <c r="H68" s="42" t="e">
        <f>VLOOKUP(A68,'Species List'!$A:$G,7,FALSE)</f>
        <v>#N/A</v>
      </c>
      <c r="J68" s="48"/>
      <c r="K68" s="26" t="e">
        <f>VLOOKUP(J68,'Species List'!$H$1:$J$9,2,FALSE)</f>
        <v>#N/A</v>
      </c>
      <c r="L68" s="26" t="e">
        <f>VLOOKUP(K68,'Species List'!$I$1:$N$8,2,FALSE)</f>
        <v>#N/A</v>
      </c>
      <c r="M68" s="51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48"/>
      <c r="B69" s="42" t="e">
        <f>IF(LEN(VLOOKUP(A69,'Species List'!$A:$G,2,FALSE))=0,"",VLOOKUP(A69,'Species List'!$A:$G,2,FALSE))</f>
        <v>#N/A</v>
      </c>
      <c r="C69" s="42" t="e">
        <f>IF(LEN(VLOOKUP(A69,'Species List'!$A:$G,3,FALSE))=0,"",VLOOKUP(A69,'Species List'!$A:$G,3,FALSE))</f>
        <v>#N/A</v>
      </c>
      <c r="D69" s="50" t="e">
        <f t="shared" si="4"/>
        <v>#N/A</v>
      </c>
      <c r="E69" s="42" t="e">
        <f>IF(LEN(VLOOKUP(A69,'Species List'!$A:$G,4,FALSE))=0,"",VLOOKUP(A69,'Species List'!$A:$G,4,FALSE))</f>
        <v>#N/A</v>
      </c>
      <c r="F69" s="42" t="e">
        <f>IF(LEN(VLOOKUP(A69,'Species List'!$A:$G,5,FALSE))=0,"",VLOOKUP(A69,'Species List'!$A:$G,5,FALSE))</f>
        <v>#N/A</v>
      </c>
      <c r="G69" s="42" t="e">
        <f>IF(LEN(VLOOKUP(A69,'Species List'!$A:$G,6,FALSE))=0,"",VLOOKUP(A69,'Species List'!$A:$G,6,FALSE))</f>
        <v>#N/A</v>
      </c>
      <c r="H69" s="42" t="e">
        <f>VLOOKUP(A69,'Species List'!$A:$G,7,FALSE)</f>
        <v>#N/A</v>
      </c>
      <c r="J69" s="48"/>
      <c r="K69" s="26" t="e">
        <f>VLOOKUP(J69,'Species List'!$H$1:$J$9,2,FALSE)</f>
        <v>#N/A</v>
      </c>
      <c r="L69" s="26" t="e">
        <f>VLOOKUP(K69,'Species List'!$I$1:$N$8,2,FALSE)</f>
        <v>#N/A</v>
      </c>
      <c r="M69" s="51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48"/>
      <c r="B70" s="42" t="e">
        <f>IF(LEN(VLOOKUP(A70,'Species List'!$A:$G,2,FALSE))=0,"",VLOOKUP(A70,'Species List'!$A:$G,2,FALSE))</f>
        <v>#N/A</v>
      </c>
      <c r="C70" s="42" t="e">
        <f>IF(LEN(VLOOKUP(A70,'Species List'!$A:$G,3,FALSE))=0,"",VLOOKUP(A70,'Species List'!$A:$G,3,FALSE))</f>
        <v>#N/A</v>
      </c>
      <c r="D70" s="50" t="e">
        <f t="shared" si="4"/>
        <v>#N/A</v>
      </c>
      <c r="E70" s="42" t="e">
        <f>IF(LEN(VLOOKUP(A70,'Species List'!$A:$G,4,FALSE))=0,"",VLOOKUP(A70,'Species List'!$A:$G,4,FALSE))</f>
        <v>#N/A</v>
      </c>
      <c r="F70" s="42" t="e">
        <f>IF(LEN(VLOOKUP(A70,'Species List'!$A:$G,5,FALSE))=0,"",VLOOKUP(A70,'Species List'!$A:$G,5,FALSE))</f>
        <v>#N/A</v>
      </c>
      <c r="G70" s="42" t="e">
        <f>IF(LEN(VLOOKUP(A70,'Species List'!$A:$G,6,FALSE))=0,"",VLOOKUP(A70,'Species List'!$A:$G,6,FALSE))</f>
        <v>#N/A</v>
      </c>
      <c r="H70" s="42" t="e">
        <f>VLOOKUP(A70,'Species List'!$A:$G,7,FALSE)</f>
        <v>#N/A</v>
      </c>
      <c r="J70" s="48"/>
      <c r="K70" s="26" t="e">
        <f>VLOOKUP(J70,'Species List'!$H$1:$J$9,2,FALSE)</f>
        <v>#N/A</v>
      </c>
      <c r="L70" s="26" t="e">
        <f>VLOOKUP(K70,'Species List'!$I$1:$N$8,2,FALSE)</f>
        <v>#N/A</v>
      </c>
      <c r="M70" s="51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48"/>
      <c r="B71" s="42" t="e">
        <f>IF(LEN(VLOOKUP(A71,'Species List'!$A:$G,2,FALSE))=0,"",VLOOKUP(A71,'Species List'!$A:$G,2,FALSE))</f>
        <v>#N/A</v>
      </c>
      <c r="C71" s="42" t="e">
        <f>IF(LEN(VLOOKUP(A71,'Species List'!$A:$G,3,FALSE))=0,"",VLOOKUP(A71,'Species List'!$A:$G,3,FALSE))</f>
        <v>#N/A</v>
      </c>
      <c r="D71" s="50" t="e">
        <f t="shared" si="4"/>
        <v>#N/A</v>
      </c>
      <c r="E71" s="42" t="e">
        <f>IF(LEN(VLOOKUP(A71,'Species List'!$A:$G,4,FALSE))=0,"",VLOOKUP(A71,'Species List'!$A:$G,4,FALSE))</f>
        <v>#N/A</v>
      </c>
      <c r="F71" s="42" t="e">
        <f>IF(LEN(VLOOKUP(A71,'Species List'!$A:$G,5,FALSE))=0,"",VLOOKUP(A71,'Species List'!$A:$G,5,FALSE))</f>
        <v>#N/A</v>
      </c>
      <c r="G71" s="42" t="e">
        <f>IF(LEN(VLOOKUP(A71,'Species List'!$A:$G,6,FALSE))=0,"",VLOOKUP(A71,'Species List'!$A:$G,6,FALSE))</f>
        <v>#N/A</v>
      </c>
      <c r="H71" s="42" t="e">
        <f>VLOOKUP(A71,'Species List'!$A:$G,7,FALSE)</f>
        <v>#N/A</v>
      </c>
      <c r="J71" s="48"/>
      <c r="K71" s="26" t="e">
        <f>VLOOKUP(J71,'Species List'!$H$1:$J$9,2,FALSE)</f>
        <v>#N/A</v>
      </c>
      <c r="L71" s="26" t="e">
        <f>VLOOKUP(K71,'Species List'!$I$1:$N$8,2,FALSE)</f>
        <v>#N/A</v>
      </c>
      <c r="M71" s="51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48"/>
      <c r="B72" s="42" t="e">
        <f>IF(LEN(VLOOKUP(A72,'Species List'!$A:$G,2,FALSE))=0,"",VLOOKUP(A72,'Species List'!$A:$G,2,FALSE))</f>
        <v>#N/A</v>
      </c>
      <c r="C72" s="42" t="e">
        <f>IF(LEN(VLOOKUP(A72,'Species List'!$A:$G,3,FALSE))=0,"",VLOOKUP(A72,'Species List'!$A:$G,3,FALSE))</f>
        <v>#N/A</v>
      </c>
      <c r="D72" s="50" t="e">
        <f t="shared" si="4"/>
        <v>#N/A</v>
      </c>
      <c r="E72" s="42" t="e">
        <f>IF(LEN(VLOOKUP(A72,'Species List'!$A:$G,4,FALSE))=0,"",VLOOKUP(A72,'Species List'!$A:$G,4,FALSE))</f>
        <v>#N/A</v>
      </c>
      <c r="F72" s="42" t="e">
        <f>IF(LEN(VLOOKUP(A72,'Species List'!$A:$G,5,FALSE))=0,"",VLOOKUP(A72,'Species List'!$A:$G,5,FALSE))</f>
        <v>#N/A</v>
      </c>
      <c r="G72" s="42" t="e">
        <f>IF(LEN(VLOOKUP(A72,'Species List'!$A:$G,6,FALSE))=0,"",VLOOKUP(A72,'Species List'!$A:$G,6,FALSE))</f>
        <v>#N/A</v>
      </c>
      <c r="H72" s="42" t="e">
        <f>VLOOKUP(A72,'Species List'!$A:$G,7,FALSE)</f>
        <v>#N/A</v>
      </c>
      <c r="J72" s="48"/>
      <c r="K72" s="26" t="e">
        <f>VLOOKUP(J72,'Species List'!$H$1:$J$9,2,FALSE)</f>
        <v>#N/A</v>
      </c>
      <c r="L72" s="26" t="e">
        <f>VLOOKUP(K72,'Species List'!$I$1:$N$8,2,FALSE)</f>
        <v>#N/A</v>
      </c>
      <c r="M72" s="51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48"/>
      <c r="B73" s="42" t="e">
        <f>IF(LEN(VLOOKUP(A73,'Species List'!$A:$G,2,FALSE))=0,"",VLOOKUP(A73,'Species List'!$A:$G,2,FALSE))</f>
        <v>#N/A</v>
      </c>
      <c r="C73" s="42" t="e">
        <f>IF(LEN(VLOOKUP(A73,'Species List'!$A:$G,3,FALSE))=0,"",VLOOKUP(A73,'Species List'!$A:$G,3,FALSE))</f>
        <v>#N/A</v>
      </c>
      <c r="D73" s="50" t="e">
        <f t="shared" si="4"/>
        <v>#N/A</v>
      </c>
      <c r="E73" s="42" t="e">
        <f>IF(LEN(VLOOKUP(A73,'Species List'!$A:$G,4,FALSE))=0,"",VLOOKUP(A73,'Species List'!$A:$G,4,FALSE))</f>
        <v>#N/A</v>
      </c>
      <c r="F73" s="42" t="e">
        <f>IF(LEN(VLOOKUP(A73,'Species List'!$A:$G,5,FALSE))=0,"",VLOOKUP(A73,'Species List'!$A:$G,5,FALSE))</f>
        <v>#N/A</v>
      </c>
      <c r="G73" s="42" t="e">
        <f>IF(LEN(VLOOKUP(A73,'Species List'!$A:$G,6,FALSE))=0,"",VLOOKUP(A73,'Species List'!$A:$G,6,FALSE))</f>
        <v>#N/A</v>
      </c>
      <c r="H73" s="42" t="e">
        <f>VLOOKUP(A73,'Species List'!$A:$G,7,FALSE)</f>
        <v>#N/A</v>
      </c>
      <c r="J73" s="48"/>
      <c r="K73" s="26" t="e">
        <f>VLOOKUP(J73,'Species List'!$H$1:$J$9,2,FALSE)</f>
        <v>#N/A</v>
      </c>
      <c r="L73" s="26" t="e">
        <f>VLOOKUP(K73,'Species List'!$I$1:$N$8,2,FALSE)</f>
        <v>#N/A</v>
      </c>
      <c r="M73" s="51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48"/>
      <c r="B74" s="42" t="e">
        <f>IF(LEN(VLOOKUP(A74,'Species List'!$A:$G,2,FALSE))=0,"",VLOOKUP(A74,'Species List'!$A:$G,2,FALSE))</f>
        <v>#N/A</v>
      </c>
      <c r="C74" s="42" t="e">
        <f>IF(LEN(VLOOKUP(A74,'Species List'!$A:$G,3,FALSE))=0,"",VLOOKUP(A74,'Species List'!$A:$G,3,FALSE))</f>
        <v>#N/A</v>
      </c>
      <c r="D74" s="50" t="e">
        <f t="shared" si="4"/>
        <v>#N/A</v>
      </c>
      <c r="E74" s="42" t="e">
        <f>IF(LEN(VLOOKUP(A74,'Species List'!$A:$G,4,FALSE))=0,"",VLOOKUP(A74,'Species List'!$A:$G,4,FALSE))</f>
        <v>#N/A</v>
      </c>
      <c r="F74" s="42" t="e">
        <f>IF(LEN(VLOOKUP(A74,'Species List'!$A:$G,5,FALSE))=0,"",VLOOKUP(A74,'Species List'!$A:$G,5,FALSE))</f>
        <v>#N/A</v>
      </c>
      <c r="G74" s="42" t="e">
        <f>IF(LEN(VLOOKUP(A74,'Species List'!$A:$G,6,FALSE))=0,"",VLOOKUP(A74,'Species List'!$A:$G,6,FALSE))</f>
        <v>#N/A</v>
      </c>
      <c r="H74" s="42" t="e">
        <f>VLOOKUP(A74,'Species List'!$A:$G,7,FALSE)</f>
        <v>#N/A</v>
      </c>
      <c r="J74" s="48"/>
      <c r="K74" s="26" t="e">
        <f>VLOOKUP(J74,'Species List'!$H$1:$J$9,2,FALSE)</f>
        <v>#N/A</v>
      </c>
      <c r="L74" s="26" t="e">
        <f>VLOOKUP(K74,'Species List'!$I$1:$N$8,2,FALSE)</f>
        <v>#N/A</v>
      </c>
      <c r="M74" s="51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48"/>
      <c r="B75" s="42" t="e">
        <f>IF(LEN(VLOOKUP(A75,'Species List'!$A:$G,2,FALSE))=0,"",VLOOKUP(A75,'Species List'!$A:$G,2,FALSE))</f>
        <v>#N/A</v>
      </c>
      <c r="C75" s="42" t="e">
        <f>IF(LEN(VLOOKUP(A75,'Species List'!$A:$G,3,FALSE))=0,"",VLOOKUP(A75,'Species List'!$A:$G,3,FALSE))</f>
        <v>#N/A</v>
      </c>
      <c r="D75" s="50" t="e">
        <f t="shared" si="4"/>
        <v>#N/A</v>
      </c>
      <c r="E75" s="42" t="e">
        <f>IF(LEN(VLOOKUP(A75,'Species List'!$A:$G,4,FALSE))=0,"",VLOOKUP(A75,'Species List'!$A:$G,4,FALSE))</f>
        <v>#N/A</v>
      </c>
      <c r="F75" s="42" t="e">
        <f>IF(LEN(VLOOKUP(A75,'Species List'!$A:$G,5,FALSE))=0,"",VLOOKUP(A75,'Species List'!$A:$G,5,FALSE))</f>
        <v>#N/A</v>
      </c>
      <c r="G75" s="42" t="e">
        <f>IF(LEN(VLOOKUP(A75,'Species List'!$A:$G,6,FALSE))=0,"",VLOOKUP(A75,'Species List'!$A:$G,6,FALSE))</f>
        <v>#N/A</v>
      </c>
      <c r="H75" s="42" t="e">
        <f>VLOOKUP(A75,'Species List'!$A:$G,7,FALSE)</f>
        <v>#N/A</v>
      </c>
      <c r="J75" s="48"/>
      <c r="K75" s="26" t="e">
        <f>VLOOKUP(J75,'Species List'!$H$1:$J$9,2,FALSE)</f>
        <v>#N/A</v>
      </c>
      <c r="L75" s="26" t="e">
        <f>VLOOKUP(K75,'Species List'!$I$1:$N$8,2,FALSE)</f>
        <v>#N/A</v>
      </c>
      <c r="M75" s="51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48"/>
      <c r="B76" s="42" t="e">
        <f>IF(LEN(VLOOKUP(A76,'Species List'!$A:$G,2,FALSE))=0,"",VLOOKUP(A76,'Species List'!$A:$G,2,FALSE))</f>
        <v>#N/A</v>
      </c>
      <c r="C76" s="42" t="e">
        <f>IF(LEN(VLOOKUP(A76,'Species List'!$A:$G,3,FALSE))=0,"",VLOOKUP(A76,'Species List'!$A:$G,3,FALSE))</f>
        <v>#N/A</v>
      </c>
      <c r="D76" s="50" t="e">
        <f t="shared" si="4"/>
        <v>#N/A</v>
      </c>
      <c r="E76" s="42" t="e">
        <f>IF(LEN(VLOOKUP(A76,'Species List'!$A:$G,4,FALSE))=0,"",VLOOKUP(A76,'Species List'!$A:$G,4,FALSE))</f>
        <v>#N/A</v>
      </c>
      <c r="F76" s="42" t="e">
        <f>IF(LEN(VLOOKUP(A76,'Species List'!$A:$G,5,FALSE))=0,"",VLOOKUP(A76,'Species List'!$A:$G,5,FALSE))</f>
        <v>#N/A</v>
      </c>
      <c r="G76" s="42" t="e">
        <f>IF(LEN(VLOOKUP(A76,'Species List'!$A:$G,6,FALSE))=0,"",VLOOKUP(A76,'Species List'!$A:$G,6,FALSE))</f>
        <v>#N/A</v>
      </c>
      <c r="H76" s="42" t="e">
        <f>VLOOKUP(A76,'Species List'!$A:$G,7,FALSE)</f>
        <v>#N/A</v>
      </c>
      <c r="J76" s="48"/>
      <c r="K76" s="26" t="e">
        <f>VLOOKUP(J76,'Species List'!$H$1:$J$9,2,FALSE)</f>
        <v>#N/A</v>
      </c>
      <c r="L76" s="26" t="e">
        <f>VLOOKUP(K76,'Species List'!$I$1:$N$8,2,FALSE)</f>
        <v>#N/A</v>
      </c>
      <c r="M76" s="51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48"/>
      <c r="B77" s="42" t="e">
        <f>IF(LEN(VLOOKUP(A77,'Species List'!$A:$G,2,FALSE))=0,"",VLOOKUP(A77,'Species List'!$A:$G,2,FALSE))</f>
        <v>#N/A</v>
      </c>
      <c r="C77" s="42" t="e">
        <f>IF(LEN(VLOOKUP(A77,'Species List'!$A:$G,3,FALSE))=0,"",VLOOKUP(A77,'Species List'!$A:$G,3,FALSE))</f>
        <v>#N/A</v>
      </c>
      <c r="D77" s="50" t="e">
        <f t="shared" ref="D77:D140" si="8">VALUE(C77)</f>
        <v>#N/A</v>
      </c>
      <c r="E77" s="42" t="e">
        <f>IF(LEN(VLOOKUP(A77,'Species List'!$A:$G,4,FALSE))=0,"",VLOOKUP(A77,'Species List'!$A:$G,4,FALSE))</f>
        <v>#N/A</v>
      </c>
      <c r="F77" s="42" t="e">
        <f>IF(LEN(VLOOKUP(A77,'Species List'!$A:$G,5,FALSE))=0,"",VLOOKUP(A77,'Species List'!$A:$G,5,FALSE))</f>
        <v>#N/A</v>
      </c>
      <c r="G77" s="42" t="e">
        <f>IF(LEN(VLOOKUP(A77,'Species List'!$A:$G,6,FALSE))=0,"",VLOOKUP(A77,'Species List'!$A:$G,6,FALSE))</f>
        <v>#N/A</v>
      </c>
      <c r="H77" s="42" t="e">
        <f>VLOOKUP(A77,'Species List'!$A:$G,7,FALSE)</f>
        <v>#N/A</v>
      </c>
      <c r="J77" s="48"/>
      <c r="K77" s="26" t="e">
        <f>VLOOKUP(J77,'Species List'!$H$1:$J$9,2,FALSE)</f>
        <v>#N/A</v>
      </c>
      <c r="L77" s="26" t="e">
        <f>VLOOKUP(K77,'Species List'!$I$1:$N$8,2,FALSE)</f>
        <v>#N/A</v>
      </c>
      <c r="M77" s="51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48"/>
      <c r="B78" s="42" t="e">
        <f>IF(LEN(VLOOKUP(A78,'Species List'!$A:$G,2,FALSE))=0,"",VLOOKUP(A78,'Species List'!$A:$G,2,FALSE))</f>
        <v>#N/A</v>
      </c>
      <c r="C78" s="42" t="e">
        <f>IF(LEN(VLOOKUP(A78,'Species List'!$A:$G,3,FALSE))=0,"",VLOOKUP(A78,'Species List'!$A:$G,3,FALSE))</f>
        <v>#N/A</v>
      </c>
      <c r="D78" s="50" t="e">
        <f t="shared" si="8"/>
        <v>#N/A</v>
      </c>
      <c r="E78" s="42" t="e">
        <f>IF(LEN(VLOOKUP(A78,'Species List'!$A:$G,4,FALSE))=0,"",VLOOKUP(A78,'Species List'!$A:$G,4,FALSE))</f>
        <v>#N/A</v>
      </c>
      <c r="F78" s="42" t="e">
        <f>IF(LEN(VLOOKUP(A78,'Species List'!$A:$G,5,FALSE))=0,"",VLOOKUP(A78,'Species List'!$A:$G,5,FALSE))</f>
        <v>#N/A</v>
      </c>
      <c r="G78" s="42" t="e">
        <f>IF(LEN(VLOOKUP(A78,'Species List'!$A:$G,6,FALSE))=0,"",VLOOKUP(A78,'Species List'!$A:$G,6,FALSE))</f>
        <v>#N/A</v>
      </c>
      <c r="H78" s="42" t="e">
        <f>VLOOKUP(A78,'Species List'!$A:$G,7,FALSE)</f>
        <v>#N/A</v>
      </c>
      <c r="J78" s="48"/>
      <c r="K78" s="26" t="e">
        <f>VLOOKUP(J78,'Species List'!$H$1:$J$9,2,FALSE)</f>
        <v>#N/A</v>
      </c>
      <c r="L78" s="26" t="e">
        <f>VLOOKUP(K78,'Species List'!$I$1:$N$8,2,FALSE)</f>
        <v>#N/A</v>
      </c>
      <c r="M78" s="51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48"/>
      <c r="B79" s="42" t="e">
        <f>IF(LEN(VLOOKUP(A79,'Species List'!$A:$G,2,FALSE))=0,"",VLOOKUP(A79,'Species List'!$A:$G,2,FALSE))</f>
        <v>#N/A</v>
      </c>
      <c r="C79" s="42" t="e">
        <f>IF(LEN(VLOOKUP(A79,'Species List'!$A:$G,3,FALSE))=0,"",VLOOKUP(A79,'Species List'!$A:$G,3,FALSE))</f>
        <v>#N/A</v>
      </c>
      <c r="D79" s="50" t="e">
        <f t="shared" si="8"/>
        <v>#N/A</v>
      </c>
      <c r="E79" s="42" t="e">
        <f>IF(LEN(VLOOKUP(A79,'Species List'!$A:$G,4,FALSE))=0,"",VLOOKUP(A79,'Species List'!$A:$G,4,FALSE))</f>
        <v>#N/A</v>
      </c>
      <c r="F79" s="42" t="e">
        <f>IF(LEN(VLOOKUP(A79,'Species List'!$A:$G,5,FALSE))=0,"",VLOOKUP(A79,'Species List'!$A:$G,5,FALSE))</f>
        <v>#N/A</v>
      </c>
      <c r="G79" s="42" t="e">
        <f>IF(LEN(VLOOKUP(A79,'Species List'!$A:$G,6,FALSE))=0,"",VLOOKUP(A79,'Species List'!$A:$G,6,FALSE))</f>
        <v>#N/A</v>
      </c>
      <c r="H79" s="42" t="e">
        <f>VLOOKUP(A79,'Species List'!$A:$G,7,FALSE)</f>
        <v>#N/A</v>
      </c>
      <c r="J79" s="48"/>
      <c r="K79" s="26" t="e">
        <f>VLOOKUP(J79,'Species List'!$H$1:$J$9,2,FALSE)</f>
        <v>#N/A</v>
      </c>
      <c r="L79" s="26" t="e">
        <f>VLOOKUP(K79,'Species List'!$I$1:$N$8,2,FALSE)</f>
        <v>#N/A</v>
      </c>
      <c r="M79" s="51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48"/>
      <c r="B80" s="42" t="e">
        <f>IF(LEN(VLOOKUP(A80,'Species List'!$A:$G,2,FALSE))=0,"",VLOOKUP(A80,'Species List'!$A:$G,2,FALSE))</f>
        <v>#N/A</v>
      </c>
      <c r="C80" s="42" t="e">
        <f>IF(LEN(VLOOKUP(A80,'Species List'!$A:$G,3,FALSE))=0,"",VLOOKUP(A80,'Species List'!$A:$G,3,FALSE))</f>
        <v>#N/A</v>
      </c>
      <c r="D80" s="50" t="e">
        <f t="shared" si="8"/>
        <v>#N/A</v>
      </c>
      <c r="E80" s="42" t="e">
        <f>IF(LEN(VLOOKUP(A80,'Species List'!$A:$G,4,FALSE))=0,"",VLOOKUP(A80,'Species List'!$A:$G,4,FALSE))</f>
        <v>#N/A</v>
      </c>
      <c r="F80" s="42" t="e">
        <f>IF(LEN(VLOOKUP(A80,'Species List'!$A:$G,5,FALSE))=0,"",VLOOKUP(A80,'Species List'!$A:$G,5,FALSE))</f>
        <v>#N/A</v>
      </c>
      <c r="G80" s="42" t="e">
        <f>IF(LEN(VLOOKUP(A80,'Species List'!$A:$G,6,FALSE))=0,"",VLOOKUP(A80,'Species List'!$A:$G,6,FALSE))</f>
        <v>#N/A</v>
      </c>
      <c r="H80" s="42" t="e">
        <f>VLOOKUP(A80,'Species List'!$A:$G,7,FALSE)</f>
        <v>#N/A</v>
      </c>
      <c r="J80" s="48"/>
      <c r="K80" s="26" t="e">
        <f>VLOOKUP(J80,'Species List'!$H$1:$J$9,2,FALSE)</f>
        <v>#N/A</v>
      </c>
      <c r="L80" s="26" t="e">
        <f>VLOOKUP(K80,'Species List'!$I$1:$N$8,2,FALSE)</f>
        <v>#N/A</v>
      </c>
      <c r="M80" s="51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48"/>
      <c r="B81" s="42" t="e">
        <f>IF(LEN(VLOOKUP(A81,'Species List'!$A:$G,2,FALSE))=0,"",VLOOKUP(A81,'Species List'!$A:$G,2,FALSE))</f>
        <v>#N/A</v>
      </c>
      <c r="C81" s="42" t="e">
        <f>IF(LEN(VLOOKUP(A81,'Species List'!$A:$G,3,FALSE))=0,"",VLOOKUP(A81,'Species List'!$A:$G,3,FALSE))</f>
        <v>#N/A</v>
      </c>
      <c r="D81" s="50" t="e">
        <f t="shared" si="8"/>
        <v>#N/A</v>
      </c>
      <c r="E81" s="42" t="e">
        <f>IF(LEN(VLOOKUP(A81,'Species List'!$A:$G,4,FALSE))=0,"",VLOOKUP(A81,'Species List'!$A:$G,4,FALSE))</f>
        <v>#N/A</v>
      </c>
      <c r="F81" s="42" t="e">
        <f>IF(LEN(VLOOKUP(A81,'Species List'!$A:$G,5,FALSE))=0,"",VLOOKUP(A81,'Species List'!$A:$G,5,FALSE))</f>
        <v>#N/A</v>
      </c>
      <c r="G81" s="42" t="e">
        <f>IF(LEN(VLOOKUP(A81,'Species List'!$A:$G,6,FALSE))=0,"",VLOOKUP(A81,'Species List'!$A:$G,6,FALSE))</f>
        <v>#N/A</v>
      </c>
      <c r="H81" s="42" t="e">
        <f>VLOOKUP(A81,'Species List'!$A:$G,7,FALSE)</f>
        <v>#N/A</v>
      </c>
      <c r="J81" s="48"/>
      <c r="K81" s="26" t="e">
        <f>VLOOKUP(J81,'Species List'!$H$1:$J$9,2,FALSE)</f>
        <v>#N/A</v>
      </c>
      <c r="L81" s="26" t="e">
        <f>VLOOKUP(K81,'Species List'!$I$1:$N$8,2,FALSE)</f>
        <v>#N/A</v>
      </c>
      <c r="M81" s="51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48"/>
      <c r="B82" s="42" t="e">
        <f>IF(LEN(VLOOKUP(A82,'Species List'!$A:$G,2,FALSE))=0,"",VLOOKUP(A82,'Species List'!$A:$G,2,FALSE))</f>
        <v>#N/A</v>
      </c>
      <c r="C82" s="42" t="e">
        <f>IF(LEN(VLOOKUP(A82,'Species List'!$A:$G,3,FALSE))=0,"",VLOOKUP(A82,'Species List'!$A:$G,3,FALSE))</f>
        <v>#N/A</v>
      </c>
      <c r="D82" s="50" t="e">
        <f t="shared" si="8"/>
        <v>#N/A</v>
      </c>
      <c r="E82" s="42" t="e">
        <f>IF(LEN(VLOOKUP(A82,'Species List'!$A:$G,4,FALSE))=0,"",VLOOKUP(A82,'Species List'!$A:$G,4,FALSE))</f>
        <v>#N/A</v>
      </c>
      <c r="F82" s="42" t="e">
        <f>IF(LEN(VLOOKUP(A82,'Species List'!$A:$G,5,FALSE))=0,"",VLOOKUP(A82,'Species List'!$A:$G,5,FALSE))</f>
        <v>#N/A</v>
      </c>
      <c r="G82" s="42" t="e">
        <f>IF(LEN(VLOOKUP(A82,'Species List'!$A:$G,6,FALSE))=0,"",VLOOKUP(A82,'Species List'!$A:$G,6,FALSE))</f>
        <v>#N/A</v>
      </c>
      <c r="H82" s="42" t="e">
        <f>VLOOKUP(A82,'Species List'!$A:$G,7,FALSE)</f>
        <v>#N/A</v>
      </c>
      <c r="J82" s="48"/>
      <c r="K82" s="26" t="e">
        <f>VLOOKUP(J82,'Species List'!$H$1:$J$9,2,FALSE)</f>
        <v>#N/A</v>
      </c>
      <c r="L82" s="26" t="e">
        <f>VLOOKUP(K82,'Species List'!$I$1:$N$8,2,FALSE)</f>
        <v>#N/A</v>
      </c>
      <c r="M82" s="51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48"/>
      <c r="B83" s="42" t="e">
        <f>IF(LEN(VLOOKUP(A83,'Species List'!$A:$G,2,FALSE))=0,"",VLOOKUP(A83,'Species List'!$A:$G,2,FALSE))</f>
        <v>#N/A</v>
      </c>
      <c r="C83" s="42" t="e">
        <f>IF(LEN(VLOOKUP(A83,'Species List'!$A:$G,3,FALSE))=0,"",VLOOKUP(A83,'Species List'!$A:$G,3,FALSE))</f>
        <v>#N/A</v>
      </c>
      <c r="D83" s="50" t="e">
        <f t="shared" si="8"/>
        <v>#N/A</v>
      </c>
      <c r="E83" s="42" t="e">
        <f>IF(LEN(VLOOKUP(A83,'Species List'!$A:$G,4,FALSE))=0,"",VLOOKUP(A83,'Species List'!$A:$G,4,FALSE))</f>
        <v>#N/A</v>
      </c>
      <c r="F83" s="42" t="e">
        <f>IF(LEN(VLOOKUP(A83,'Species List'!$A:$G,5,FALSE))=0,"",VLOOKUP(A83,'Species List'!$A:$G,5,FALSE))</f>
        <v>#N/A</v>
      </c>
      <c r="G83" s="42" t="e">
        <f>IF(LEN(VLOOKUP(A83,'Species List'!$A:$G,6,FALSE))=0,"",VLOOKUP(A83,'Species List'!$A:$G,6,FALSE))</f>
        <v>#N/A</v>
      </c>
      <c r="H83" s="42" t="e">
        <f>VLOOKUP(A83,'Species List'!$A:$G,7,FALSE)</f>
        <v>#N/A</v>
      </c>
      <c r="J83" s="48"/>
      <c r="K83" s="26" t="e">
        <f>VLOOKUP(J83,'Species List'!$H$1:$J$9,2,FALSE)</f>
        <v>#N/A</v>
      </c>
      <c r="L83" s="26" t="e">
        <f>VLOOKUP(K83,'Species List'!$I$1:$N$8,2,FALSE)</f>
        <v>#N/A</v>
      </c>
      <c r="M83" s="51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48"/>
      <c r="B84" s="42" t="e">
        <f>IF(LEN(VLOOKUP(A84,'Species List'!$A:$G,2,FALSE))=0,"",VLOOKUP(A84,'Species List'!$A:$G,2,FALSE))</f>
        <v>#N/A</v>
      </c>
      <c r="C84" s="42" t="e">
        <f>IF(LEN(VLOOKUP(A84,'Species List'!$A:$G,3,FALSE))=0,"",VLOOKUP(A84,'Species List'!$A:$G,3,FALSE))</f>
        <v>#N/A</v>
      </c>
      <c r="D84" s="50" t="e">
        <f t="shared" si="8"/>
        <v>#N/A</v>
      </c>
      <c r="E84" s="42" t="e">
        <f>IF(LEN(VLOOKUP(A84,'Species List'!$A:$G,4,FALSE))=0,"",VLOOKUP(A84,'Species List'!$A:$G,4,FALSE))</f>
        <v>#N/A</v>
      </c>
      <c r="F84" s="42" t="e">
        <f>IF(LEN(VLOOKUP(A84,'Species List'!$A:$G,5,FALSE))=0,"",VLOOKUP(A84,'Species List'!$A:$G,5,FALSE))</f>
        <v>#N/A</v>
      </c>
      <c r="G84" s="42" t="e">
        <f>IF(LEN(VLOOKUP(A84,'Species List'!$A:$G,6,FALSE))=0,"",VLOOKUP(A84,'Species List'!$A:$G,6,FALSE))</f>
        <v>#N/A</v>
      </c>
      <c r="H84" s="42" t="e">
        <f>VLOOKUP(A84,'Species List'!$A:$G,7,FALSE)</f>
        <v>#N/A</v>
      </c>
      <c r="J84" s="48"/>
      <c r="K84" s="26" t="e">
        <f>VLOOKUP(J84,'Species List'!$H$1:$J$9,2,FALSE)</f>
        <v>#N/A</v>
      </c>
      <c r="L84" s="26" t="e">
        <f>VLOOKUP(K84,'Species List'!$I$1:$N$8,2,FALSE)</f>
        <v>#N/A</v>
      </c>
      <c r="M84" s="51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48"/>
      <c r="B85" s="42" t="e">
        <f>IF(LEN(VLOOKUP(A85,'Species List'!$A:$G,2,FALSE))=0,"",VLOOKUP(A85,'Species List'!$A:$G,2,FALSE))</f>
        <v>#N/A</v>
      </c>
      <c r="C85" s="42" t="e">
        <f>IF(LEN(VLOOKUP(A85,'Species List'!$A:$G,3,FALSE))=0,"",VLOOKUP(A85,'Species List'!$A:$G,3,FALSE))</f>
        <v>#N/A</v>
      </c>
      <c r="D85" s="50" t="e">
        <f t="shared" si="8"/>
        <v>#N/A</v>
      </c>
      <c r="E85" s="42" t="e">
        <f>IF(LEN(VLOOKUP(A85,'Species List'!$A:$G,4,FALSE))=0,"",VLOOKUP(A85,'Species List'!$A:$G,4,FALSE))</f>
        <v>#N/A</v>
      </c>
      <c r="F85" s="42" t="e">
        <f>IF(LEN(VLOOKUP(A85,'Species List'!$A:$G,5,FALSE))=0,"",VLOOKUP(A85,'Species List'!$A:$G,5,FALSE))</f>
        <v>#N/A</v>
      </c>
      <c r="G85" s="42" t="e">
        <f>IF(LEN(VLOOKUP(A85,'Species List'!$A:$G,6,FALSE))=0,"",VLOOKUP(A85,'Species List'!$A:$G,6,FALSE))</f>
        <v>#N/A</v>
      </c>
      <c r="H85" s="42" t="e">
        <f>VLOOKUP(A85,'Species List'!$A:$G,7,FALSE)</f>
        <v>#N/A</v>
      </c>
      <c r="J85" s="48"/>
      <c r="K85" s="26" t="e">
        <f>VLOOKUP(J85,'Species List'!$H$1:$J$9,2,FALSE)</f>
        <v>#N/A</v>
      </c>
      <c r="L85" s="26" t="e">
        <f>VLOOKUP(K85,'Species List'!$I$1:$N$8,2,FALSE)</f>
        <v>#N/A</v>
      </c>
      <c r="M85" s="51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48"/>
      <c r="B86" s="42" t="e">
        <f>IF(LEN(VLOOKUP(A86,'Species List'!$A:$G,2,FALSE))=0,"",VLOOKUP(A86,'Species List'!$A:$G,2,FALSE))</f>
        <v>#N/A</v>
      </c>
      <c r="C86" s="42" t="e">
        <f>IF(LEN(VLOOKUP(A86,'Species List'!$A:$G,3,FALSE))=0,"",VLOOKUP(A86,'Species List'!$A:$G,3,FALSE))</f>
        <v>#N/A</v>
      </c>
      <c r="D86" s="50" t="e">
        <f t="shared" si="8"/>
        <v>#N/A</v>
      </c>
      <c r="E86" s="42" t="e">
        <f>IF(LEN(VLOOKUP(A86,'Species List'!$A:$G,4,FALSE))=0,"",VLOOKUP(A86,'Species List'!$A:$G,4,FALSE))</f>
        <v>#N/A</v>
      </c>
      <c r="F86" s="42" t="e">
        <f>IF(LEN(VLOOKUP(A86,'Species List'!$A:$G,5,FALSE))=0,"",VLOOKUP(A86,'Species List'!$A:$G,5,FALSE))</f>
        <v>#N/A</v>
      </c>
      <c r="G86" s="42" t="e">
        <f>IF(LEN(VLOOKUP(A86,'Species List'!$A:$G,6,FALSE))=0,"",VLOOKUP(A86,'Species List'!$A:$G,6,FALSE))</f>
        <v>#N/A</v>
      </c>
      <c r="H86" s="42" t="e">
        <f>VLOOKUP(A86,'Species List'!$A:$G,7,FALSE)</f>
        <v>#N/A</v>
      </c>
      <c r="J86" s="48"/>
      <c r="K86" s="26" t="e">
        <f>VLOOKUP(J86,'Species List'!$H$1:$J$9,2,FALSE)</f>
        <v>#N/A</v>
      </c>
      <c r="L86" s="26" t="e">
        <f>VLOOKUP(K86,'Species List'!$I$1:$N$8,2,FALSE)</f>
        <v>#N/A</v>
      </c>
      <c r="M86" s="51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48"/>
      <c r="B87" s="42" t="e">
        <f>IF(LEN(VLOOKUP(A87,'Species List'!$A:$G,2,FALSE))=0,"",VLOOKUP(A87,'Species List'!$A:$G,2,FALSE))</f>
        <v>#N/A</v>
      </c>
      <c r="C87" s="42" t="e">
        <f>IF(LEN(VLOOKUP(A87,'Species List'!$A:$G,3,FALSE))=0,"",VLOOKUP(A87,'Species List'!$A:$G,3,FALSE))</f>
        <v>#N/A</v>
      </c>
      <c r="D87" s="50" t="e">
        <f t="shared" si="8"/>
        <v>#N/A</v>
      </c>
      <c r="E87" s="42" t="e">
        <f>IF(LEN(VLOOKUP(A87,'Species List'!$A:$G,4,FALSE))=0,"",VLOOKUP(A87,'Species List'!$A:$G,4,FALSE))</f>
        <v>#N/A</v>
      </c>
      <c r="F87" s="42" t="e">
        <f>IF(LEN(VLOOKUP(A87,'Species List'!$A:$G,5,FALSE))=0,"",VLOOKUP(A87,'Species List'!$A:$G,5,FALSE))</f>
        <v>#N/A</v>
      </c>
      <c r="G87" s="42" t="e">
        <f>IF(LEN(VLOOKUP(A87,'Species List'!$A:$G,6,FALSE))=0,"",VLOOKUP(A87,'Species List'!$A:$G,6,FALSE))</f>
        <v>#N/A</v>
      </c>
      <c r="H87" s="42" t="e">
        <f>VLOOKUP(A87,'Species List'!$A:$G,7,FALSE)</f>
        <v>#N/A</v>
      </c>
      <c r="J87" s="48"/>
      <c r="K87" s="26" t="e">
        <f>VLOOKUP(J87,'Species List'!$H$1:$J$9,2,FALSE)</f>
        <v>#N/A</v>
      </c>
      <c r="L87" s="26" t="e">
        <f>VLOOKUP(K87,'Species List'!$I$1:$N$8,2,FALSE)</f>
        <v>#N/A</v>
      </c>
      <c r="M87" s="51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48"/>
      <c r="B88" s="42" t="e">
        <f>IF(LEN(VLOOKUP(A88,'Species List'!$A:$G,2,FALSE))=0,"",VLOOKUP(A88,'Species List'!$A:$G,2,FALSE))</f>
        <v>#N/A</v>
      </c>
      <c r="C88" s="42" t="e">
        <f>IF(LEN(VLOOKUP(A88,'Species List'!$A:$G,3,FALSE))=0,"",VLOOKUP(A88,'Species List'!$A:$G,3,FALSE))</f>
        <v>#N/A</v>
      </c>
      <c r="D88" s="50" t="e">
        <f t="shared" si="8"/>
        <v>#N/A</v>
      </c>
      <c r="E88" s="42" t="e">
        <f>IF(LEN(VLOOKUP(A88,'Species List'!$A:$G,4,FALSE))=0,"",VLOOKUP(A88,'Species List'!$A:$G,4,FALSE))</f>
        <v>#N/A</v>
      </c>
      <c r="F88" s="42" t="e">
        <f>IF(LEN(VLOOKUP(A88,'Species List'!$A:$G,5,FALSE))=0,"",VLOOKUP(A88,'Species List'!$A:$G,5,FALSE))</f>
        <v>#N/A</v>
      </c>
      <c r="G88" s="42" t="e">
        <f>IF(LEN(VLOOKUP(A88,'Species List'!$A:$G,6,FALSE))=0,"",VLOOKUP(A88,'Species List'!$A:$G,6,FALSE))</f>
        <v>#N/A</v>
      </c>
      <c r="H88" s="42" t="e">
        <f>VLOOKUP(A88,'Species List'!$A:$G,7,FALSE)</f>
        <v>#N/A</v>
      </c>
      <c r="J88" s="48"/>
      <c r="K88" s="26" t="e">
        <f>VLOOKUP(J88,'Species List'!$H$1:$J$9,2,FALSE)</f>
        <v>#N/A</v>
      </c>
      <c r="L88" s="26" t="e">
        <f>VLOOKUP(K88,'Species List'!$I$1:$N$8,2,FALSE)</f>
        <v>#N/A</v>
      </c>
      <c r="M88" s="51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48"/>
      <c r="B89" s="42" t="e">
        <f>IF(LEN(VLOOKUP(A89,'Species List'!$A:$G,2,FALSE))=0,"",VLOOKUP(A89,'Species List'!$A:$G,2,FALSE))</f>
        <v>#N/A</v>
      </c>
      <c r="C89" s="42" t="e">
        <f>IF(LEN(VLOOKUP(A89,'Species List'!$A:$G,3,FALSE))=0,"",VLOOKUP(A89,'Species List'!$A:$G,3,FALSE))</f>
        <v>#N/A</v>
      </c>
      <c r="D89" s="50" t="e">
        <f t="shared" si="8"/>
        <v>#N/A</v>
      </c>
      <c r="E89" s="42" t="e">
        <f>IF(LEN(VLOOKUP(A89,'Species List'!$A:$G,4,FALSE))=0,"",VLOOKUP(A89,'Species List'!$A:$G,4,FALSE))</f>
        <v>#N/A</v>
      </c>
      <c r="F89" s="42" t="e">
        <f>IF(LEN(VLOOKUP(A89,'Species List'!$A:$G,5,FALSE))=0,"",VLOOKUP(A89,'Species List'!$A:$G,5,FALSE))</f>
        <v>#N/A</v>
      </c>
      <c r="G89" s="42" t="e">
        <f>IF(LEN(VLOOKUP(A89,'Species List'!$A:$G,6,FALSE))=0,"",VLOOKUP(A89,'Species List'!$A:$G,6,FALSE))</f>
        <v>#N/A</v>
      </c>
      <c r="H89" s="42" t="e">
        <f>VLOOKUP(A89,'Species List'!$A:$G,7,FALSE)</f>
        <v>#N/A</v>
      </c>
      <c r="J89" s="48"/>
      <c r="K89" s="26" t="e">
        <f>VLOOKUP(J89,'Species List'!$H$1:$J$9,2,FALSE)</f>
        <v>#N/A</v>
      </c>
      <c r="L89" s="26" t="e">
        <f>VLOOKUP(K89,'Species List'!$I$1:$N$8,2,FALSE)</f>
        <v>#N/A</v>
      </c>
      <c r="M89" s="51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48"/>
      <c r="B90" s="42" t="e">
        <f>IF(LEN(VLOOKUP(A90,'Species List'!$A:$G,2,FALSE))=0,"",VLOOKUP(A90,'Species List'!$A:$G,2,FALSE))</f>
        <v>#N/A</v>
      </c>
      <c r="C90" s="42" t="e">
        <f>IF(LEN(VLOOKUP(A90,'Species List'!$A:$G,3,FALSE))=0,"",VLOOKUP(A90,'Species List'!$A:$G,3,FALSE))</f>
        <v>#N/A</v>
      </c>
      <c r="D90" s="50" t="e">
        <f t="shared" si="8"/>
        <v>#N/A</v>
      </c>
      <c r="E90" s="42" t="e">
        <f>IF(LEN(VLOOKUP(A90,'Species List'!$A:$G,4,FALSE))=0,"",VLOOKUP(A90,'Species List'!$A:$G,4,FALSE))</f>
        <v>#N/A</v>
      </c>
      <c r="F90" s="42" t="e">
        <f>IF(LEN(VLOOKUP(A90,'Species List'!$A:$G,5,FALSE))=0,"",VLOOKUP(A90,'Species List'!$A:$G,5,FALSE))</f>
        <v>#N/A</v>
      </c>
      <c r="G90" s="42" t="e">
        <f>IF(LEN(VLOOKUP(A90,'Species List'!$A:$G,6,FALSE))=0,"",VLOOKUP(A90,'Species List'!$A:$G,6,FALSE))</f>
        <v>#N/A</v>
      </c>
      <c r="H90" s="42" t="e">
        <f>VLOOKUP(A90,'Species List'!$A:$G,7,FALSE)</f>
        <v>#N/A</v>
      </c>
      <c r="J90" s="48"/>
      <c r="K90" s="26" t="e">
        <f>VLOOKUP(J90,'Species List'!$H$1:$J$9,2,FALSE)</f>
        <v>#N/A</v>
      </c>
      <c r="L90" s="26" t="e">
        <f>VLOOKUP(K90,'Species List'!$I$1:$N$8,2,FALSE)</f>
        <v>#N/A</v>
      </c>
      <c r="M90" s="51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48"/>
      <c r="B91" s="42" t="e">
        <f>IF(LEN(VLOOKUP(A91,'Species List'!$A:$G,2,FALSE))=0,"",VLOOKUP(A91,'Species List'!$A:$G,2,FALSE))</f>
        <v>#N/A</v>
      </c>
      <c r="C91" s="42" t="e">
        <f>IF(LEN(VLOOKUP(A91,'Species List'!$A:$G,3,FALSE))=0,"",VLOOKUP(A91,'Species List'!$A:$G,3,FALSE))</f>
        <v>#N/A</v>
      </c>
      <c r="D91" s="50" t="e">
        <f t="shared" si="8"/>
        <v>#N/A</v>
      </c>
      <c r="E91" s="42" t="e">
        <f>IF(LEN(VLOOKUP(A91,'Species List'!$A:$G,4,FALSE))=0,"",VLOOKUP(A91,'Species List'!$A:$G,4,FALSE))</f>
        <v>#N/A</v>
      </c>
      <c r="F91" s="42" t="e">
        <f>IF(LEN(VLOOKUP(A91,'Species List'!$A:$G,5,FALSE))=0,"",VLOOKUP(A91,'Species List'!$A:$G,5,FALSE))</f>
        <v>#N/A</v>
      </c>
      <c r="G91" s="42" t="e">
        <f>IF(LEN(VLOOKUP(A91,'Species List'!$A:$G,6,FALSE))=0,"",VLOOKUP(A91,'Species List'!$A:$G,6,FALSE))</f>
        <v>#N/A</v>
      </c>
      <c r="H91" s="42" t="e">
        <f>VLOOKUP(A91,'Species List'!$A:$G,7,FALSE)</f>
        <v>#N/A</v>
      </c>
      <c r="J91" s="48"/>
      <c r="K91" s="26" t="e">
        <f>VLOOKUP(J91,'Species List'!$H$1:$J$9,2,FALSE)</f>
        <v>#N/A</v>
      </c>
      <c r="L91" s="26" t="e">
        <f>VLOOKUP(K91,'Species List'!$I$1:$N$8,2,FALSE)</f>
        <v>#N/A</v>
      </c>
      <c r="M91" s="51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48"/>
      <c r="B92" s="42" t="e">
        <f>IF(LEN(VLOOKUP(A92,'Species List'!$A:$G,2,FALSE))=0,"",VLOOKUP(A92,'Species List'!$A:$G,2,FALSE))</f>
        <v>#N/A</v>
      </c>
      <c r="C92" s="42" t="e">
        <f>IF(LEN(VLOOKUP(A92,'Species List'!$A:$G,3,FALSE))=0,"",VLOOKUP(A92,'Species List'!$A:$G,3,FALSE))</f>
        <v>#N/A</v>
      </c>
      <c r="D92" s="50" t="e">
        <f t="shared" si="8"/>
        <v>#N/A</v>
      </c>
      <c r="E92" s="42" t="e">
        <f>IF(LEN(VLOOKUP(A92,'Species List'!$A:$G,4,FALSE))=0,"",VLOOKUP(A92,'Species List'!$A:$G,4,FALSE))</f>
        <v>#N/A</v>
      </c>
      <c r="F92" s="42" t="e">
        <f>IF(LEN(VLOOKUP(A92,'Species List'!$A:$G,5,FALSE))=0,"",VLOOKUP(A92,'Species List'!$A:$G,5,FALSE))</f>
        <v>#N/A</v>
      </c>
      <c r="G92" s="42" t="e">
        <f>IF(LEN(VLOOKUP(A92,'Species List'!$A:$G,6,FALSE))=0,"",VLOOKUP(A92,'Species List'!$A:$G,6,FALSE))</f>
        <v>#N/A</v>
      </c>
      <c r="H92" s="42" t="e">
        <f>VLOOKUP(A92,'Species List'!$A:$G,7,FALSE)</f>
        <v>#N/A</v>
      </c>
      <c r="J92" s="48"/>
      <c r="K92" s="26" t="e">
        <f>VLOOKUP(J92,'Species List'!$H$1:$J$9,2,FALSE)</f>
        <v>#N/A</v>
      </c>
      <c r="L92" s="26" t="e">
        <f>VLOOKUP(K92,'Species List'!$I$1:$N$8,2,FALSE)</f>
        <v>#N/A</v>
      </c>
      <c r="M92" s="51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48"/>
      <c r="B93" s="42" t="e">
        <f>IF(LEN(VLOOKUP(A93,'Species List'!$A:$G,2,FALSE))=0,"",VLOOKUP(A93,'Species List'!$A:$G,2,FALSE))</f>
        <v>#N/A</v>
      </c>
      <c r="C93" s="42" t="e">
        <f>IF(LEN(VLOOKUP(A93,'Species List'!$A:$G,3,FALSE))=0,"",VLOOKUP(A93,'Species List'!$A:$G,3,FALSE))</f>
        <v>#N/A</v>
      </c>
      <c r="D93" s="50" t="e">
        <f t="shared" si="8"/>
        <v>#N/A</v>
      </c>
      <c r="E93" s="42" t="e">
        <f>IF(LEN(VLOOKUP(A93,'Species List'!$A:$G,4,FALSE))=0,"",VLOOKUP(A93,'Species List'!$A:$G,4,FALSE))</f>
        <v>#N/A</v>
      </c>
      <c r="F93" s="42" t="e">
        <f>IF(LEN(VLOOKUP(A93,'Species List'!$A:$G,5,FALSE))=0,"",VLOOKUP(A93,'Species List'!$A:$G,5,FALSE))</f>
        <v>#N/A</v>
      </c>
      <c r="G93" s="42" t="e">
        <f>IF(LEN(VLOOKUP(A93,'Species List'!$A:$G,6,FALSE))=0,"",VLOOKUP(A93,'Species List'!$A:$G,6,FALSE))</f>
        <v>#N/A</v>
      </c>
      <c r="H93" s="42" t="e">
        <f>VLOOKUP(A93,'Species List'!$A:$G,7,FALSE)</f>
        <v>#N/A</v>
      </c>
      <c r="J93" s="48"/>
      <c r="K93" s="26" t="e">
        <f>VLOOKUP(J93,'Species List'!$H$1:$J$9,2,FALSE)</f>
        <v>#N/A</v>
      </c>
      <c r="L93" s="26" t="e">
        <f>VLOOKUP(K93,'Species List'!$I$1:$N$8,2,FALSE)</f>
        <v>#N/A</v>
      </c>
      <c r="M93" s="51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48"/>
      <c r="B94" s="42" t="e">
        <f>IF(LEN(VLOOKUP(A94,'Species List'!$A:$G,2,FALSE))=0,"",VLOOKUP(A94,'Species List'!$A:$G,2,FALSE))</f>
        <v>#N/A</v>
      </c>
      <c r="C94" s="42" t="e">
        <f>IF(LEN(VLOOKUP(A94,'Species List'!$A:$G,3,FALSE))=0,"",VLOOKUP(A94,'Species List'!$A:$G,3,FALSE))</f>
        <v>#N/A</v>
      </c>
      <c r="D94" s="50" t="e">
        <f t="shared" si="8"/>
        <v>#N/A</v>
      </c>
      <c r="E94" s="42" t="e">
        <f>IF(LEN(VLOOKUP(A94,'Species List'!$A:$G,4,FALSE))=0,"",VLOOKUP(A94,'Species List'!$A:$G,4,FALSE))</f>
        <v>#N/A</v>
      </c>
      <c r="F94" s="42" t="e">
        <f>IF(LEN(VLOOKUP(A94,'Species List'!$A:$G,5,FALSE))=0,"",VLOOKUP(A94,'Species List'!$A:$G,5,FALSE))</f>
        <v>#N/A</v>
      </c>
      <c r="G94" s="42" t="e">
        <f>IF(LEN(VLOOKUP(A94,'Species List'!$A:$G,6,FALSE))=0,"",VLOOKUP(A94,'Species List'!$A:$G,6,FALSE))</f>
        <v>#N/A</v>
      </c>
      <c r="H94" s="42" t="e">
        <f>VLOOKUP(A94,'Species List'!$A:$G,7,FALSE)</f>
        <v>#N/A</v>
      </c>
      <c r="J94" s="48"/>
      <c r="K94" s="26" t="e">
        <f>VLOOKUP(J94,'Species List'!$H$1:$J$9,2,FALSE)</f>
        <v>#N/A</v>
      </c>
      <c r="L94" s="26" t="e">
        <f>VLOOKUP(K94,'Species List'!$I$1:$N$8,2,FALSE)</f>
        <v>#N/A</v>
      </c>
      <c r="M94" s="51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48"/>
      <c r="B95" s="42" t="e">
        <f>IF(LEN(VLOOKUP(A95,'Species List'!$A:$G,2,FALSE))=0,"",VLOOKUP(A95,'Species List'!$A:$G,2,FALSE))</f>
        <v>#N/A</v>
      </c>
      <c r="C95" s="42" t="e">
        <f>IF(LEN(VLOOKUP(A95,'Species List'!$A:$G,3,FALSE))=0,"",VLOOKUP(A95,'Species List'!$A:$G,3,FALSE))</f>
        <v>#N/A</v>
      </c>
      <c r="D95" s="50" t="e">
        <f t="shared" si="8"/>
        <v>#N/A</v>
      </c>
      <c r="E95" s="42" t="e">
        <f>IF(LEN(VLOOKUP(A95,'Species List'!$A:$G,4,FALSE))=0,"",VLOOKUP(A95,'Species List'!$A:$G,4,FALSE))</f>
        <v>#N/A</v>
      </c>
      <c r="F95" s="42" t="e">
        <f>IF(LEN(VLOOKUP(A95,'Species List'!$A:$G,5,FALSE))=0,"",VLOOKUP(A95,'Species List'!$A:$G,5,FALSE))</f>
        <v>#N/A</v>
      </c>
      <c r="G95" s="42" t="e">
        <f>IF(LEN(VLOOKUP(A95,'Species List'!$A:$G,6,FALSE))=0,"",VLOOKUP(A95,'Species List'!$A:$G,6,FALSE))</f>
        <v>#N/A</v>
      </c>
      <c r="H95" s="42" t="e">
        <f>VLOOKUP(A95,'Species List'!$A:$G,7,FALSE)</f>
        <v>#N/A</v>
      </c>
      <c r="J95" s="48"/>
      <c r="K95" s="26" t="e">
        <f>VLOOKUP(J95,'Species List'!$H$1:$J$9,2,FALSE)</f>
        <v>#N/A</v>
      </c>
      <c r="L95" s="26" t="e">
        <f>VLOOKUP(K95,'Species List'!$I$1:$N$8,2,FALSE)</f>
        <v>#N/A</v>
      </c>
      <c r="M95" s="51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48"/>
      <c r="B96" s="42" t="e">
        <f>IF(LEN(VLOOKUP(A96,'Species List'!$A:$G,2,FALSE))=0,"",VLOOKUP(A96,'Species List'!$A:$G,2,FALSE))</f>
        <v>#N/A</v>
      </c>
      <c r="C96" s="42" t="e">
        <f>IF(LEN(VLOOKUP(A96,'Species List'!$A:$G,3,FALSE))=0,"",VLOOKUP(A96,'Species List'!$A:$G,3,FALSE))</f>
        <v>#N/A</v>
      </c>
      <c r="D96" s="50" t="e">
        <f t="shared" si="8"/>
        <v>#N/A</v>
      </c>
      <c r="E96" s="42" t="e">
        <f>IF(LEN(VLOOKUP(A96,'Species List'!$A:$G,4,FALSE))=0,"",VLOOKUP(A96,'Species List'!$A:$G,4,FALSE))</f>
        <v>#N/A</v>
      </c>
      <c r="F96" s="42" t="e">
        <f>IF(LEN(VLOOKUP(A96,'Species List'!$A:$G,5,FALSE))=0,"",VLOOKUP(A96,'Species List'!$A:$G,5,FALSE))</f>
        <v>#N/A</v>
      </c>
      <c r="G96" s="42" t="e">
        <f>IF(LEN(VLOOKUP(A96,'Species List'!$A:$G,6,FALSE))=0,"",VLOOKUP(A96,'Species List'!$A:$G,6,FALSE))</f>
        <v>#N/A</v>
      </c>
      <c r="H96" s="42" t="e">
        <f>VLOOKUP(A96,'Species List'!$A:$G,7,FALSE)</f>
        <v>#N/A</v>
      </c>
      <c r="J96" s="48"/>
      <c r="K96" s="26" t="e">
        <f>VLOOKUP(J96,'Species List'!$H$1:$J$9,2,FALSE)</f>
        <v>#N/A</v>
      </c>
      <c r="L96" s="26" t="e">
        <f>VLOOKUP(K96,'Species List'!$I$1:$N$8,2,FALSE)</f>
        <v>#N/A</v>
      </c>
      <c r="M96" s="51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48"/>
      <c r="B97" s="42" t="e">
        <f>IF(LEN(VLOOKUP(A97,'Species List'!$A:$G,2,FALSE))=0,"",VLOOKUP(A97,'Species List'!$A:$G,2,FALSE))</f>
        <v>#N/A</v>
      </c>
      <c r="C97" s="42" t="e">
        <f>IF(LEN(VLOOKUP(A97,'Species List'!$A:$G,3,FALSE))=0,"",VLOOKUP(A97,'Species List'!$A:$G,3,FALSE))</f>
        <v>#N/A</v>
      </c>
      <c r="D97" s="50" t="e">
        <f t="shared" si="8"/>
        <v>#N/A</v>
      </c>
      <c r="E97" s="42" t="e">
        <f>IF(LEN(VLOOKUP(A97,'Species List'!$A:$G,4,FALSE))=0,"",VLOOKUP(A97,'Species List'!$A:$G,4,FALSE))</f>
        <v>#N/A</v>
      </c>
      <c r="F97" s="42" t="e">
        <f>IF(LEN(VLOOKUP(A97,'Species List'!$A:$G,5,FALSE))=0,"",VLOOKUP(A97,'Species List'!$A:$G,5,FALSE))</f>
        <v>#N/A</v>
      </c>
      <c r="G97" s="42" t="e">
        <f>IF(LEN(VLOOKUP(A97,'Species List'!$A:$G,6,FALSE))=0,"",VLOOKUP(A97,'Species List'!$A:$G,6,FALSE))</f>
        <v>#N/A</v>
      </c>
      <c r="H97" s="42" t="e">
        <f>VLOOKUP(A97,'Species List'!$A:$G,7,FALSE)</f>
        <v>#N/A</v>
      </c>
      <c r="J97" s="48"/>
      <c r="K97" s="26" t="e">
        <f>VLOOKUP(J97,'Species List'!$H$1:$J$9,2,FALSE)</f>
        <v>#N/A</v>
      </c>
      <c r="L97" s="26" t="e">
        <f>VLOOKUP(K97,'Species List'!$I$1:$N$8,2,FALSE)</f>
        <v>#N/A</v>
      </c>
      <c r="M97" s="51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48"/>
      <c r="B98" s="42" t="e">
        <f>IF(LEN(VLOOKUP(A98,'Species List'!$A:$G,2,FALSE))=0,"",VLOOKUP(A98,'Species List'!$A:$G,2,FALSE))</f>
        <v>#N/A</v>
      </c>
      <c r="C98" s="42" t="e">
        <f>IF(LEN(VLOOKUP(A98,'Species List'!$A:$G,3,FALSE))=0,"",VLOOKUP(A98,'Species List'!$A:$G,3,FALSE))</f>
        <v>#N/A</v>
      </c>
      <c r="D98" s="50" t="e">
        <f t="shared" si="8"/>
        <v>#N/A</v>
      </c>
      <c r="E98" s="42" t="e">
        <f>IF(LEN(VLOOKUP(A98,'Species List'!$A:$G,4,FALSE))=0,"",VLOOKUP(A98,'Species List'!$A:$G,4,FALSE))</f>
        <v>#N/A</v>
      </c>
      <c r="F98" s="42" t="e">
        <f>IF(LEN(VLOOKUP(A98,'Species List'!$A:$G,5,FALSE))=0,"",VLOOKUP(A98,'Species List'!$A:$G,5,FALSE))</f>
        <v>#N/A</v>
      </c>
      <c r="G98" s="42" t="e">
        <f>IF(LEN(VLOOKUP(A98,'Species List'!$A:$G,6,FALSE))=0,"",VLOOKUP(A98,'Species List'!$A:$G,6,FALSE))</f>
        <v>#N/A</v>
      </c>
      <c r="H98" s="42" t="e">
        <f>VLOOKUP(A98,'Species List'!$A:$G,7,FALSE)</f>
        <v>#N/A</v>
      </c>
      <c r="J98" s="48"/>
      <c r="K98" s="26" t="e">
        <f>VLOOKUP(J98,'Species List'!$H$1:$J$9,2,FALSE)</f>
        <v>#N/A</v>
      </c>
      <c r="L98" s="26" t="e">
        <f>VLOOKUP(K98,'Species List'!$I$1:$N$8,2,FALSE)</f>
        <v>#N/A</v>
      </c>
      <c r="M98" s="51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48"/>
      <c r="B99" s="42" t="e">
        <f>IF(LEN(VLOOKUP(A99,'Species List'!$A:$G,2,FALSE))=0,"",VLOOKUP(A99,'Species List'!$A:$G,2,FALSE))</f>
        <v>#N/A</v>
      </c>
      <c r="C99" s="42" t="e">
        <f>IF(LEN(VLOOKUP(A99,'Species List'!$A:$G,3,FALSE))=0,"",VLOOKUP(A99,'Species List'!$A:$G,3,FALSE))</f>
        <v>#N/A</v>
      </c>
      <c r="D99" s="50" t="e">
        <f t="shared" si="8"/>
        <v>#N/A</v>
      </c>
      <c r="E99" s="42" t="e">
        <f>IF(LEN(VLOOKUP(A99,'Species List'!$A:$G,4,FALSE))=0,"",VLOOKUP(A99,'Species List'!$A:$G,4,FALSE))</f>
        <v>#N/A</v>
      </c>
      <c r="F99" s="42" t="e">
        <f>IF(LEN(VLOOKUP(A99,'Species List'!$A:$G,5,FALSE))=0,"",VLOOKUP(A99,'Species List'!$A:$G,5,FALSE))</f>
        <v>#N/A</v>
      </c>
      <c r="G99" s="42" t="e">
        <f>IF(LEN(VLOOKUP(A99,'Species List'!$A:$G,6,FALSE))=0,"",VLOOKUP(A99,'Species List'!$A:$G,6,FALSE))</f>
        <v>#N/A</v>
      </c>
      <c r="H99" s="42" t="e">
        <f>VLOOKUP(A99,'Species List'!$A:$G,7,FALSE)</f>
        <v>#N/A</v>
      </c>
      <c r="J99" s="48"/>
      <c r="K99" s="26" t="e">
        <f>VLOOKUP(J99,'Species List'!$H$1:$J$9,2,FALSE)</f>
        <v>#N/A</v>
      </c>
      <c r="L99" s="26" t="e">
        <f>VLOOKUP(K99,'Species List'!$I$1:$N$8,2,FALSE)</f>
        <v>#N/A</v>
      </c>
      <c r="M99" s="51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48"/>
      <c r="B100" s="42" t="e">
        <f>IF(LEN(VLOOKUP(A100,'Species List'!$A:$G,2,FALSE))=0,"",VLOOKUP(A100,'Species List'!$A:$G,2,FALSE))</f>
        <v>#N/A</v>
      </c>
      <c r="C100" s="42" t="e">
        <f>IF(LEN(VLOOKUP(A100,'Species List'!$A:$G,3,FALSE))=0,"",VLOOKUP(A100,'Species List'!$A:$G,3,FALSE))</f>
        <v>#N/A</v>
      </c>
      <c r="D100" s="50" t="e">
        <f t="shared" si="8"/>
        <v>#N/A</v>
      </c>
      <c r="E100" s="42" t="e">
        <f>IF(LEN(VLOOKUP(A100,'Species List'!$A:$G,4,FALSE))=0,"",VLOOKUP(A100,'Species List'!$A:$G,4,FALSE))</f>
        <v>#N/A</v>
      </c>
      <c r="F100" s="42" t="e">
        <f>IF(LEN(VLOOKUP(A100,'Species List'!$A:$G,5,FALSE))=0,"",VLOOKUP(A100,'Species List'!$A:$G,5,FALSE))</f>
        <v>#N/A</v>
      </c>
      <c r="G100" s="42" t="e">
        <f>IF(LEN(VLOOKUP(A100,'Species List'!$A:$G,6,FALSE))=0,"",VLOOKUP(A100,'Species List'!$A:$G,6,FALSE))</f>
        <v>#N/A</v>
      </c>
      <c r="H100" s="42" t="e">
        <f>VLOOKUP(A100,'Species List'!$A:$G,7,FALSE)</f>
        <v>#N/A</v>
      </c>
      <c r="J100" s="48"/>
      <c r="K100" s="26" t="e">
        <f>VLOOKUP(J100,'Species List'!$H$1:$J$9,2,FALSE)</f>
        <v>#N/A</v>
      </c>
      <c r="L100" s="26" t="e">
        <f>VLOOKUP(K100,'Species List'!$I$1:$N$8,2,FALSE)</f>
        <v>#N/A</v>
      </c>
      <c r="M100" s="51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48"/>
      <c r="B101" s="42" t="e">
        <f>IF(LEN(VLOOKUP(A101,'Species List'!$A:$G,2,FALSE))=0,"",VLOOKUP(A101,'Species List'!$A:$G,2,FALSE))</f>
        <v>#N/A</v>
      </c>
      <c r="C101" s="42" t="e">
        <f>IF(LEN(VLOOKUP(A101,'Species List'!$A:$G,3,FALSE))=0,"",VLOOKUP(A101,'Species List'!$A:$G,3,FALSE))</f>
        <v>#N/A</v>
      </c>
      <c r="D101" s="50" t="e">
        <f t="shared" si="8"/>
        <v>#N/A</v>
      </c>
      <c r="E101" s="42" t="e">
        <f>IF(LEN(VLOOKUP(A101,'Species List'!$A:$G,4,FALSE))=0,"",VLOOKUP(A101,'Species List'!$A:$G,4,FALSE))</f>
        <v>#N/A</v>
      </c>
      <c r="F101" s="42" t="e">
        <f>IF(LEN(VLOOKUP(A101,'Species List'!$A:$G,5,FALSE))=0,"",VLOOKUP(A101,'Species List'!$A:$G,5,FALSE))</f>
        <v>#N/A</v>
      </c>
      <c r="G101" s="42" t="e">
        <f>IF(LEN(VLOOKUP(A101,'Species List'!$A:$G,6,FALSE))=0,"",VLOOKUP(A101,'Species List'!$A:$G,6,FALSE))</f>
        <v>#N/A</v>
      </c>
      <c r="H101" s="42" t="e">
        <f>VLOOKUP(A101,'Species List'!$A:$G,7,FALSE)</f>
        <v>#N/A</v>
      </c>
      <c r="J101" s="48"/>
      <c r="K101" s="26" t="e">
        <f>VLOOKUP(J101,'Species List'!$H$1:$J$9,2,FALSE)</f>
        <v>#N/A</v>
      </c>
      <c r="L101" s="26" t="e">
        <f>VLOOKUP(K101,'Species List'!$I$1:$N$8,2,FALSE)</f>
        <v>#N/A</v>
      </c>
      <c r="M101" s="51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48"/>
      <c r="B102" s="42" t="e">
        <f>IF(LEN(VLOOKUP(A102,'Species List'!$A:$G,2,FALSE))=0,"",VLOOKUP(A102,'Species List'!$A:$G,2,FALSE))</f>
        <v>#N/A</v>
      </c>
      <c r="C102" s="42" t="e">
        <f>IF(LEN(VLOOKUP(A102,'Species List'!$A:$G,3,FALSE))=0,"",VLOOKUP(A102,'Species List'!$A:$G,3,FALSE))</f>
        <v>#N/A</v>
      </c>
      <c r="D102" s="50" t="e">
        <f t="shared" si="8"/>
        <v>#N/A</v>
      </c>
      <c r="E102" s="42" t="e">
        <f>IF(LEN(VLOOKUP(A102,'Species List'!$A:$G,4,FALSE))=0,"",VLOOKUP(A102,'Species List'!$A:$G,4,FALSE))</f>
        <v>#N/A</v>
      </c>
      <c r="F102" s="42" t="e">
        <f>IF(LEN(VLOOKUP(A102,'Species List'!$A:$G,5,FALSE))=0,"",VLOOKUP(A102,'Species List'!$A:$G,5,FALSE))</f>
        <v>#N/A</v>
      </c>
      <c r="G102" s="42" t="e">
        <f>IF(LEN(VLOOKUP(A102,'Species List'!$A:$G,6,FALSE))=0,"",VLOOKUP(A102,'Species List'!$A:$G,6,FALSE))</f>
        <v>#N/A</v>
      </c>
      <c r="H102" s="42" t="e">
        <f>VLOOKUP(A102,'Species List'!$A:$G,7,FALSE)</f>
        <v>#N/A</v>
      </c>
      <c r="J102" s="48"/>
      <c r="K102" s="26" t="e">
        <f>VLOOKUP(J102,'Species List'!$H$1:$J$9,2,FALSE)</f>
        <v>#N/A</v>
      </c>
      <c r="L102" s="26" t="e">
        <f>VLOOKUP(K102,'Species List'!$I$1:$N$8,2,FALSE)</f>
        <v>#N/A</v>
      </c>
      <c r="M102" s="51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48"/>
      <c r="B103" s="42" t="e">
        <f>IF(LEN(VLOOKUP(A103,'Species List'!$A:$G,2,FALSE))=0,"",VLOOKUP(A103,'Species List'!$A:$G,2,FALSE))</f>
        <v>#N/A</v>
      </c>
      <c r="C103" s="42" t="e">
        <f>IF(LEN(VLOOKUP(A103,'Species List'!$A:$G,3,FALSE))=0,"",VLOOKUP(A103,'Species List'!$A:$G,3,FALSE))</f>
        <v>#N/A</v>
      </c>
      <c r="D103" s="50" t="e">
        <f t="shared" si="8"/>
        <v>#N/A</v>
      </c>
      <c r="E103" s="42" t="e">
        <f>IF(LEN(VLOOKUP(A103,'Species List'!$A:$G,4,FALSE))=0,"",VLOOKUP(A103,'Species List'!$A:$G,4,FALSE))</f>
        <v>#N/A</v>
      </c>
      <c r="F103" s="42" t="e">
        <f>IF(LEN(VLOOKUP(A103,'Species List'!$A:$G,5,FALSE))=0,"",VLOOKUP(A103,'Species List'!$A:$G,5,FALSE))</f>
        <v>#N/A</v>
      </c>
      <c r="G103" s="42" t="e">
        <f>IF(LEN(VLOOKUP(A103,'Species List'!$A:$G,6,FALSE))=0,"",VLOOKUP(A103,'Species List'!$A:$G,6,FALSE))</f>
        <v>#N/A</v>
      </c>
      <c r="H103" s="42" t="e">
        <f>VLOOKUP(A103,'Species List'!$A:$G,7,FALSE)</f>
        <v>#N/A</v>
      </c>
      <c r="J103" s="48"/>
      <c r="K103" s="26" t="e">
        <f>VLOOKUP(J103,'Species List'!$H$1:$J$9,2,FALSE)</f>
        <v>#N/A</v>
      </c>
      <c r="L103" s="26" t="e">
        <f>VLOOKUP(K103,'Species List'!$I$1:$N$8,2,FALSE)</f>
        <v>#N/A</v>
      </c>
      <c r="M103" s="51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48"/>
      <c r="B104" s="42" t="e">
        <f>IF(LEN(VLOOKUP(A104,'Species List'!$A:$G,2,FALSE))=0,"",VLOOKUP(A104,'Species List'!$A:$G,2,FALSE))</f>
        <v>#N/A</v>
      </c>
      <c r="C104" s="42" t="e">
        <f>IF(LEN(VLOOKUP(A104,'Species List'!$A:$G,3,FALSE))=0,"",VLOOKUP(A104,'Species List'!$A:$G,3,FALSE))</f>
        <v>#N/A</v>
      </c>
      <c r="D104" s="50" t="e">
        <f t="shared" si="8"/>
        <v>#N/A</v>
      </c>
      <c r="E104" s="42" t="e">
        <f>IF(LEN(VLOOKUP(A104,'Species List'!$A:$G,4,FALSE))=0,"",VLOOKUP(A104,'Species List'!$A:$G,4,FALSE))</f>
        <v>#N/A</v>
      </c>
      <c r="F104" s="42" t="e">
        <f>IF(LEN(VLOOKUP(A104,'Species List'!$A:$G,5,FALSE))=0,"",VLOOKUP(A104,'Species List'!$A:$G,5,FALSE))</f>
        <v>#N/A</v>
      </c>
      <c r="G104" s="42" t="e">
        <f>IF(LEN(VLOOKUP(A104,'Species List'!$A:$G,6,FALSE))=0,"",VLOOKUP(A104,'Species List'!$A:$G,6,FALSE))</f>
        <v>#N/A</v>
      </c>
      <c r="H104" s="42" t="e">
        <f>VLOOKUP(A104,'Species List'!$A:$G,7,FALSE)</f>
        <v>#N/A</v>
      </c>
      <c r="J104" s="48"/>
      <c r="K104" s="26" t="e">
        <f>VLOOKUP(J104,'Species List'!$H$1:$J$9,2,FALSE)</f>
        <v>#N/A</v>
      </c>
      <c r="L104" s="26" t="e">
        <f>VLOOKUP(K104,'Species List'!$I$1:$N$8,2,FALSE)</f>
        <v>#N/A</v>
      </c>
      <c r="M104" s="51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48"/>
      <c r="B105" s="42" t="e">
        <f>IF(LEN(VLOOKUP(A105,'Species List'!$A:$G,2,FALSE))=0,"",VLOOKUP(A105,'Species List'!$A:$G,2,FALSE))</f>
        <v>#N/A</v>
      </c>
      <c r="C105" s="42" t="e">
        <f>IF(LEN(VLOOKUP(A105,'Species List'!$A:$G,3,FALSE))=0,"",VLOOKUP(A105,'Species List'!$A:$G,3,FALSE))</f>
        <v>#N/A</v>
      </c>
      <c r="D105" s="50" t="e">
        <f t="shared" si="8"/>
        <v>#N/A</v>
      </c>
      <c r="E105" s="42" t="e">
        <f>IF(LEN(VLOOKUP(A105,'Species List'!$A:$G,4,FALSE))=0,"",VLOOKUP(A105,'Species List'!$A:$G,4,FALSE))</f>
        <v>#N/A</v>
      </c>
      <c r="F105" s="42" t="e">
        <f>IF(LEN(VLOOKUP(A105,'Species List'!$A:$G,5,FALSE))=0,"",VLOOKUP(A105,'Species List'!$A:$G,5,FALSE))</f>
        <v>#N/A</v>
      </c>
      <c r="G105" s="42" t="e">
        <f>IF(LEN(VLOOKUP(A105,'Species List'!$A:$G,6,FALSE))=0,"",VLOOKUP(A105,'Species List'!$A:$G,6,FALSE))</f>
        <v>#N/A</v>
      </c>
      <c r="H105" s="42" t="e">
        <f>VLOOKUP(A105,'Species List'!$A:$G,7,FALSE)</f>
        <v>#N/A</v>
      </c>
      <c r="J105" s="48"/>
      <c r="K105" s="26" t="e">
        <f>VLOOKUP(J105,'Species List'!$H$1:$J$9,2,FALSE)</f>
        <v>#N/A</v>
      </c>
      <c r="L105" s="26" t="e">
        <f>VLOOKUP(K105,'Species List'!$I$1:$N$8,2,FALSE)</f>
        <v>#N/A</v>
      </c>
      <c r="M105" s="51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48"/>
      <c r="B106" s="42" t="e">
        <f>IF(LEN(VLOOKUP(A106,'Species List'!$A:$G,2,FALSE))=0,"",VLOOKUP(A106,'Species List'!$A:$G,2,FALSE))</f>
        <v>#N/A</v>
      </c>
      <c r="C106" s="42" t="e">
        <f>IF(LEN(VLOOKUP(A106,'Species List'!$A:$G,3,FALSE))=0,"",VLOOKUP(A106,'Species List'!$A:$G,3,FALSE))</f>
        <v>#N/A</v>
      </c>
      <c r="D106" s="50" t="e">
        <f t="shared" si="8"/>
        <v>#N/A</v>
      </c>
      <c r="E106" s="42" t="e">
        <f>IF(LEN(VLOOKUP(A106,'Species List'!$A:$G,4,FALSE))=0,"",VLOOKUP(A106,'Species List'!$A:$G,4,FALSE))</f>
        <v>#N/A</v>
      </c>
      <c r="F106" s="42" t="e">
        <f>IF(LEN(VLOOKUP(A106,'Species List'!$A:$G,5,FALSE))=0,"",VLOOKUP(A106,'Species List'!$A:$G,5,FALSE))</f>
        <v>#N/A</v>
      </c>
      <c r="G106" s="42" t="e">
        <f>IF(LEN(VLOOKUP(A106,'Species List'!$A:$G,6,FALSE))=0,"",VLOOKUP(A106,'Species List'!$A:$G,6,FALSE))</f>
        <v>#N/A</v>
      </c>
      <c r="H106" s="42" t="e">
        <f>VLOOKUP(A106,'Species List'!$A:$G,7,FALSE)</f>
        <v>#N/A</v>
      </c>
      <c r="J106" s="48"/>
      <c r="K106" s="26" t="e">
        <f>VLOOKUP(J106,'Species List'!$H$1:$J$9,2,FALSE)</f>
        <v>#N/A</v>
      </c>
      <c r="L106" s="26" t="e">
        <f>VLOOKUP(K106,'Species List'!$I$1:$N$8,2,FALSE)</f>
        <v>#N/A</v>
      </c>
      <c r="M106" s="51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48"/>
      <c r="B107" s="42" t="e">
        <f>IF(LEN(VLOOKUP(A107,'Species List'!$A:$G,2,FALSE))=0,"",VLOOKUP(A107,'Species List'!$A:$G,2,FALSE))</f>
        <v>#N/A</v>
      </c>
      <c r="C107" s="42" t="e">
        <f>IF(LEN(VLOOKUP(A107,'Species List'!$A:$G,3,FALSE))=0,"",VLOOKUP(A107,'Species List'!$A:$G,3,FALSE))</f>
        <v>#N/A</v>
      </c>
      <c r="D107" s="50" t="e">
        <f t="shared" si="8"/>
        <v>#N/A</v>
      </c>
      <c r="E107" s="42" t="e">
        <f>IF(LEN(VLOOKUP(A107,'Species List'!$A:$G,4,FALSE))=0,"",VLOOKUP(A107,'Species List'!$A:$G,4,FALSE))</f>
        <v>#N/A</v>
      </c>
      <c r="F107" s="42" t="e">
        <f>IF(LEN(VLOOKUP(A107,'Species List'!$A:$G,5,FALSE))=0,"",VLOOKUP(A107,'Species List'!$A:$G,5,FALSE))</f>
        <v>#N/A</v>
      </c>
      <c r="G107" s="42" t="e">
        <f>IF(LEN(VLOOKUP(A107,'Species List'!$A:$G,6,FALSE))=0,"",VLOOKUP(A107,'Species List'!$A:$G,6,FALSE))</f>
        <v>#N/A</v>
      </c>
      <c r="H107" s="42" t="e">
        <f>VLOOKUP(A107,'Species List'!$A:$G,7,FALSE)</f>
        <v>#N/A</v>
      </c>
      <c r="J107" s="48"/>
      <c r="K107" s="26" t="e">
        <f>VLOOKUP(J107,'Species List'!$H$1:$J$9,2,FALSE)</f>
        <v>#N/A</v>
      </c>
      <c r="L107" s="26" t="e">
        <f>VLOOKUP(K107,'Species List'!$I$1:$N$8,2,FALSE)</f>
        <v>#N/A</v>
      </c>
      <c r="M107" s="51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48"/>
      <c r="B108" s="42" t="e">
        <f>IF(LEN(VLOOKUP(A108,'Species List'!$A:$G,2,FALSE))=0,"",VLOOKUP(A108,'Species List'!$A:$G,2,FALSE))</f>
        <v>#N/A</v>
      </c>
      <c r="C108" s="42" t="e">
        <f>IF(LEN(VLOOKUP(A108,'Species List'!$A:$G,3,FALSE))=0,"",VLOOKUP(A108,'Species List'!$A:$G,3,FALSE))</f>
        <v>#N/A</v>
      </c>
      <c r="D108" s="50" t="e">
        <f t="shared" si="8"/>
        <v>#N/A</v>
      </c>
      <c r="E108" s="42" t="e">
        <f>IF(LEN(VLOOKUP(A108,'Species List'!$A:$G,4,FALSE))=0,"",VLOOKUP(A108,'Species List'!$A:$G,4,FALSE))</f>
        <v>#N/A</v>
      </c>
      <c r="F108" s="42" t="e">
        <f>IF(LEN(VLOOKUP(A108,'Species List'!$A:$G,5,FALSE))=0,"",VLOOKUP(A108,'Species List'!$A:$G,5,FALSE))</f>
        <v>#N/A</v>
      </c>
      <c r="G108" s="42" t="e">
        <f>IF(LEN(VLOOKUP(A108,'Species List'!$A:$G,6,FALSE))=0,"",VLOOKUP(A108,'Species List'!$A:$G,6,FALSE))</f>
        <v>#N/A</v>
      </c>
      <c r="H108" s="42" t="e">
        <f>VLOOKUP(A108,'Species List'!$A:$G,7,FALSE)</f>
        <v>#N/A</v>
      </c>
      <c r="J108" s="48"/>
      <c r="K108" s="26" t="e">
        <f>VLOOKUP(J108,'Species List'!$H$1:$J$9,2,FALSE)</f>
        <v>#N/A</v>
      </c>
      <c r="L108" s="26" t="e">
        <f>VLOOKUP(K108,'Species List'!$I$1:$N$8,2,FALSE)</f>
        <v>#N/A</v>
      </c>
      <c r="M108" s="51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48"/>
      <c r="B109" s="42" t="e">
        <f>IF(LEN(VLOOKUP(A109,'Species List'!$A:$G,2,FALSE))=0,"",VLOOKUP(A109,'Species List'!$A:$G,2,FALSE))</f>
        <v>#N/A</v>
      </c>
      <c r="C109" s="42" t="e">
        <f>IF(LEN(VLOOKUP(A109,'Species List'!$A:$G,3,FALSE))=0,"",VLOOKUP(A109,'Species List'!$A:$G,3,FALSE))</f>
        <v>#N/A</v>
      </c>
      <c r="D109" s="50" t="e">
        <f t="shared" si="8"/>
        <v>#N/A</v>
      </c>
      <c r="E109" s="42" t="e">
        <f>IF(LEN(VLOOKUP(A109,'Species List'!$A:$G,4,FALSE))=0,"",VLOOKUP(A109,'Species List'!$A:$G,4,FALSE))</f>
        <v>#N/A</v>
      </c>
      <c r="F109" s="42" t="e">
        <f>IF(LEN(VLOOKUP(A109,'Species List'!$A:$G,5,FALSE))=0,"",VLOOKUP(A109,'Species List'!$A:$G,5,FALSE))</f>
        <v>#N/A</v>
      </c>
      <c r="G109" s="42" t="e">
        <f>IF(LEN(VLOOKUP(A109,'Species List'!$A:$G,6,FALSE))=0,"",VLOOKUP(A109,'Species List'!$A:$G,6,FALSE))</f>
        <v>#N/A</v>
      </c>
      <c r="H109" s="42" t="e">
        <f>VLOOKUP(A109,'Species List'!$A:$G,7,FALSE)</f>
        <v>#N/A</v>
      </c>
      <c r="J109" s="48"/>
      <c r="K109" s="26" t="e">
        <f>VLOOKUP(J109,'Species List'!$H$1:$J$9,2,FALSE)</f>
        <v>#N/A</v>
      </c>
      <c r="L109" s="26" t="e">
        <f>VLOOKUP(K109,'Species List'!$I$1:$N$8,2,FALSE)</f>
        <v>#N/A</v>
      </c>
      <c r="M109" s="51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48"/>
      <c r="B110" s="42" t="e">
        <f>IF(LEN(VLOOKUP(A110,'Species List'!$A:$G,2,FALSE))=0,"",VLOOKUP(A110,'Species List'!$A:$G,2,FALSE))</f>
        <v>#N/A</v>
      </c>
      <c r="C110" s="42" t="e">
        <f>IF(LEN(VLOOKUP(A110,'Species List'!$A:$G,3,FALSE))=0,"",VLOOKUP(A110,'Species List'!$A:$G,3,FALSE))</f>
        <v>#N/A</v>
      </c>
      <c r="D110" s="50" t="e">
        <f t="shared" si="8"/>
        <v>#N/A</v>
      </c>
      <c r="E110" s="42" t="e">
        <f>IF(LEN(VLOOKUP(A110,'Species List'!$A:$G,4,FALSE))=0,"",VLOOKUP(A110,'Species List'!$A:$G,4,FALSE))</f>
        <v>#N/A</v>
      </c>
      <c r="F110" s="42" t="e">
        <f>IF(LEN(VLOOKUP(A110,'Species List'!$A:$G,5,FALSE))=0,"",VLOOKUP(A110,'Species List'!$A:$G,5,FALSE))</f>
        <v>#N/A</v>
      </c>
      <c r="G110" s="42" t="e">
        <f>IF(LEN(VLOOKUP(A110,'Species List'!$A:$G,6,FALSE))=0,"",VLOOKUP(A110,'Species List'!$A:$G,6,FALSE))</f>
        <v>#N/A</v>
      </c>
      <c r="H110" s="42" t="e">
        <f>VLOOKUP(A110,'Species List'!$A:$G,7,FALSE)</f>
        <v>#N/A</v>
      </c>
      <c r="J110" s="48"/>
      <c r="K110" s="26" t="e">
        <f>VLOOKUP(J110,'Species List'!$H$1:$J$9,2,FALSE)</f>
        <v>#N/A</v>
      </c>
      <c r="L110" s="26" t="e">
        <f>VLOOKUP(K110,'Species List'!$I$1:$N$8,2,FALSE)</f>
        <v>#N/A</v>
      </c>
      <c r="M110" s="51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48"/>
      <c r="B111" s="42" t="e">
        <f>IF(LEN(VLOOKUP(A111,'Species List'!$A:$G,2,FALSE))=0,"",VLOOKUP(A111,'Species List'!$A:$G,2,FALSE))</f>
        <v>#N/A</v>
      </c>
      <c r="C111" s="42" t="e">
        <f>IF(LEN(VLOOKUP(A111,'Species List'!$A:$G,3,FALSE))=0,"",VLOOKUP(A111,'Species List'!$A:$G,3,FALSE))</f>
        <v>#N/A</v>
      </c>
      <c r="D111" s="50" t="e">
        <f t="shared" si="8"/>
        <v>#N/A</v>
      </c>
      <c r="E111" s="42" t="e">
        <f>IF(LEN(VLOOKUP(A111,'Species List'!$A:$G,4,FALSE))=0,"",VLOOKUP(A111,'Species List'!$A:$G,4,FALSE))</f>
        <v>#N/A</v>
      </c>
      <c r="F111" s="42" t="e">
        <f>IF(LEN(VLOOKUP(A111,'Species List'!$A:$G,5,FALSE))=0,"",VLOOKUP(A111,'Species List'!$A:$G,5,FALSE))</f>
        <v>#N/A</v>
      </c>
      <c r="G111" s="42" t="e">
        <f>IF(LEN(VLOOKUP(A111,'Species List'!$A:$G,6,FALSE))=0,"",VLOOKUP(A111,'Species List'!$A:$G,6,FALSE))</f>
        <v>#N/A</v>
      </c>
      <c r="H111" s="42" t="e">
        <f>VLOOKUP(A111,'Species List'!$A:$G,7,FALSE)</f>
        <v>#N/A</v>
      </c>
      <c r="J111" s="48"/>
      <c r="K111" s="26" t="e">
        <f>VLOOKUP(J111,'Species List'!$H$1:$J$9,2,FALSE)</f>
        <v>#N/A</v>
      </c>
      <c r="L111" s="26" t="e">
        <f>VLOOKUP(K111,'Species List'!$I$1:$N$8,2,FALSE)</f>
        <v>#N/A</v>
      </c>
      <c r="M111" s="51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48"/>
      <c r="B112" s="42" t="e">
        <f>IF(LEN(VLOOKUP(A112,'Species List'!$A:$G,2,FALSE))=0,"",VLOOKUP(A112,'Species List'!$A:$G,2,FALSE))</f>
        <v>#N/A</v>
      </c>
      <c r="C112" s="42" t="e">
        <f>IF(LEN(VLOOKUP(A112,'Species List'!$A:$G,3,FALSE))=0,"",VLOOKUP(A112,'Species List'!$A:$G,3,FALSE))</f>
        <v>#N/A</v>
      </c>
      <c r="D112" s="50" t="e">
        <f t="shared" si="8"/>
        <v>#N/A</v>
      </c>
      <c r="E112" s="42" t="e">
        <f>IF(LEN(VLOOKUP(A112,'Species List'!$A:$G,4,FALSE))=0,"",VLOOKUP(A112,'Species List'!$A:$G,4,FALSE))</f>
        <v>#N/A</v>
      </c>
      <c r="F112" s="42" t="e">
        <f>IF(LEN(VLOOKUP(A112,'Species List'!$A:$G,5,FALSE))=0,"",VLOOKUP(A112,'Species List'!$A:$G,5,FALSE))</f>
        <v>#N/A</v>
      </c>
      <c r="G112" s="42" t="e">
        <f>IF(LEN(VLOOKUP(A112,'Species List'!$A:$G,6,FALSE))=0,"",VLOOKUP(A112,'Species List'!$A:$G,6,FALSE))</f>
        <v>#N/A</v>
      </c>
      <c r="H112" s="42" t="e">
        <f>VLOOKUP(A112,'Species List'!$A:$G,7,FALSE)</f>
        <v>#N/A</v>
      </c>
      <c r="J112" s="48"/>
      <c r="K112" s="26" t="e">
        <f>VLOOKUP(J112,'Species List'!$H$1:$J$9,2,FALSE)</f>
        <v>#N/A</v>
      </c>
      <c r="L112" s="26" t="e">
        <f>VLOOKUP(K112,'Species List'!$I$1:$N$8,2,FALSE)</f>
        <v>#N/A</v>
      </c>
      <c r="M112" s="51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48"/>
      <c r="B113" s="42" t="e">
        <f>IF(LEN(VLOOKUP(A113,'Species List'!$A:$G,2,FALSE))=0,"",VLOOKUP(A113,'Species List'!$A:$G,2,FALSE))</f>
        <v>#N/A</v>
      </c>
      <c r="C113" s="42" t="e">
        <f>IF(LEN(VLOOKUP(A113,'Species List'!$A:$G,3,FALSE))=0,"",VLOOKUP(A113,'Species List'!$A:$G,3,FALSE))</f>
        <v>#N/A</v>
      </c>
      <c r="D113" s="50" t="e">
        <f t="shared" si="8"/>
        <v>#N/A</v>
      </c>
      <c r="E113" s="42" t="e">
        <f>IF(LEN(VLOOKUP(A113,'Species List'!$A:$G,4,FALSE))=0,"",VLOOKUP(A113,'Species List'!$A:$G,4,FALSE))</f>
        <v>#N/A</v>
      </c>
      <c r="F113" s="42" t="e">
        <f>IF(LEN(VLOOKUP(A113,'Species List'!$A:$G,5,FALSE))=0,"",VLOOKUP(A113,'Species List'!$A:$G,5,FALSE))</f>
        <v>#N/A</v>
      </c>
      <c r="G113" s="42" t="e">
        <f>IF(LEN(VLOOKUP(A113,'Species List'!$A:$G,6,FALSE))=0,"",VLOOKUP(A113,'Species List'!$A:$G,6,FALSE))</f>
        <v>#N/A</v>
      </c>
      <c r="H113" s="42" t="e">
        <f>VLOOKUP(A113,'Species List'!$A:$G,7,FALSE)</f>
        <v>#N/A</v>
      </c>
      <c r="J113" s="48"/>
      <c r="K113" s="26" t="e">
        <f>VLOOKUP(J113,'Species List'!$H$1:$J$9,2,FALSE)</f>
        <v>#N/A</v>
      </c>
      <c r="L113" s="26" t="e">
        <f>VLOOKUP(K113,'Species List'!$I$1:$N$8,2,FALSE)</f>
        <v>#N/A</v>
      </c>
      <c r="M113" s="51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48"/>
      <c r="B114" s="42" t="e">
        <f>IF(LEN(VLOOKUP(A114,'Species List'!$A:$G,2,FALSE))=0,"",VLOOKUP(A114,'Species List'!$A:$G,2,FALSE))</f>
        <v>#N/A</v>
      </c>
      <c r="C114" s="42" t="e">
        <f>IF(LEN(VLOOKUP(A114,'Species List'!$A:$G,3,FALSE))=0,"",VLOOKUP(A114,'Species List'!$A:$G,3,FALSE))</f>
        <v>#N/A</v>
      </c>
      <c r="D114" s="50" t="e">
        <f t="shared" si="8"/>
        <v>#N/A</v>
      </c>
      <c r="E114" s="42" t="e">
        <f>IF(LEN(VLOOKUP(A114,'Species List'!$A:$G,4,FALSE))=0,"",VLOOKUP(A114,'Species List'!$A:$G,4,FALSE))</f>
        <v>#N/A</v>
      </c>
      <c r="F114" s="42" t="e">
        <f>IF(LEN(VLOOKUP(A114,'Species List'!$A:$G,5,FALSE))=0,"",VLOOKUP(A114,'Species List'!$A:$G,5,FALSE))</f>
        <v>#N/A</v>
      </c>
      <c r="G114" s="42" t="e">
        <f>IF(LEN(VLOOKUP(A114,'Species List'!$A:$G,6,FALSE))=0,"",VLOOKUP(A114,'Species List'!$A:$G,6,FALSE))</f>
        <v>#N/A</v>
      </c>
      <c r="H114" s="42" t="e">
        <f>VLOOKUP(A114,'Species List'!$A:$G,7,FALSE)</f>
        <v>#N/A</v>
      </c>
      <c r="J114" s="48"/>
      <c r="K114" s="26" t="e">
        <f>VLOOKUP(J114,'Species List'!$H$1:$J$9,2,FALSE)</f>
        <v>#N/A</v>
      </c>
      <c r="L114" s="26" t="e">
        <f>VLOOKUP(K114,'Species List'!$I$1:$N$8,2,FALSE)</f>
        <v>#N/A</v>
      </c>
      <c r="M114" s="51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48"/>
      <c r="B115" s="42" t="e">
        <f>IF(LEN(VLOOKUP(A115,'Species List'!$A:$G,2,FALSE))=0,"",VLOOKUP(A115,'Species List'!$A:$G,2,FALSE))</f>
        <v>#N/A</v>
      </c>
      <c r="C115" s="42" t="e">
        <f>IF(LEN(VLOOKUP(A115,'Species List'!$A:$G,3,FALSE))=0,"",VLOOKUP(A115,'Species List'!$A:$G,3,FALSE))</f>
        <v>#N/A</v>
      </c>
      <c r="D115" s="50" t="e">
        <f t="shared" si="8"/>
        <v>#N/A</v>
      </c>
      <c r="E115" s="42" t="e">
        <f>IF(LEN(VLOOKUP(A115,'Species List'!$A:$G,4,FALSE))=0,"",VLOOKUP(A115,'Species List'!$A:$G,4,FALSE))</f>
        <v>#N/A</v>
      </c>
      <c r="F115" s="42" t="e">
        <f>IF(LEN(VLOOKUP(A115,'Species List'!$A:$G,5,FALSE))=0,"",VLOOKUP(A115,'Species List'!$A:$G,5,FALSE))</f>
        <v>#N/A</v>
      </c>
      <c r="G115" s="42" t="e">
        <f>IF(LEN(VLOOKUP(A115,'Species List'!$A:$G,6,FALSE))=0,"",VLOOKUP(A115,'Species List'!$A:$G,6,FALSE))</f>
        <v>#N/A</v>
      </c>
      <c r="H115" s="42" t="e">
        <f>VLOOKUP(A115,'Species List'!$A:$G,7,FALSE)</f>
        <v>#N/A</v>
      </c>
      <c r="J115" s="48"/>
      <c r="K115" s="26" t="e">
        <f>VLOOKUP(J115,'Species List'!$H$1:$J$9,2,FALSE)</f>
        <v>#N/A</v>
      </c>
      <c r="L115" s="26" t="e">
        <f>VLOOKUP(K115,'Species List'!$I$1:$N$8,2,FALSE)</f>
        <v>#N/A</v>
      </c>
      <c r="M115" s="51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48"/>
      <c r="B116" s="42" t="e">
        <f>IF(LEN(VLOOKUP(A116,'Species List'!$A:$G,2,FALSE))=0,"",VLOOKUP(A116,'Species List'!$A:$G,2,FALSE))</f>
        <v>#N/A</v>
      </c>
      <c r="C116" s="42" t="e">
        <f>IF(LEN(VLOOKUP(A116,'Species List'!$A:$G,3,FALSE))=0,"",VLOOKUP(A116,'Species List'!$A:$G,3,FALSE))</f>
        <v>#N/A</v>
      </c>
      <c r="D116" s="50" t="e">
        <f t="shared" si="8"/>
        <v>#N/A</v>
      </c>
      <c r="E116" s="42" t="e">
        <f>IF(LEN(VLOOKUP(A116,'Species List'!$A:$G,4,FALSE))=0,"",VLOOKUP(A116,'Species List'!$A:$G,4,FALSE))</f>
        <v>#N/A</v>
      </c>
      <c r="F116" s="42" t="e">
        <f>IF(LEN(VLOOKUP(A116,'Species List'!$A:$G,5,FALSE))=0,"",VLOOKUP(A116,'Species List'!$A:$G,5,FALSE))</f>
        <v>#N/A</v>
      </c>
      <c r="G116" s="42" t="e">
        <f>IF(LEN(VLOOKUP(A116,'Species List'!$A:$G,6,FALSE))=0,"",VLOOKUP(A116,'Species List'!$A:$G,6,FALSE))</f>
        <v>#N/A</v>
      </c>
      <c r="H116" s="42" t="e">
        <f>VLOOKUP(A116,'Species List'!$A:$G,7,FALSE)</f>
        <v>#N/A</v>
      </c>
      <c r="J116" s="48"/>
      <c r="K116" s="26" t="e">
        <f>VLOOKUP(J116,'Species List'!$H$1:$J$9,2,FALSE)</f>
        <v>#N/A</v>
      </c>
      <c r="L116" s="26" t="e">
        <f>VLOOKUP(K116,'Species List'!$I$1:$N$8,2,FALSE)</f>
        <v>#N/A</v>
      </c>
      <c r="M116" s="51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48"/>
      <c r="B117" s="42" t="e">
        <f>IF(LEN(VLOOKUP(A117,'Species List'!$A:$G,2,FALSE))=0,"",VLOOKUP(A117,'Species List'!$A:$G,2,FALSE))</f>
        <v>#N/A</v>
      </c>
      <c r="C117" s="42" t="e">
        <f>IF(LEN(VLOOKUP(A117,'Species List'!$A:$G,3,FALSE))=0,"",VLOOKUP(A117,'Species List'!$A:$G,3,FALSE))</f>
        <v>#N/A</v>
      </c>
      <c r="D117" s="50" t="e">
        <f t="shared" si="8"/>
        <v>#N/A</v>
      </c>
      <c r="E117" s="42" t="e">
        <f>IF(LEN(VLOOKUP(A117,'Species List'!$A:$G,4,FALSE))=0,"",VLOOKUP(A117,'Species List'!$A:$G,4,FALSE))</f>
        <v>#N/A</v>
      </c>
      <c r="F117" s="42" t="e">
        <f>IF(LEN(VLOOKUP(A117,'Species List'!$A:$G,5,FALSE))=0,"",VLOOKUP(A117,'Species List'!$A:$G,5,FALSE))</f>
        <v>#N/A</v>
      </c>
      <c r="G117" s="42" t="e">
        <f>IF(LEN(VLOOKUP(A117,'Species List'!$A:$G,6,FALSE))=0,"",VLOOKUP(A117,'Species List'!$A:$G,6,FALSE))</f>
        <v>#N/A</v>
      </c>
      <c r="H117" s="42" t="e">
        <f>VLOOKUP(A117,'Species List'!$A:$G,7,FALSE)</f>
        <v>#N/A</v>
      </c>
      <c r="J117" s="48"/>
      <c r="K117" s="26" t="e">
        <f>VLOOKUP(J117,'Species List'!$H$1:$J$9,2,FALSE)</f>
        <v>#N/A</v>
      </c>
      <c r="L117" s="26" t="e">
        <f>VLOOKUP(K117,'Species List'!$I$1:$N$8,2,FALSE)</f>
        <v>#N/A</v>
      </c>
      <c r="M117" s="51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48"/>
      <c r="B118" s="42" t="e">
        <f>IF(LEN(VLOOKUP(A118,'Species List'!$A:$G,2,FALSE))=0,"",VLOOKUP(A118,'Species List'!$A:$G,2,FALSE))</f>
        <v>#N/A</v>
      </c>
      <c r="C118" s="42" t="e">
        <f>IF(LEN(VLOOKUP(A118,'Species List'!$A:$G,3,FALSE))=0,"",VLOOKUP(A118,'Species List'!$A:$G,3,FALSE))</f>
        <v>#N/A</v>
      </c>
      <c r="D118" s="50" t="e">
        <f t="shared" si="8"/>
        <v>#N/A</v>
      </c>
      <c r="E118" s="42" t="e">
        <f>IF(LEN(VLOOKUP(A118,'Species List'!$A:$G,4,FALSE))=0,"",VLOOKUP(A118,'Species List'!$A:$G,4,FALSE))</f>
        <v>#N/A</v>
      </c>
      <c r="F118" s="42" t="e">
        <f>IF(LEN(VLOOKUP(A118,'Species List'!$A:$G,5,FALSE))=0,"",VLOOKUP(A118,'Species List'!$A:$G,5,FALSE))</f>
        <v>#N/A</v>
      </c>
      <c r="G118" s="42" t="e">
        <f>IF(LEN(VLOOKUP(A118,'Species List'!$A:$G,6,FALSE))=0,"",VLOOKUP(A118,'Species List'!$A:$G,6,FALSE))</f>
        <v>#N/A</v>
      </c>
      <c r="H118" s="42" t="e">
        <f>VLOOKUP(A118,'Species List'!$A:$G,7,FALSE)</f>
        <v>#N/A</v>
      </c>
      <c r="J118" s="48"/>
      <c r="K118" s="26" t="e">
        <f>VLOOKUP(J118,'Species List'!$H$1:$J$9,2,FALSE)</f>
        <v>#N/A</v>
      </c>
      <c r="L118" s="26" t="e">
        <f>VLOOKUP(K118,'Species List'!$I$1:$N$8,2,FALSE)</f>
        <v>#N/A</v>
      </c>
      <c r="M118" s="51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48"/>
      <c r="B119" s="42" t="e">
        <f>IF(LEN(VLOOKUP(A119,'Species List'!$A:$G,2,FALSE))=0,"",VLOOKUP(A119,'Species List'!$A:$G,2,FALSE))</f>
        <v>#N/A</v>
      </c>
      <c r="C119" s="42" t="e">
        <f>IF(LEN(VLOOKUP(A119,'Species List'!$A:$G,3,FALSE))=0,"",VLOOKUP(A119,'Species List'!$A:$G,3,FALSE))</f>
        <v>#N/A</v>
      </c>
      <c r="D119" s="50" t="e">
        <f t="shared" si="8"/>
        <v>#N/A</v>
      </c>
      <c r="E119" s="42" t="e">
        <f>IF(LEN(VLOOKUP(A119,'Species List'!$A:$G,4,FALSE))=0,"",VLOOKUP(A119,'Species List'!$A:$G,4,FALSE))</f>
        <v>#N/A</v>
      </c>
      <c r="F119" s="42" t="e">
        <f>IF(LEN(VLOOKUP(A119,'Species List'!$A:$G,5,FALSE))=0,"",VLOOKUP(A119,'Species List'!$A:$G,5,FALSE))</f>
        <v>#N/A</v>
      </c>
      <c r="G119" s="42" t="e">
        <f>IF(LEN(VLOOKUP(A119,'Species List'!$A:$G,6,FALSE))=0,"",VLOOKUP(A119,'Species List'!$A:$G,6,FALSE))</f>
        <v>#N/A</v>
      </c>
      <c r="H119" s="42" t="e">
        <f>VLOOKUP(A119,'Species List'!$A:$G,7,FALSE)</f>
        <v>#N/A</v>
      </c>
      <c r="J119" s="48"/>
      <c r="K119" s="26" t="e">
        <f>VLOOKUP(J119,'Species List'!$H$1:$J$9,2,FALSE)</f>
        <v>#N/A</v>
      </c>
      <c r="L119" s="26" t="e">
        <f>VLOOKUP(K119,'Species List'!$I$1:$N$8,2,FALSE)</f>
        <v>#N/A</v>
      </c>
      <c r="M119" s="51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48"/>
      <c r="B120" s="42" t="e">
        <f>IF(LEN(VLOOKUP(A120,'Species List'!$A:$G,2,FALSE))=0,"",VLOOKUP(A120,'Species List'!$A:$G,2,FALSE))</f>
        <v>#N/A</v>
      </c>
      <c r="C120" s="42" t="e">
        <f>IF(LEN(VLOOKUP(A120,'Species List'!$A:$G,3,FALSE))=0,"",VLOOKUP(A120,'Species List'!$A:$G,3,FALSE))</f>
        <v>#N/A</v>
      </c>
      <c r="D120" s="50" t="e">
        <f t="shared" si="8"/>
        <v>#N/A</v>
      </c>
      <c r="E120" s="42" t="e">
        <f>IF(LEN(VLOOKUP(A120,'Species List'!$A:$G,4,FALSE))=0,"",VLOOKUP(A120,'Species List'!$A:$G,4,FALSE))</f>
        <v>#N/A</v>
      </c>
      <c r="F120" s="42" t="e">
        <f>IF(LEN(VLOOKUP(A120,'Species List'!$A:$G,5,FALSE))=0,"",VLOOKUP(A120,'Species List'!$A:$G,5,FALSE))</f>
        <v>#N/A</v>
      </c>
      <c r="G120" s="42" t="e">
        <f>IF(LEN(VLOOKUP(A120,'Species List'!$A:$G,6,FALSE))=0,"",VLOOKUP(A120,'Species List'!$A:$G,6,FALSE))</f>
        <v>#N/A</v>
      </c>
      <c r="H120" s="42" t="e">
        <f>VLOOKUP(A120,'Species List'!$A:$G,7,FALSE)</f>
        <v>#N/A</v>
      </c>
      <c r="J120" s="48"/>
      <c r="K120" s="26" t="e">
        <f>VLOOKUP(J120,'Species List'!$H$1:$J$9,2,FALSE)</f>
        <v>#N/A</v>
      </c>
      <c r="L120" s="26" t="e">
        <f>VLOOKUP(K120,'Species List'!$I$1:$N$8,2,FALSE)</f>
        <v>#N/A</v>
      </c>
      <c r="M120" s="51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48"/>
      <c r="B121" s="42" t="e">
        <f>IF(LEN(VLOOKUP(A121,'Species List'!$A:$G,2,FALSE))=0,"",VLOOKUP(A121,'Species List'!$A:$G,2,FALSE))</f>
        <v>#N/A</v>
      </c>
      <c r="C121" s="42" t="e">
        <f>IF(LEN(VLOOKUP(A121,'Species List'!$A:$G,3,FALSE))=0,"",VLOOKUP(A121,'Species List'!$A:$G,3,FALSE))</f>
        <v>#N/A</v>
      </c>
      <c r="D121" s="50" t="e">
        <f t="shared" si="8"/>
        <v>#N/A</v>
      </c>
      <c r="E121" s="42" t="e">
        <f>IF(LEN(VLOOKUP(A121,'Species List'!$A:$G,4,FALSE))=0,"",VLOOKUP(A121,'Species List'!$A:$G,4,FALSE))</f>
        <v>#N/A</v>
      </c>
      <c r="F121" s="42" t="e">
        <f>IF(LEN(VLOOKUP(A121,'Species List'!$A:$G,5,FALSE))=0,"",VLOOKUP(A121,'Species List'!$A:$G,5,FALSE))</f>
        <v>#N/A</v>
      </c>
      <c r="G121" s="42" t="e">
        <f>IF(LEN(VLOOKUP(A121,'Species List'!$A:$G,6,FALSE))=0,"",VLOOKUP(A121,'Species List'!$A:$G,6,FALSE))</f>
        <v>#N/A</v>
      </c>
      <c r="H121" s="42" t="e">
        <f>VLOOKUP(A121,'Species List'!$A:$G,7,FALSE)</f>
        <v>#N/A</v>
      </c>
      <c r="J121" s="48"/>
      <c r="K121" s="26" t="e">
        <f>VLOOKUP(J121,'Species List'!$H$1:$J$9,2,FALSE)</f>
        <v>#N/A</v>
      </c>
      <c r="L121" s="26" t="e">
        <f>VLOOKUP(K121,'Species List'!$I$1:$N$8,2,FALSE)</f>
        <v>#N/A</v>
      </c>
      <c r="M121" s="51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48"/>
      <c r="B122" s="42" t="e">
        <f>IF(LEN(VLOOKUP(A122,'Species List'!$A:$G,2,FALSE))=0,"",VLOOKUP(A122,'Species List'!$A:$G,2,FALSE))</f>
        <v>#N/A</v>
      </c>
      <c r="C122" s="42" t="e">
        <f>IF(LEN(VLOOKUP(A122,'Species List'!$A:$G,3,FALSE))=0,"",VLOOKUP(A122,'Species List'!$A:$G,3,FALSE))</f>
        <v>#N/A</v>
      </c>
      <c r="D122" s="50" t="e">
        <f t="shared" si="8"/>
        <v>#N/A</v>
      </c>
      <c r="E122" s="42" t="e">
        <f>IF(LEN(VLOOKUP(A122,'Species List'!$A:$G,4,FALSE))=0,"",VLOOKUP(A122,'Species List'!$A:$G,4,FALSE))</f>
        <v>#N/A</v>
      </c>
      <c r="F122" s="42" t="e">
        <f>IF(LEN(VLOOKUP(A122,'Species List'!$A:$G,5,FALSE))=0,"",VLOOKUP(A122,'Species List'!$A:$G,5,FALSE))</f>
        <v>#N/A</v>
      </c>
      <c r="G122" s="42" t="e">
        <f>IF(LEN(VLOOKUP(A122,'Species List'!$A:$G,6,FALSE))=0,"",VLOOKUP(A122,'Species List'!$A:$G,6,FALSE))</f>
        <v>#N/A</v>
      </c>
      <c r="H122" s="42" t="e">
        <f>VLOOKUP(A122,'Species List'!$A:$G,7,FALSE)</f>
        <v>#N/A</v>
      </c>
      <c r="J122" s="48"/>
      <c r="K122" s="26" t="e">
        <f>VLOOKUP(J122,'Species List'!$H$1:$J$9,2,FALSE)</f>
        <v>#N/A</v>
      </c>
      <c r="L122" s="26" t="e">
        <f>VLOOKUP(K122,'Species List'!$I$1:$N$8,2,FALSE)</f>
        <v>#N/A</v>
      </c>
      <c r="M122" s="51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48"/>
      <c r="B123" s="42" t="e">
        <f>IF(LEN(VLOOKUP(A123,'Species List'!$A:$G,2,FALSE))=0,"",VLOOKUP(A123,'Species List'!$A:$G,2,FALSE))</f>
        <v>#N/A</v>
      </c>
      <c r="C123" s="42" t="e">
        <f>IF(LEN(VLOOKUP(A123,'Species List'!$A:$G,3,FALSE))=0,"",VLOOKUP(A123,'Species List'!$A:$G,3,FALSE))</f>
        <v>#N/A</v>
      </c>
      <c r="D123" s="50" t="e">
        <f t="shared" si="8"/>
        <v>#N/A</v>
      </c>
      <c r="E123" s="42" t="e">
        <f>IF(LEN(VLOOKUP(A123,'Species List'!$A:$G,4,FALSE))=0,"",VLOOKUP(A123,'Species List'!$A:$G,4,FALSE))</f>
        <v>#N/A</v>
      </c>
      <c r="F123" s="42" t="e">
        <f>IF(LEN(VLOOKUP(A123,'Species List'!$A:$G,5,FALSE))=0,"",VLOOKUP(A123,'Species List'!$A:$G,5,FALSE))</f>
        <v>#N/A</v>
      </c>
      <c r="G123" s="42" t="e">
        <f>IF(LEN(VLOOKUP(A123,'Species List'!$A:$G,6,FALSE))=0,"",VLOOKUP(A123,'Species List'!$A:$G,6,FALSE))</f>
        <v>#N/A</v>
      </c>
      <c r="H123" s="42" t="e">
        <f>VLOOKUP(A123,'Species List'!$A:$G,7,FALSE)</f>
        <v>#N/A</v>
      </c>
      <c r="J123" s="48"/>
      <c r="K123" s="26" t="e">
        <f>VLOOKUP(J123,'Species List'!$H$1:$J$9,2,FALSE)</f>
        <v>#N/A</v>
      </c>
      <c r="L123" s="26" t="e">
        <f>VLOOKUP(K123,'Species List'!$I$1:$N$8,2,FALSE)</f>
        <v>#N/A</v>
      </c>
      <c r="M123" s="51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48"/>
      <c r="B124" s="42" t="e">
        <f>IF(LEN(VLOOKUP(A124,'Species List'!$A:$G,2,FALSE))=0,"",VLOOKUP(A124,'Species List'!$A:$G,2,FALSE))</f>
        <v>#N/A</v>
      </c>
      <c r="C124" s="42" t="e">
        <f>IF(LEN(VLOOKUP(A124,'Species List'!$A:$G,3,FALSE))=0,"",VLOOKUP(A124,'Species List'!$A:$G,3,FALSE))</f>
        <v>#N/A</v>
      </c>
      <c r="D124" s="50" t="e">
        <f t="shared" si="8"/>
        <v>#N/A</v>
      </c>
      <c r="E124" s="42" t="e">
        <f>IF(LEN(VLOOKUP(A124,'Species List'!$A:$G,4,FALSE))=0,"",VLOOKUP(A124,'Species List'!$A:$G,4,FALSE))</f>
        <v>#N/A</v>
      </c>
      <c r="F124" s="42" t="e">
        <f>IF(LEN(VLOOKUP(A124,'Species List'!$A:$G,5,FALSE))=0,"",VLOOKUP(A124,'Species List'!$A:$G,5,FALSE))</f>
        <v>#N/A</v>
      </c>
      <c r="G124" s="42" t="e">
        <f>IF(LEN(VLOOKUP(A124,'Species List'!$A:$G,6,FALSE))=0,"",VLOOKUP(A124,'Species List'!$A:$G,6,FALSE))</f>
        <v>#N/A</v>
      </c>
      <c r="H124" s="42" t="e">
        <f>VLOOKUP(A124,'Species List'!$A:$G,7,FALSE)</f>
        <v>#N/A</v>
      </c>
      <c r="J124" s="48"/>
      <c r="K124" s="26" t="e">
        <f>VLOOKUP(J124,'Species List'!$H$1:$J$9,2,FALSE)</f>
        <v>#N/A</v>
      </c>
      <c r="L124" s="26" t="e">
        <f>VLOOKUP(K124,'Species List'!$I$1:$N$8,2,FALSE)</f>
        <v>#N/A</v>
      </c>
      <c r="M124" s="51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48"/>
      <c r="B125" s="42" t="e">
        <f>IF(LEN(VLOOKUP(A125,'Species List'!$A:$G,2,FALSE))=0,"",VLOOKUP(A125,'Species List'!$A:$G,2,FALSE))</f>
        <v>#N/A</v>
      </c>
      <c r="C125" s="42" t="e">
        <f>IF(LEN(VLOOKUP(A125,'Species List'!$A:$G,3,FALSE))=0,"",VLOOKUP(A125,'Species List'!$A:$G,3,FALSE))</f>
        <v>#N/A</v>
      </c>
      <c r="D125" s="50" t="e">
        <f t="shared" si="8"/>
        <v>#N/A</v>
      </c>
      <c r="E125" s="42" t="e">
        <f>IF(LEN(VLOOKUP(A125,'Species List'!$A:$G,4,FALSE))=0,"",VLOOKUP(A125,'Species List'!$A:$G,4,FALSE))</f>
        <v>#N/A</v>
      </c>
      <c r="F125" s="42" t="e">
        <f>IF(LEN(VLOOKUP(A125,'Species List'!$A:$G,5,FALSE))=0,"",VLOOKUP(A125,'Species List'!$A:$G,5,FALSE))</f>
        <v>#N/A</v>
      </c>
      <c r="G125" s="42" t="e">
        <f>IF(LEN(VLOOKUP(A125,'Species List'!$A:$G,6,FALSE))=0,"",VLOOKUP(A125,'Species List'!$A:$G,6,FALSE))</f>
        <v>#N/A</v>
      </c>
      <c r="H125" s="42" t="e">
        <f>VLOOKUP(A125,'Species List'!$A:$G,7,FALSE)</f>
        <v>#N/A</v>
      </c>
      <c r="J125" s="48"/>
      <c r="K125" s="26" t="e">
        <f>VLOOKUP(J125,'Species List'!$H$1:$J$9,2,FALSE)</f>
        <v>#N/A</v>
      </c>
      <c r="L125" s="26" t="e">
        <f>VLOOKUP(K125,'Species List'!$I$1:$N$8,2,FALSE)</f>
        <v>#N/A</v>
      </c>
      <c r="M125" s="51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48"/>
      <c r="B126" s="42" t="e">
        <f>IF(LEN(VLOOKUP(A126,'Species List'!$A:$G,2,FALSE))=0,"",VLOOKUP(A126,'Species List'!$A:$G,2,FALSE))</f>
        <v>#N/A</v>
      </c>
      <c r="C126" s="42" t="e">
        <f>IF(LEN(VLOOKUP(A126,'Species List'!$A:$G,3,FALSE))=0,"",VLOOKUP(A126,'Species List'!$A:$G,3,FALSE))</f>
        <v>#N/A</v>
      </c>
      <c r="D126" s="50" t="e">
        <f t="shared" si="8"/>
        <v>#N/A</v>
      </c>
      <c r="E126" s="42" t="e">
        <f>IF(LEN(VLOOKUP(A126,'Species List'!$A:$G,4,FALSE))=0,"",VLOOKUP(A126,'Species List'!$A:$G,4,FALSE))</f>
        <v>#N/A</v>
      </c>
      <c r="F126" s="42" t="e">
        <f>IF(LEN(VLOOKUP(A126,'Species List'!$A:$G,5,FALSE))=0,"",VLOOKUP(A126,'Species List'!$A:$G,5,FALSE))</f>
        <v>#N/A</v>
      </c>
      <c r="G126" s="42" t="e">
        <f>IF(LEN(VLOOKUP(A126,'Species List'!$A:$G,6,FALSE))=0,"",VLOOKUP(A126,'Species List'!$A:$G,6,FALSE))</f>
        <v>#N/A</v>
      </c>
      <c r="H126" s="42" t="e">
        <f>VLOOKUP(A126,'Species List'!$A:$G,7,FALSE)</f>
        <v>#N/A</v>
      </c>
      <c r="J126" s="48"/>
      <c r="K126" s="26" t="e">
        <f>VLOOKUP(J126,'Species List'!$H$1:$J$9,2,FALSE)</f>
        <v>#N/A</v>
      </c>
      <c r="L126" s="26" t="e">
        <f>VLOOKUP(K126,'Species List'!$I$1:$N$8,2,FALSE)</f>
        <v>#N/A</v>
      </c>
      <c r="M126" s="51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48"/>
      <c r="B127" s="42" t="e">
        <f>IF(LEN(VLOOKUP(A127,'Species List'!$A:$G,2,FALSE))=0,"",VLOOKUP(A127,'Species List'!$A:$G,2,FALSE))</f>
        <v>#N/A</v>
      </c>
      <c r="C127" s="42" t="e">
        <f>IF(LEN(VLOOKUP(A127,'Species List'!$A:$G,3,FALSE))=0,"",VLOOKUP(A127,'Species List'!$A:$G,3,FALSE))</f>
        <v>#N/A</v>
      </c>
      <c r="D127" s="50" t="e">
        <f t="shared" si="8"/>
        <v>#N/A</v>
      </c>
      <c r="E127" s="42" t="e">
        <f>IF(LEN(VLOOKUP(A127,'Species List'!$A:$G,4,FALSE))=0,"",VLOOKUP(A127,'Species List'!$A:$G,4,FALSE))</f>
        <v>#N/A</v>
      </c>
      <c r="F127" s="42" t="e">
        <f>IF(LEN(VLOOKUP(A127,'Species List'!$A:$G,5,FALSE))=0,"",VLOOKUP(A127,'Species List'!$A:$G,5,FALSE))</f>
        <v>#N/A</v>
      </c>
      <c r="G127" s="42" t="e">
        <f>IF(LEN(VLOOKUP(A127,'Species List'!$A:$G,6,FALSE))=0,"",VLOOKUP(A127,'Species List'!$A:$G,6,FALSE))</f>
        <v>#N/A</v>
      </c>
      <c r="H127" s="42" t="e">
        <f>VLOOKUP(A127,'Species List'!$A:$G,7,FALSE)</f>
        <v>#N/A</v>
      </c>
      <c r="J127" s="48"/>
      <c r="K127" s="26" t="e">
        <f>VLOOKUP(J127,'Species List'!$H$1:$J$9,2,FALSE)</f>
        <v>#N/A</v>
      </c>
      <c r="L127" s="26" t="e">
        <f>VLOOKUP(K127,'Species List'!$I$1:$N$8,2,FALSE)</f>
        <v>#N/A</v>
      </c>
      <c r="M127" s="51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48"/>
      <c r="B128" s="42" t="e">
        <f>IF(LEN(VLOOKUP(A128,'Species List'!$A:$G,2,FALSE))=0,"",VLOOKUP(A128,'Species List'!$A:$G,2,FALSE))</f>
        <v>#N/A</v>
      </c>
      <c r="C128" s="42" t="e">
        <f>IF(LEN(VLOOKUP(A128,'Species List'!$A:$G,3,FALSE))=0,"",VLOOKUP(A128,'Species List'!$A:$G,3,FALSE))</f>
        <v>#N/A</v>
      </c>
      <c r="D128" s="50" t="e">
        <f t="shared" si="8"/>
        <v>#N/A</v>
      </c>
      <c r="E128" s="42" t="e">
        <f>IF(LEN(VLOOKUP(A128,'Species List'!$A:$G,4,FALSE))=0,"",VLOOKUP(A128,'Species List'!$A:$G,4,FALSE))</f>
        <v>#N/A</v>
      </c>
      <c r="F128" s="42" t="e">
        <f>IF(LEN(VLOOKUP(A128,'Species List'!$A:$G,5,FALSE))=0,"",VLOOKUP(A128,'Species List'!$A:$G,5,FALSE))</f>
        <v>#N/A</v>
      </c>
      <c r="G128" s="42" t="e">
        <f>IF(LEN(VLOOKUP(A128,'Species List'!$A:$G,6,FALSE))=0,"",VLOOKUP(A128,'Species List'!$A:$G,6,FALSE))</f>
        <v>#N/A</v>
      </c>
      <c r="H128" s="42" t="e">
        <f>VLOOKUP(A128,'Species List'!$A:$G,7,FALSE)</f>
        <v>#N/A</v>
      </c>
      <c r="J128" s="48"/>
      <c r="K128" s="26" t="e">
        <f>VLOOKUP(J128,'Species List'!$H$1:$J$9,2,FALSE)</f>
        <v>#N/A</v>
      </c>
      <c r="L128" s="26" t="e">
        <f>VLOOKUP(K128,'Species List'!$I$1:$N$8,2,FALSE)</f>
        <v>#N/A</v>
      </c>
      <c r="M128" s="51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48"/>
      <c r="B129" s="42" t="e">
        <f>IF(LEN(VLOOKUP(A129,'Species List'!$A:$G,2,FALSE))=0,"",VLOOKUP(A129,'Species List'!$A:$G,2,FALSE))</f>
        <v>#N/A</v>
      </c>
      <c r="C129" s="42" t="e">
        <f>IF(LEN(VLOOKUP(A129,'Species List'!$A:$G,3,FALSE))=0,"",VLOOKUP(A129,'Species List'!$A:$G,3,FALSE))</f>
        <v>#N/A</v>
      </c>
      <c r="D129" s="50" t="e">
        <f t="shared" si="8"/>
        <v>#N/A</v>
      </c>
      <c r="E129" s="42" t="e">
        <f>IF(LEN(VLOOKUP(A129,'Species List'!$A:$G,4,FALSE))=0,"",VLOOKUP(A129,'Species List'!$A:$G,4,FALSE))</f>
        <v>#N/A</v>
      </c>
      <c r="F129" s="42" t="e">
        <f>IF(LEN(VLOOKUP(A129,'Species List'!$A:$G,5,FALSE))=0,"",VLOOKUP(A129,'Species List'!$A:$G,5,FALSE))</f>
        <v>#N/A</v>
      </c>
      <c r="G129" s="42" t="e">
        <f>IF(LEN(VLOOKUP(A129,'Species List'!$A:$G,6,FALSE))=0,"",VLOOKUP(A129,'Species List'!$A:$G,6,FALSE))</f>
        <v>#N/A</v>
      </c>
      <c r="H129" s="42" t="e">
        <f>VLOOKUP(A129,'Species List'!$A:$G,7,FALSE)</f>
        <v>#N/A</v>
      </c>
      <c r="J129" s="48"/>
      <c r="K129" s="26" t="e">
        <f>VLOOKUP(J129,'Species List'!$H$1:$J$9,2,FALSE)</f>
        <v>#N/A</v>
      </c>
      <c r="L129" s="26" t="e">
        <f>VLOOKUP(K129,'Species List'!$I$1:$N$8,2,FALSE)</f>
        <v>#N/A</v>
      </c>
      <c r="M129" s="51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48"/>
      <c r="B130" s="42" t="e">
        <f>IF(LEN(VLOOKUP(A130,'Species List'!$A:$G,2,FALSE))=0,"",VLOOKUP(A130,'Species List'!$A:$G,2,FALSE))</f>
        <v>#N/A</v>
      </c>
      <c r="C130" s="42" t="e">
        <f>IF(LEN(VLOOKUP(A130,'Species List'!$A:$G,3,FALSE))=0,"",VLOOKUP(A130,'Species List'!$A:$G,3,FALSE))</f>
        <v>#N/A</v>
      </c>
      <c r="D130" s="50" t="e">
        <f t="shared" si="8"/>
        <v>#N/A</v>
      </c>
      <c r="E130" s="42" t="e">
        <f>IF(LEN(VLOOKUP(A130,'Species List'!$A:$G,4,FALSE))=0,"",VLOOKUP(A130,'Species List'!$A:$G,4,FALSE))</f>
        <v>#N/A</v>
      </c>
      <c r="F130" s="42" t="e">
        <f>IF(LEN(VLOOKUP(A130,'Species List'!$A:$G,5,FALSE))=0,"",VLOOKUP(A130,'Species List'!$A:$G,5,FALSE))</f>
        <v>#N/A</v>
      </c>
      <c r="G130" s="42" t="e">
        <f>IF(LEN(VLOOKUP(A130,'Species List'!$A:$G,6,FALSE))=0,"",VLOOKUP(A130,'Species List'!$A:$G,6,FALSE))</f>
        <v>#N/A</v>
      </c>
      <c r="H130" s="42" t="e">
        <f>VLOOKUP(A130,'Species List'!$A:$G,7,FALSE)</f>
        <v>#N/A</v>
      </c>
      <c r="J130" s="48"/>
      <c r="K130" s="26" t="e">
        <f>VLOOKUP(J130,'Species List'!$H$1:$J$9,2,FALSE)</f>
        <v>#N/A</v>
      </c>
      <c r="L130" s="26" t="e">
        <f>VLOOKUP(K130,'Species List'!$I$1:$N$8,2,FALSE)</f>
        <v>#N/A</v>
      </c>
      <c r="M130" s="51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48"/>
      <c r="B131" s="42" t="e">
        <f>IF(LEN(VLOOKUP(A131,'Species List'!$A:$G,2,FALSE))=0,"",VLOOKUP(A131,'Species List'!$A:$G,2,FALSE))</f>
        <v>#N/A</v>
      </c>
      <c r="C131" s="42" t="e">
        <f>IF(LEN(VLOOKUP(A131,'Species List'!$A:$G,3,FALSE))=0,"",VLOOKUP(A131,'Species List'!$A:$G,3,FALSE))</f>
        <v>#N/A</v>
      </c>
      <c r="D131" s="50" t="e">
        <f t="shared" si="8"/>
        <v>#N/A</v>
      </c>
      <c r="E131" s="42" t="e">
        <f>IF(LEN(VLOOKUP(A131,'Species List'!$A:$G,4,FALSE))=0,"",VLOOKUP(A131,'Species List'!$A:$G,4,FALSE))</f>
        <v>#N/A</v>
      </c>
      <c r="F131" s="42" t="e">
        <f>IF(LEN(VLOOKUP(A131,'Species List'!$A:$G,5,FALSE))=0,"",VLOOKUP(A131,'Species List'!$A:$G,5,FALSE))</f>
        <v>#N/A</v>
      </c>
      <c r="G131" s="42" t="e">
        <f>IF(LEN(VLOOKUP(A131,'Species List'!$A:$G,6,FALSE))=0,"",VLOOKUP(A131,'Species List'!$A:$G,6,FALSE))</f>
        <v>#N/A</v>
      </c>
      <c r="H131" s="42" t="e">
        <f>VLOOKUP(A131,'Species List'!$A:$G,7,FALSE)</f>
        <v>#N/A</v>
      </c>
      <c r="J131" s="48"/>
      <c r="K131" s="26" t="e">
        <f>VLOOKUP(J131,'Species List'!$H$1:$J$9,2,FALSE)</f>
        <v>#N/A</v>
      </c>
      <c r="L131" s="26" t="e">
        <f>VLOOKUP(K131,'Species List'!$I$1:$N$8,2,FALSE)</f>
        <v>#N/A</v>
      </c>
      <c r="M131" s="51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48"/>
      <c r="B132" s="42" t="e">
        <f>IF(LEN(VLOOKUP(A132,'Species List'!$A:$G,2,FALSE))=0,"",VLOOKUP(A132,'Species List'!$A:$G,2,FALSE))</f>
        <v>#N/A</v>
      </c>
      <c r="C132" s="42" t="e">
        <f>IF(LEN(VLOOKUP(A132,'Species List'!$A:$G,3,FALSE))=0,"",VLOOKUP(A132,'Species List'!$A:$G,3,FALSE))</f>
        <v>#N/A</v>
      </c>
      <c r="D132" s="50" t="e">
        <f t="shared" si="8"/>
        <v>#N/A</v>
      </c>
      <c r="E132" s="42" t="e">
        <f>IF(LEN(VLOOKUP(A132,'Species List'!$A:$G,4,FALSE))=0,"",VLOOKUP(A132,'Species List'!$A:$G,4,FALSE))</f>
        <v>#N/A</v>
      </c>
      <c r="F132" s="42" t="e">
        <f>IF(LEN(VLOOKUP(A132,'Species List'!$A:$G,5,FALSE))=0,"",VLOOKUP(A132,'Species List'!$A:$G,5,FALSE))</f>
        <v>#N/A</v>
      </c>
      <c r="G132" s="42" t="e">
        <f>IF(LEN(VLOOKUP(A132,'Species List'!$A:$G,6,FALSE))=0,"",VLOOKUP(A132,'Species List'!$A:$G,6,FALSE))</f>
        <v>#N/A</v>
      </c>
      <c r="H132" s="42" t="e">
        <f>VLOOKUP(A132,'Species List'!$A:$G,7,FALSE)</f>
        <v>#N/A</v>
      </c>
      <c r="J132" s="48"/>
      <c r="K132" s="26" t="e">
        <f>VLOOKUP(J132,'Species List'!$H$1:$J$9,2,FALSE)</f>
        <v>#N/A</v>
      </c>
      <c r="L132" s="26" t="e">
        <f>VLOOKUP(K132,'Species List'!$I$1:$N$8,2,FALSE)</f>
        <v>#N/A</v>
      </c>
      <c r="M132" s="51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48"/>
      <c r="B133" s="42" t="e">
        <f>IF(LEN(VLOOKUP(A133,'Species List'!$A:$G,2,FALSE))=0,"",VLOOKUP(A133,'Species List'!$A:$G,2,FALSE))</f>
        <v>#N/A</v>
      </c>
      <c r="C133" s="42" t="e">
        <f>IF(LEN(VLOOKUP(A133,'Species List'!$A:$G,3,FALSE))=0,"",VLOOKUP(A133,'Species List'!$A:$G,3,FALSE))</f>
        <v>#N/A</v>
      </c>
      <c r="D133" s="50" t="e">
        <f t="shared" si="8"/>
        <v>#N/A</v>
      </c>
      <c r="E133" s="42" t="e">
        <f>IF(LEN(VLOOKUP(A133,'Species List'!$A:$G,4,FALSE))=0,"",VLOOKUP(A133,'Species List'!$A:$G,4,FALSE))</f>
        <v>#N/A</v>
      </c>
      <c r="F133" s="42" t="e">
        <f>IF(LEN(VLOOKUP(A133,'Species List'!$A:$G,5,FALSE))=0,"",VLOOKUP(A133,'Species List'!$A:$G,5,FALSE))</f>
        <v>#N/A</v>
      </c>
      <c r="G133" s="42" t="e">
        <f>IF(LEN(VLOOKUP(A133,'Species List'!$A:$G,6,FALSE))=0,"",VLOOKUP(A133,'Species List'!$A:$G,6,FALSE))</f>
        <v>#N/A</v>
      </c>
      <c r="H133" s="42" t="e">
        <f>VLOOKUP(A133,'Species List'!$A:$G,7,FALSE)</f>
        <v>#N/A</v>
      </c>
      <c r="J133" s="48"/>
      <c r="K133" s="26" t="e">
        <f>VLOOKUP(J133,'Species List'!$H$1:$J$9,2,FALSE)</f>
        <v>#N/A</v>
      </c>
      <c r="L133" s="26" t="e">
        <f>VLOOKUP(K133,'Species List'!$I$1:$N$8,2,FALSE)</f>
        <v>#N/A</v>
      </c>
      <c r="M133" s="51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48"/>
      <c r="B134" s="42" t="e">
        <f>IF(LEN(VLOOKUP(A134,'Species List'!$A:$G,2,FALSE))=0,"",VLOOKUP(A134,'Species List'!$A:$G,2,FALSE))</f>
        <v>#N/A</v>
      </c>
      <c r="C134" s="42" t="e">
        <f>IF(LEN(VLOOKUP(A134,'Species List'!$A:$G,3,FALSE))=0,"",VLOOKUP(A134,'Species List'!$A:$G,3,FALSE))</f>
        <v>#N/A</v>
      </c>
      <c r="D134" s="50" t="e">
        <f t="shared" si="8"/>
        <v>#N/A</v>
      </c>
      <c r="E134" s="42" t="e">
        <f>IF(LEN(VLOOKUP(A134,'Species List'!$A:$G,4,FALSE))=0,"",VLOOKUP(A134,'Species List'!$A:$G,4,FALSE))</f>
        <v>#N/A</v>
      </c>
      <c r="F134" s="42" t="e">
        <f>IF(LEN(VLOOKUP(A134,'Species List'!$A:$G,5,FALSE))=0,"",VLOOKUP(A134,'Species List'!$A:$G,5,FALSE))</f>
        <v>#N/A</v>
      </c>
      <c r="G134" s="42" t="e">
        <f>IF(LEN(VLOOKUP(A134,'Species List'!$A:$G,6,FALSE))=0,"",VLOOKUP(A134,'Species List'!$A:$G,6,FALSE))</f>
        <v>#N/A</v>
      </c>
      <c r="H134" s="42" t="e">
        <f>VLOOKUP(A134,'Species List'!$A:$G,7,FALSE)</f>
        <v>#N/A</v>
      </c>
      <c r="J134" s="48"/>
      <c r="K134" s="26" t="e">
        <f>VLOOKUP(J134,'Species List'!$H$1:$J$9,2,FALSE)</f>
        <v>#N/A</v>
      </c>
      <c r="L134" s="26" t="e">
        <f>VLOOKUP(K134,'Species List'!$I$1:$N$8,2,FALSE)</f>
        <v>#N/A</v>
      </c>
      <c r="M134" s="51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48"/>
      <c r="B135" s="42" t="e">
        <f>IF(LEN(VLOOKUP(A135,'Species List'!$A:$G,2,FALSE))=0,"",VLOOKUP(A135,'Species List'!$A:$G,2,FALSE))</f>
        <v>#N/A</v>
      </c>
      <c r="C135" s="42" t="e">
        <f>IF(LEN(VLOOKUP(A135,'Species List'!$A:$G,3,FALSE))=0,"",VLOOKUP(A135,'Species List'!$A:$G,3,FALSE))</f>
        <v>#N/A</v>
      </c>
      <c r="D135" s="50" t="e">
        <f t="shared" si="8"/>
        <v>#N/A</v>
      </c>
      <c r="E135" s="42" t="e">
        <f>IF(LEN(VLOOKUP(A135,'Species List'!$A:$G,4,FALSE))=0,"",VLOOKUP(A135,'Species List'!$A:$G,4,FALSE))</f>
        <v>#N/A</v>
      </c>
      <c r="F135" s="42" t="e">
        <f>IF(LEN(VLOOKUP(A135,'Species List'!$A:$G,5,FALSE))=0,"",VLOOKUP(A135,'Species List'!$A:$G,5,FALSE))</f>
        <v>#N/A</v>
      </c>
      <c r="G135" s="42" t="e">
        <f>IF(LEN(VLOOKUP(A135,'Species List'!$A:$G,6,FALSE))=0,"",VLOOKUP(A135,'Species List'!$A:$G,6,FALSE))</f>
        <v>#N/A</v>
      </c>
      <c r="H135" s="42" t="e">
        <f>VLOOKUP(A135,'Species List'!$A:$G,7,FALSE)</f>
        <v>#N/A</v>
      </c>
      <c r="J135" s="48"/>
      <c r="K135" s="26" t="e">
        <f>VLOOKUP(J135,'Species List'!$H$1:$J$9,2,FALSE)</f>
        <v>#N/A</v>
      </c>
      <c r="L135" s="26" t="e">
        <f>VLOOKUP(K135,'Species List'!$I$1:$N$8,2,FALSE)</f>
        <v>#N/A</v>
      </c>
      <c r="M135" s="51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48"/>
      <c r="B136" s="42" t="e">
        <f>IF(LEN(VLOOKUP(A136,'Species List'!$A:$G,2,FALSE))=0,"",VLOOKUP(A136,'Species List'!$A:$G,2,FALSE))</f>
        <v>#N/A</v>
      </c>
      <c r="C136" s="42" t="e">
        <f>IF(LEN(VLOOKUP(A136,'Species List'!$A:$G,3,FALSE))=0,"",VLOOKUP(A136,'Species List'!$A:$G,3,FALSE))</f>
        <v>#N/A</v>
      </c>
      <c r="D136" s="50" t="e">
        <f t="shared" si="8"/>
        <v>#N/A</v>
      </c>
      <c r="E136" s="42" t="e">
        <f>IF(LEN(VLOOKUP(A136,'Species List'!$A:$G,4,FALSE))=0,"",VLOOKUP(A136,'Species List'!$A:$G,4,FALSE))</f>
        <v>#N/A</v>
      </c>
      <c r="F136" s="42" t="e">
        <f>IF(LEN(VLOOKUP(A136,'Species List'!$A:$G,5,FALSE))=0,"",VLOOKUP(A136,'Species List'!$A:$G,5,FALSE))</f>
        <v>#N/A</v>
      </c>
      <c r="G136" s="42" t="e">
        <f>IF(LEN(VLOOKUP(A136,'Species List'!$A:$G,6,FALSE))=0,"",VLOOKUP(A136,'Species List'!$A:$G,6,FALSE))</f>
        <v>#N/A</v>
      </c>
      <c r="H136" s="42" t="e">
        <f>VLOOKUP(A136,'Species List'!$A:$G,7,FALSE)</f>
        <v>#N/A</v>
      </c>
      <c r="J136" s="48"/>
      <c r="K136" s="26" t="e">
        <f>VLOOKUP(J136,'Species List'!$H$1:$J$9,2,FALSE)</f>
        <v>#N/A</v>
      </c>
      <c r="L136" s="26" t="e">
        <f>VLOOKUP(K136,'Species List'!$I$1:$N$8,2,FALSE)</f>
        <v>#N/A</v>
      </c>
      <c r="M136" s="51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48"/>
      <c r="B137" s="42" t="e">
        <f>IF(LEN(VLOOKUP(A137,'Species List'!$A:$G,2,FALSE))=0,"",VLOOKUP(A137,'Species List'!$A:$G,2,FALSE))</f>
        <v>#N/A</v>
      </c>
      <c r="C137" s="42" t="e">
        <f>IF(LEN(VLOOKUP(A137,'Species List'!$A:$G,3,FALSE))=0,"",VLOOKUP(A137,'Species List'!$A:$G,3,FALSE))</f>
        <v>#N/A</v>
      </c>
      <c r="D137" s="50" t="e">
        <f t="shared" si="8"/>
        <v>#N/A</v>
      </c>
      <c r="E137" s="42" t="e">
        <f>IF(LEN(VLOOKUP(A137,'Species List'!$A:$G,4,FALSE))=0,"",VLOOKUP(A137,'Species List'!$A:$G,4,FALSE))</f>
        <v>#N/A</v>
      </c>
      <c r="F137" s="42" t="e">
        <f>IF(LEN(VLOOKUP(A137,'Species List'!$A:$G,5,FALSE))=0,"",VLOOKUP(A137,'Species List'!$A:$G,5,FALSE))</f>
        <v>#N/A</v>
      </c>
      <c r="G137" s="42" t="e">
        <f>IF(LEN(VLOOKUP(A137,'Species List'!$A:$G,6,FALSE))=0,"",VLOOKUP(A137,'Species List'!$A:$G,6,FALSE))</f>
        <v>#N/A</v>
      </c>
      <c r="H137" s="42" t="e">
        <f>VLOOKUP(A137,'Species List'!$A:$G,7,FALSE)</f>
        <v>#N/A</v>
      </c>
      <c r="J137" s="48"/>
      <c r="K137" s="26" t="e">
        <f>VLOOKUP(J137,'Species List'!$H$1:$J$9,2,FALSE)</f>
        <v>#N/A</v>
      </c>
      <c r="L137" s="26" t="e">
        <f>VLOOKUP(K137,'Species List'!$I$1:$N$8,2,FALSE)</f>
        <v>#N/A</v>
      </c>
      <c r="M137" s="51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48"/>
      <c r="B138" s="42" t="e">
        <f>IF(LEN(VLOOKUP(A138,'Species List'!$A:$G,2,FALSE))=0,"",VLOOKUP(A138,'Species List'!$A:$G,2,FALSE))</f>
        <v>#N/A</v>
      </c>
      <c r="C138" s="42" t="e">
        <f>IF(LEN(VLOOKUP(A138,'Species List'!$A:$G,3,FALSE))=0,"",VLOOKUP(A138,'Species List'!$A:$G,3,FALSE))</f>
        <v>#N/A</v>
      </c>
      <c r="D138" s="50" t="e">
        <f t="shared" si="8"/>
        <v>#N/A</v>
      </c>
      <c r="E138" s="42" t="e">
        <f>IF(LEN(VLOOKUP(A138,'Species List'!$A:$G,4,FALSE))=0,"",VLOOKUP(A138,'Species List'!$A:$G,4,FALSE))</f>
        <v>#N/A</v>
      </c>
      <c r="F138" s="42" t="e">
        <f>IF(LEN(VLOOKUP(A138,'Species List'!$A:$G,5,FALSE))=0,"",VLOOKUP(A138,'Species List'!$A:$G,5,FALSE))</f>
        <v>#N/A</v>
      </c>
      <c r="G138" s="42" t="e">
        <f>IF(LEN(VLOOKUP(A138,'Species List'!$A:$G,6,FALSE))=0,"",VLOOKUP(A138,'Species List'!$A:$G,6,FALSE))</f>
        <v>#N/A</v>
      </c>
      <c r="H138" s="42" t="e">
        <f>VLOOKUP(A138,'Species List'!$A:$G,7,FALSE)</f>
        <v>#N/A</v>
      </c>
      <c r="J138" s="48"/>
      <c r="K138" s="26" t="e">
        <f>VLOOKUP(J138,'Species List'!$H$1:$J$9,2,FALSE)</f>
        <v>#N/A</v>
      </c>
      <c r="L138" s="26" t="e">
        <f>VLOOKUP(K138,'Species List'!$I$1:$N$8,2,FALSE)</f>
        <v>#N/A</v>
      </c>
      <c r="M138" s="51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48"/>
      <c r="B139" s="42" t="e">
        <f>IF(LEN(VLOOKUP(A139,'Species List'!$A:$G,2,FALSE))=0,"",VLOOKUP(A139,'Species List'!$A:$G,2,FALSE))</f>
        <v>#N/A</v>
      </c>
      <c r="C139" s="42" t="e">
        <f>IF(LEN(VLOOKUP(A139,'Species List'!$A:$G,3,FALSE))=0,"",VLOOKUP(A139,'Species List'!$A:$G,3,FALSE))</f>
        <v>#N/A</v>
      </c>
      <c r="D139" s="50" t="e">
        <f t="shared" si="8"/>
        <v>#N/A</v>
      </c>
      <c r="E139" s="42" t="e">
        <f>IF(LEN(VLOOKUP(A139,'Species List'!$A:$G,4,FALSE))=0,"",VLOOKUP(A139,'Species List'!$A:$G,4,FALSE))</f>
        <v>#N/A</v>
      </c>
      <c r="F139" s="42" t="e">
        <f>IF(LEN(VLOOKUP(A139,'Species List'!$A:$G,5,FALSE))=0,"",VLOOKUP(A139,'Species List'!$A:$G,5,FALSE))</f>
        <v>#N/A</v>
      </c>
      <c r="G139" s="42" t="e">
        <f>IF(LEN(VLOOKUP(A139,'Species List'!$A:$G,6,FALSE))=0,"",VLOOKUP(A139,'Species List'!$A:$G,6,FALSE))</f>
        <v>#N/A</v>
      </c>
      <c r="H139" s="42" t="e">
        <f>VLOOKUP(A139,'Species List'!$A:$G,7,FALSE)</f>
        <v>#N/A</v>
      </c>
      <c r="J139" s="48"/>
      <c r="K139" s="26" t="e">
        <f>VLOOKUP(J139,'Species List'!$H$1:$J$9,2,FALSE)</f>
        <v>#N/A</v>
      </c>
      <c r="L139" s="26" t="e">
        <f>VLOOKUP(K139,'Species List'!$I$1:$N$8,2,FALSE)</f>
        <v>#N/A</v>
      </c>
      <c r="M139" s="51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48"/>
      <c r="B140" s="42" t="e">
        <f>IF(LEN(VLOOKUP(A140,'Species List'!$A:$G,2,FALSE))=0,"",VLOOKUP(A140,'Species List'!$A:$G,2,FALSE))</f>
        <v>#N/A</v>
      </c>
      <c r="C140" s="42" t="e">
        <f>IF(LEN(VLOOKUP(A140,'Species List'!$A:$G,3,FALSE))=0,"",VLOOKUP(A140,'Species List'!$A:$G,3,FALSE))</f>
        <v>#N/A</v>
      </c>
      <c r="D140" s="50" t="e">
        <f t="shared" si="8"/>
        <v>#N/A</v>
      </c>
      <c r="E140" s="42" t="e">
        <f>IF(LEN(VLOOKUP(A140,'Species List'!$A:$G,4,FALSE))=0,"",VLOOKUP(A140,'Species List'!$A:$G,4,FALSE))</f>
        <v>#N/A</v>
      </c>
      <c r="F140" s="42" t="e">
        <f>IF(LEN(VLOOKUP(A140,'Species List'!$A:$G,5,FALSE))=0,"",VLOOKUP(A140,'Species List'!$A:$G,5,FALSE))</f>
        <v>#N/A</v>
      </c>
      <c r="G140" s="42" t="e">
        <f>IF(LEN(VLOOKUP(A140,'Species List'!$A:$G,6,FALSE))=0,"",VLOOKUP(A140,'Species List'!$A:$G,6,FALSE))</f>
        <v>#N/A</v>
      </c>
      <c r="H140" s="42" t="e">
        <f>VLOOKUP(A140,'Species List'!$A:$G,7,FALSE)</f>
        <v>#N/A</v>
      </c>
      <c r="J140" s="48"/>
      <c r="K140" s="26" t="e">
        <f>VLOOKUP(J140,'Species List'!$H$1:$J$9,2,FALSE)</f>
        <v>#N/A</v>
      </c>
      <c r="L140" s="26" t="e">
        <f>VLOOKUP(K140,'Species List'!$I$1:$N$8,2,FALSE)</f>
        <v>#N/A</v>
      </c>
      <c r="M140" s="51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48"/>
      <c r="B141" s="42" t="e">
        <f>IF(LEN(VLOOKUP(A141,'Species List'!$A:$G,2,FALSE))=0,"",VLOOKUP(A141,'Species List'!$A:$G,2,FALSE))</f>
        <v>#N/A</v>
      </c>
      <c r="C141" s="42" t="e">
        <f>IF(LEN(VLOOKUP(A141,'Species List'!$A:$G,3,FALSE))=0,"",VLOOKUP(A141,'Species List'!$A:$G,3,FALSE))</f>
        <v>#N/A</v>
      </c>
      <c r="D141" s="50" t="e">
        <f t="shared" ref="D141:D150" si="12">VALUE(C141)</f>
        <v>#N/A</v>
      </c>
      <c r="E141" s="42" t="e">
        <f>IF(LEN(VLOOKUP(A141,'Species List'!$A:$G,4,FALSE))=0,"",VLOOKUP(A141,'Species List'!$A:$G,4,FALSE))</f>
        <v>#N/A</v>
      </c>
      <c r="F141" s="42" t="e">
        <f>IF(LEN(VLOOKUP(A141,'Species List'!$A:$G,5,FALSE))=0,"",VLOOKUP(A141,'Species List'!$A:$G,5,FALSE))</f>
        <v>#N/A</v>
      </c>
      <c r="G141" s="42" t="e">
        <f>IF(LEN(VLOOKUP(A141,'Species List'!$A:$G,6,FALSE))=0,"",VLOOKUP(A141,'Species List'!$A:$G,6,FALSE))</f>
        <v>#N/A</v>
      </c>
      <c r="H141" s="42" t="e">
        <f>VLOOKUP(A141,'Species List'!$A:$G,7,FALSE)</f>
        <v>#N/A</v>
      </c>
      <c r="J141" s="48"/>
      <c r="K141" s="26" t="e">
        <f>VLOOKUP(J141,'Species List'!$H$1:$J$9,2,FALSE)</f>
        <v>#N/A</v>
      </c>
      <c r="L141" s="26" t="e">
        <f>VLOOKUP(K141,'Species List'!$I$1:$N$8,2,FALSE)</f>
        <v>#N/A</v>
      </c>
      <c r="M141" s="51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48"/>
      <c r="B142" s="42" t="e">
        <f>IF(LEN(VLOOKUP(A142,'Species List'!$A:$G,2,FALSE))=0,"",VLOOKUP(A142,'Species List'!$A:$G,2,FALSE))</f>
        <v>#N/A</v>
      </c>
      <c r="C142" s="42" t="e">
        <f>IF(LEN(VLOOKUP(A142,'Species List'!$A:$G,3,FALSE))=0,"",VLOOKUP(A142,'Species List'!$A:$G,3,FALSE))</f>
        <v>#N/A</v>
      </c>
      <c r="D142" s="50" t="e">
        <f t="shared" si="12"/>
        <v>#N/A</v>
      </c>
      <c r="E142" s="42" t="e">
        <f>IF(LEN(VLOOKUP(A142,'Species List'!$A:$G,4,FALSE))=0,"",VLOOKUP(A142,'Species List'!$A:$G,4,FALSE))</f>
        <v>#N/A</v>
      </c>
      <c r="F142" s="42" t="e">
        <f>IF(LEN(VLOOKUP(A142,'Species List'!$A:$G,5,FALSE))=0,"",VLOOKUP(A142,'Species List'!$A:$G,5,FALSE))</f>
        <v>#N/A</v>
      </c>
      <c r="G142" s="42" t="e">
        <f>IF(LEN(VLOOKUP(A142,'Species List'!$A:$G,6,FALSE))=0,"",VLOOKUP(A142,'Species List'!$A:$G,6,FALSE))</f>
        <v>#N/A</v>
      </c>
      <c r="H142" s="42" t="e">
        <f>VLOOKUP(A142,'Species List'!$A:$G,7,FALSE)</f>
        <v>#N/A</v>
      </c>
      <c r="J142" s="48"/>
      <c r="K142" s="26" t="e">
        <f>VLOOKUP(J142,'Species List'!$H$1:$J$9,2,FALSE)</f>
        <v>#N/A</v>
      </c>
      <c r="L142" s="26" t="e">
        <f>VLOOKUP(K142,'Species List'!$I$1:$N$8,2,FALSE)</f>
        <v>#N/A</v>
      </c>
      <c r="M142" s="51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48"/>
      <c r="B143" s="42" t="e">
        <f>IF(LEN(VLOOKUP(A143,'Species List'!$A:$G,2,FALSE))=0,"",VLOOKUP(A143,'Species List'!$A:$G,2,FALSE))</f>
        <v>#N/A</v>
      </c>
      <c r="C143" s="42" t="e">
        <f>IF(LEN(VLOOKUP(A143,'Species List'!$A:$G,3,FALSE))=0,"",VLOOKUP(A143,'Species List'!$A:$G,3,FALSE))</f>
        <v>#N/A</v>
      </c>
      <c r="D143" s="50" t="e">
        <f t="shared" si="12"/>
        <v>#N/A</v>
      </c>
      <c r="E143" s="42" t="e">
        <f>IF(LEN(VLOOKUP(A143,'Species List'!$A:$G,4,FALSE))=0,"",VLOOKUP(A143,'Species List'!$A:$G,4,FALSE))</f>
        <v>#N/A</v>
      </c>
      <c r="F143" s="42" t="e">
        <f>IF(LEN(VLOOKUP(A143,'Species List'!$A:$G,5,FALSE))=0,"",VLOOKUP(A143,'Species List'!$A:$G,5,FALSE))</f>
        <v>#N/A</v>
      </c>
      <c r="G143" s="42" t="e">
        <f>IF(LEN(VLOOKUP(A143,'Species List'!$A:$G,6,FALSE))=0,"",VLOOKUP(A143,'Species List'!$A:$G,6,FALSE))</f>
        <v>#N/A</v>
      </c>
      <c r="H143" s="42" t="e">
        <f>VLOOKUP(A143,'Species List'!$A:$G,7,FALSE)</f>
        <v>#N/A</v>
      </c>
      <c r="J143" s="48"/>
      <c r="K143" s="26" t="e">
        <f>VLOOKUP(J143,'Species List'!$H$1:$J$9,2,FALSE)</f>
        <v>#N/A</v>
      </c>
      <c r="L143" s="26" t="e">
        <f>VLOOKUP(K143,'Species List'!$I$1:$N$8,2,FALSE)</f>
        <v>#N/A</v>
      </c>
      <c r="M143" s="51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48"/>
      <c r="B144" s="42" t="e">
        <f>IF(LEN(VLOOKUP(A144,'Species List'!$A:$G,2,FALSE))=0,"",VLOOKUP(A144,'Species List'!$A:$G,2,FALSE))</f>
        <v>#N/A</v>
      </c>
      <c r="C144" s="42" t="e">
        <f>IF(LEN(VLOOKUP(A144,'Species List'!$A:$G,3,FALSE))=0,"",VLOOKUP(A144,'Species List'!$A:$G,3,FALSE))</f>
        <v>#N/A</v>
      </c>
      <c r="D144" s="50" t="e">
        <f t="shared" si="12"/>
        <v>#N/A</v>
      </c>
      <c r="E144" s="42" t="e">
        <f>IF(LEN(VLOOKUP(A144,'Species List'!$A:$G,4,FALSE))=0,"",VLOOKUP(A144,'Species List'!$A:$G,4,FALSE))</f>
        <v>#N/A</v>
      </c>
      <c r="F144" s="42" t="e">
        <f>IF(LEN(VLOOKUP(A144,'Species List'!$A:$G,5,FALSE))=0,"",VLOOKUP(A144,'Species List'!$A:$G,5,FALSE))</f>
        <v>#N/A</v>
      </c>
      <c r="G144" s="42" t="e">
        <f>IF(LEN(VLOOKUP(A144,'Species List'!$A:$G,6,FALSE))=0,"",VLOOKUP(A144,'Species List'!$A:$G,6,FALSE))</f>
        <v>#N/A</v>
      </c>
      <c r="H144" s="42" t="e">
        <f>VLOOKUP(A144,'Species List'!$A:$G,7,FALSE)</f>
        <v>#N/A</v>
      </c>
      <c r="J144" s="48"/>
      <c r="K144" s="26" t="e">
        <f>VLOOKUP(J144,'Species List'!$H$1:$J$9,2,FALSE)</f>
        <v>#N/A</v>
      </c>
      <c r="L144" s="26" t="e">
        <f>VLOOKUP(K144,'Species List'!$I$1:$N$8,2,FALSE)</f>
        <v>#N/A</v>
      </c>
      <c r="M144" s="51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48"/>
      <c r="B145" s="42" t="e">
        <f>IF(LEN(VLOOKUP(A145,'Species List'!$A:$G,2,FALSE))=0,"",VLOOKUP(A145,'Species List'!$A:$G,2,FALSE))</f>
        <v>#N/A</v>
      </c>
      <c r="C145" s="42" t="e">
        <f>IF(LEN(VLOOKUP(A145,'Species List'!$A:$G,3,FALSE))=0,"",VLOOKUP(A145,'Species List'!$A:$G,3,FALSE))</f>
        <v>#N/A</v>
      </c>
      <c r="D145" s="50" t="e">
        <f t="shared" si="12"/>
        <v>#N/A</v>
      </c>
      <c r="E145" s="42" t="e">
        <f>IF(LEN(VLOOKUP(A145,'Species List'!$A:$G,4,FALSE))=0,"",VLOOKUP(A145,'Species List'!$A:$G,4,FALSE))</f>
        <v>#N/A</v>
      </c>
      <c r="F145" s="42" t="e">
        <f>IF(LEN(VLOOKUP(A145,'Species List'!$A:$G,5,FALSE))=0,"",VLOOKUP(A145,'Species List'!$A:$G,5,FALSE))</f>
        <v>#N/A</v>
      </c>
      <c r="G145" s="42" t="e">
        <f>IF(LEN(VLOOKUP(A145,'Species List'!$A:$G,6,FALSE))=0,"",VLOOKUP(A145,'Species List'!$A:$G,6,FALSE))</f>
        <v>#N/A</v>
      </c>
      <c r="H145" s="42" t="e">
        <f>VLOOKUP(A145,'Species List'!$A:$G,7,FALSE)</f>
        <v>#N/A</v>
      </c>
      <c r="J145" s="48"/>
      <c r="K145" s="26" t="e">
        <f>VLOOKUP(J145,'Species List'!$H$1:$J$9,2,FALSE)</f>
        <v>#N/A</v>
      </c>
      <c r="L145" s="26" t="e">
        <f>VLOOKUP(K145,'Species List'!$I$1:$N$8,2,FALSE)</f>
        <v>#N/A</v>
      </c>
      <c r="M145" s="51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48"/>
      <c r="B146" s="42" t="e">
        <f>IF(LEN(VLOOKUP(A146,'Species List'!$A:$G,2,FALSE))=0,"",VLOOKUP(A146,'Species List'!$A:$G,2,FALSE))</f>
        <v>#N/A</v>
      </c>
      <c r="C146" s="42" t="e">
        <f>IF(LEN(VLOOKUP(A146,'Species List'!$A:$G,3,FALSE))=0,"",VLOOKUP(A146,'Species List'!$A:$G,3,FALSE))</f>
        <v>#N/A</v>
      </c>
      <c r="D146" s="50" t="e">
        <f t="shared" si="12"/>
        <v>#N/A</v>
      </c>
      <c r="E146" s="42" t="e">
        <f>IF(LEN(VLOOKUP(A146,'Species List'!$A:$G,4,FALSE))=0,"",VLOOKUP(A146,'Species List'!$A:$G,4,FALSE))</f>
        <v>#N/A</v>
      </c>
      <c r="F146" s="42" t="e">
        <f>IF(LEN(VLOOKUP(A146,'Species List'!$A:$G,5,FALSE))=0,"",VLOOKUP(A146,'Species List'!$A:$G,5,FALSE))</f>
        <v>#N/A</v>
      </c>
      <c r="G146" s="42" t="e">
        <f>IF(LEN(VLOOKUP(A146,'Species List'!$A:$G,6,FALSE))=0,"",VLOOKUP(A146,'Species List'!$A:$G,6,FALSE))</f>
        <v>#N/A</v>
      </c>
      <c r="H146" s="42" t="e">
        <f>VLOOKUP(A146,'Species List'!$A:$G,7,FALSE)</f>
        <v>#N/A</v>
      </c>
      <c r="J146" s="48"/>
      <c r="K146" s="26" t="e">
        <f>VLOOKUP(J146,'Species List'!$H$1:$J$9,2,FALSE)</f>
        <v>#N/A</v>
      </c>
      <c r="L146" s="26" t="e">
        <f>VLOOKUP(K146,'Species List'!$I$1:$N$8,2,FALSE)</f>
        <v>#N/A</v>
      </c>
      <c r="M146" s="51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48"/>
      <c r="B147" s="42" t="e">
        <f>IF(LEN(VLOOKUP(A147,'Species List'!$A:$G,2,FALSE))=0,"",VLOOKUP(A147,'Species List'!$A:$G,2,FALSE))</f>
        <v>#N/A</v>
      </c>
      <c r="C147" s="42" t="e">
        <f>IF(LEN(VLOOKUP(A147,'Species List'!$A:$G,3,FALSE))=0,"",VLOOKUP(A147,'Species List'!$A:$G,3,FALSE))</f>
        <v>#N/A</v>
      </c>
      <c r="D147" s="50" t="e">
        <f t="shared" si="12"/>
        <v>#N/A</v>
      </c>
      <c r="E147" s="42" t="e">
        <f>IF(LEN(VLOOKUP(A147,'Species List'!$A:$G,4,FALSE))=0,"",VLOOKUP(A147,'Species List'!$A:$G,4,FALSE))</f>
        <v>#N/A</v>
      </c>
      <c r="F147" s="42" t="e">
        <f>IF(LEN(VLOOKUP(A147,'Species List'!$A:$G,5,FALSE))=0,"",VLOOKUP(A147,'Species List'!$A:$G,5,FALSE))</f>
        <v>#N/A</v>
      </c>
      <c r="G147" s="42" t="e">
        <f>IF(LEN(VLOOKUP(A147,'Species List'!$A:$G,6,FALSE))=0,"",VLOOKUP(A147,'Species List'!$A:$G,6,FALSE))</f>
        <v>#N/A</v>
      </c>
      <c r="H147" s="42" t="e">
        <f>VLOOKUP(A147,'Species List'!$A:$G,7,FALSE)</f>
        <v>#N/A</v>
      </c>
      <c r="J147" s="48"/>
      <c r="K147" s="26" t="e">
        <f>VLOOKUP(J147,'Species List'!$H$1:$J$9,2,FALSE)</f>
        <v>#N/A</v>
      </c>
      <c r="L147" s="26" t="e">
        <f>VLOOKUP(K147,'Species List'!$I$1:$N$8,2,FALSE)</f>
        <v>#N/A</v>
      </c>
      <c r="M147" s="51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48"/>
      <c r="B148" s="42" t="e">
        <f>IF(LEN(VLOOKUP(A148,'Species List'!$A:$G,2,FALSE))=0,"",VLOOKUP(A148,'Species List'!$A:$G,2,FALSE))</f>
        <v>#N/A</v>
      </c>
      <c r="C148" s="42" t="e">
        <f>IF(LEN(VLOOKUP(A148,'Species List'!$A:$G,3,FALSE))=0,"",VLOOKUP(A148,'Species List'!$A:$G,3,FALSE))</f>
        <v>#N/A</v>
      </c>
      <c r="D148" s="50" t="e">
        <f t="shared" si="12"/>
        <v>#N/A</v>
      </c>
      <c r="E148" s="42" t="e">
        <f>IF(LEN(VLOOKUP(A148,'Species List'!$A:$G,4,FALSE))=0,"",VLOOKUP(A148,'Species List'!$A:$G,4,FALSE))</f>
        <v>#N/A</v>
      </c>
      <c r="F148" s="42" t="e">
        <f>IF(LEN(VLOOKUP(A148,'Species List'!$A:$G,5,FALSE))=0,"",VLOOKUP(A148,'Species List'!$A:$G,5,FALSE))</f>
        <v>#N/A</v>
      </c>
      <c r="G148" s="42" t="e">
        <f>IF(LEN(VLOOKUP(A148,'Species List'!$A:$G,6,FALSE))=0,"",VLOOKUP(A148,'Species List'!$A:$G,6,FALSE))</f>
        <v>#N/A</v>
      </c>
      <c r="H148" s="42" t="e">
        <f>VLOOKUP(A148,'Species List'!$A:$G,7,FALSE)</f>
        <v>#N/A</v>
      </c>
      <c r="J148" s="48"/>
      <c r="K148" s="26" t="e">
        <f>VLOOKUP(J148,'Species List'!$H$1:$J$9,2,FALSE)</f>
        <v>#N/A</v>
      </c>
      <c r="L148" s="26" t="e">
        <f>VLOOKUP(K148,'Species List'!$I$1:$N$8,2,FALSE)</f>
        <v>#N/A</v>
      </c>
      <c r="M148" s="51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48"/>
      <c r="B149" s="42" t="e">
        <f>IF(LEN(VLOOKUP(A149,'Species List'!$A:$G,2,FALSE))=0,"",VLOOKUP(A149,'Species List'!$A:$G,2,FALSE))</f>
        <v>#N/A</v>
      </c>
      <c r="C149" s="42" t="e">
        <f>IF(LEN(VLOOKUP(A149,'Species List'!$A:$G,3,FALSE))=0,"",VLOOKUP(A149,'Species List'!$A:$G,3,FALSE))</f>
        <v>#N/A</v>
      </c>
      <c r="D149" s="50" t="e">
        <f t="shared" si="12"/>
        <v>#N/A</v>
      </c>
      <c r="E149" s="42" t="e">
        <f>IF(LEN(VLOOKUP(A149,'Species List'!$A:$G,4,FALSE))=0,"",VLOOKUP(A149,'Species List'!$A:$G,4,FALSE))</f>
        <v>#N/A</v>
      </c>
      <c r="F149" s="42" t="e">
        <f>IF(LEN(VLOOKUP(A149,'Species List'!$A:$G,5,FALSE))=0,"",VLOOKUP(A149,'Species List'!$A:$G,5,FALSE))</f>
        <v>#N/A</v>
      </c>
      <c r="G149" s="42" t="e">
        <f>IF(LEN(VLOOKUP(A149,'Species List'!$A:$G,6,FALSE))=0,"",VLOOKUP(A149,'Species List'!$A:$G,6,FALSE))</f>
        <v>#N/A</v>
      </c>
      <c r="H149" s="42" t="e">
        <f>VLOOKUP(A149,'Species List'!$A:$G,7,FALSE)</f>
        <v>#N/A</v>
      </c>
      <c r="J149" s="48"/>
      <c r="K149" s="26" t="e">
        <f>VLOOKUP(J149,'Species List'!$H$1:$J$9,2,FALSE)</f>
        <v>#N/A</v>
      </c>
      <c r="L149" s="26" t="e">
        <f>VLOOKUP(K149,'Species List'!$I$1:$N$8,2,FALSE)</f>
        <v>#N/A</v>
      </c>
      <c r="M149" s="51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49"/>
      <c r="B150" s="42" t="e">
        <f>IF(LEN(VLOOKUP(A150,'Species List'!$A:$G,2,FALSE))=0,"",VLOOKUP(A150,'Species List'!$A:$G,2,FALSE))</f>
        <v>#N/A</v>
      </c>
      <c r="C150" s="42" t="e">
        <f>IF(LEN(VLOOKUP(A150,'Species List'!$A:$G,3,FALSE))=0,"",VLOOKUP(A150,'Species List'!$A:$G,3,FALSE))</f>
        <v>#N/A</v>
      </c>
      <c r="D150" s="50" t="e">
        <f t="shared" si="12"/>
        <v>#N/A</v>
      </c>
      <c r="E150" s="42" t="e">
        <f>IF(LEN(VLOOKUP(A150,'Species List'!$A:$G,4,FALSE))=0,"",VLOOKUP(A150,'Species List'!$A:$G,4,FALSE))</f>
        <v>#N/A</v>
      </c>
      <c r="F150" s="42" t="e">
        <f>IF(LEN(VLOOKUP(A150,'Species List'!$A:$G,5,FALSE))=0,"",VLOOKUP(A150,'Species List'!$A:$G,5,FALSE))</f>
        <v>#N/A</v>
      </c>
      <c r="G150" s="42" t="e">
        <f>IF(LEN(VLOOKUP(A150,'Species List'!$A:$G,6,FALSE))=0,"",VLOOKUP(A150,'Species List'!$A:$G,6,FALSE))</f>
        <v>#N/A</v>
      </c>
      <c r="H150" s="42" t="e">
        <f>VLOOKUP(A150,'Species List'!$A:$G,7,FALSE)</f>
        <v>#N/A</v>
      </c>
      <c r="I150" s="43"/>
      <c r="J150" s="49"/>
      <c r="K150" s="26" t="e">
        <f>VLOOKUP(J150,'Species List'!$H$1:$J$9,2,FALSE)</f>
        <v>#N/A</v>
      </c>
      <c r="L150" s="26" t="e">
        <f>VLOOKUP(K150,'Species List'!$I$1:$N$8,2,FALSE)</f>
        <v>#N/A</v>
      </c>
      <c r="M150" s="51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88" t="s">
        <v>5385</v>
      </c>
      <c r="J151" s="89"/>
      <c r="K151" s="90"/>
      <c r="L151" s="45">
        <f>SUMIF(L10:L150,"&gt;=0")</f>
        <v>105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H13" sqref="H13"/>
    </sheetView>
  </sheetViews>
  <sheetFormatPr defaultColWidth="11.07421875" defaultRowHeight="13.5" x14ac:dyDescent="0.3"/>
  <cols>
    <col min="1" max="1" width="17.3828125" customWidth="1"/>
    <col min="2" max="2" width="15.765625" customWidth="1"/>
    <col min="6" max="6" width="11.460937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82" t="s">
        <v>127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7"/>
      <c r="C7" s="87"/>
      <c r="D7" s="87"/>
      <c r="E7" s="87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 ht="14.25" customHeight="1" x14ac:dyDescent="0.3">
      <c r="A9" s="47" t="s">
        <v>130</v>
      </c>
      <c r="B9" s="31" t="s">
        <v>131</v>
      </c>
      <c r="C9" s="31" t="s">
        <v>5432</v>
      </c>
      <c r="D9" s="31" t="s">
        <v>5423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4834</v>
      </c>
      <c r="O9" s="31" t="s">
        <v>4835</v>
      </c>
    </row>
    <row r="10" spans="1:15" ht="13.5" customHeight="1" x14ac:dyDescent="0.3">
      <c r="A10" s="58" t="s">
        <v>3289</v>
      </c>
      <c r="B10" s="42" t="str">
        <f>IF(LEN(VLOOKUP(A10,'Species List'!$A:$G,2,FALSE))=0,"",VLOOKUP(A10,'Species List'!$A:$G,2,FALSE))</f>
        <v>reed canary grass</v>
      </c>
      <c r="C10" s="42">
        <f>IF(LEN(VLOOKUP(A10,'Species List'!$A:$G,3,FALSE))=0,"",VLOOKUP(A10,'Species List'!$A:$G,3,FALSE))</f>
        <v>0</v>
      </c>
      <c r="D10" s="50">
        <f t="shared" ref="D10:D18" si="0">VALUE(C10)</f>
        <v>0</v>
      </c>
      <c r="E10" s="42" t="str">
        <f>IF(LEN(VLOOKUP(A10,'Species List'!$A:$G,4,FALSE))=0,"",VLOOKUP(A10,'Species List'!$A:$G,4,FALSE))</f>
        <v>G</v>
      </c>
      <c r="F10" s="42" t="str">
        <f>IF(LEN(VLOOKUP(A10,'Species List'!$A:$G,5,FALSE))=0,"",VLOOKUP(A10,'Species List'!$A:$G,5,FALSE))</f>
        <v>Introduced</v>
      </c>
      <c r="G10" s="42" t="str">
        <f>IF(LEN(VLOOKUP(A10,'Species List'!$A:$G,6,FALSE))=0,"",VLOOKUP(A10,'Species List'!$A:$G,6,FALSE))</f>
        <v>FACW+</v>
      </c>
      <c r="H10" s="42">
        <f>VLOOKUP(A10,'Species List'!$A:$G,7,FALSE)</f>
        <v>0</v>
      </c>
      <c r="J10" s="54">
        <v>2</v>
      </c>
      <c r="K10" s="26" t="str">
        <f>VLOOKUP(J10,'Species List'!$H$1:$J$9,2,FALSE)</f>
        <v>&gt;5-25%</v>
      </c>
      <c r="L10" s="26">
        <f>VLOOKUP(K10,'Species List'!$I$1:$N$8,2,FALSE)</f>
        <v>15</v>
      </c>
      <c r="M10" s="51">
        <f t="shared" ref="M10:M76" si="1">VALUE(L10)</f>
        <v>15</v>
      </c>
      <c r="N10" s="25">
        <f t="shared" ref="N10:N75" si="2">L10/$L$151</f>
        <v>0.45454545454545453</v>
      </c>
      <c r="O10" s="25">
        <f t="shared" ref="O10:O76" si="3">D10*N10</f>
        <v>0</v>
      </c>
    </row>
    <row r="11" spans="1:15" x14ac:dyDescent="0.3">
      <c r="A11" s="58" t="s">
        <v>2259</v>
      </c>
      <c r="B11" s="42" t="str">
        <f>IF(LEN(VLOOKUP(A11,'Species List'!$A:$G,2,FALSE))=0,"",VLOOKUP(A11,'Species List'!$A:$G,2,FALSE))</f>
        <v/>
      </c>
      <c r="C11" s="42">
        <f>IF(LEN(VLOOKUP(A11,'Species List'!$A:$G,3,FALSE))=0,"",VLOOKUP(A11,'Species List'!$A:$G,3,FALSE))</f>
        <v>6</v>
      </c>
      <c r="D11" s="50">
        <f t="shared" si="0"/>
        <v>6</v>
      </c>
      <c r="E11" s="42" t="str">
        <f>IF(LEN(VLOOKUP(A11,'Species List'!$A:$G,4,FALSE))=0,"",VLOOKUP(A11,'Species List'!$A:$G,4,FALSE))</f>
        <v>G</v>
      </c>
      <c r="F11" s="42" t="str">
        <f>IF(LEN(VLOOKUP(A11,'Species List'!$A:$G,5,FALSE))=0,"",VLOOKUP(A11,'Species List'!$A:$G,5,FALSE))</f>
        <v>Native</v>
      </c>
      <c r="G11" s="42" t="str">
        <f>IF(LEN(VLOOKUP(A11,'Species List'!$A:$G,6,FALSE))=0,"",VLOOKUP(A11,'Species List'!$A:$G,6,FALSE))</f>
        <v>OBL</v>
      </c>
      <c r="H11" s="42">
        <f>VLOOKUP(A11,'Species List'!$A:$G,7,FALSE)</f>
        <v>0</v>
      </c>
      <c r="J11" s="54" t="s">
        <v>5416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1">
        <f t="shared" si="1"/>
        <v>3</v>
      </c>
      <c r="N11" s="25">
        <f t="shared" si="2"/>
        <v>9.0909090909090912E-2</v>
      </c>
      <c r="O11" s="25">
        <f t="shared" si="3"/>
        <v>0.54545454545454541</v>
      </c>
    </row>
    <row r="12" spans="1:15" x14ac:dyDescent="0.3">
      <c r="A12" s="58" t="s">
        <v>5444</v>
      </c>
      <c r="B12" s="42" t="e">
        <f>IF(LEN(VLOOKUP(A12,'Species List'!$A:$G,2,FALSE))=0,"",VLOOKUP(A12,'Species List'!$A:$G,2,FALSE))</f>
        <v>#N/A</v>
      </c>
      <c r="C12" s="42">
        <v>0</v>
      </c>
      <c r="D12" s="50">
        <f t="shared" si="0"/>
        <v>0</v>
      </c>
      <c r="E12" s="42" t="s">
        <v>189</v>
      </c>
      <c r="F12" s="42" t="s">
        <v>152</v>
      </c>
      <c r="G12" s="42" t="e">
        <f>IF(LEN(VLOOKUP(A12,'Species List'!$A:$G,6,FALSE))=0,"",VLOOKUP(A12,'Species List'!$A:$G,6,FALSE))</f>
        <v>#N/A</v>
      </c>
      <c r="H12" s="42">
        <v>0</v>
      </c>
      <c r="J12" s="55">
        <v>2</v>
      </c>
      <c r="K12" s="26" t="str">
        <f>VLOOKUP(J12,'Species List'!$H$1:$J$9,2,FALSE)</f>
        <v>&gt;5-25%</v>
      </c>
      <c r="L12" s="26">
        <f>VLOOKUP(K12,'Species List'!$I$1:$N$8,2,FALSE)</f>
        <v>15</v>
      </c>
      <c r="M12" s="51">
        <f t="shared" si="1"/>
        <v>15</v>
      </c>
      <c r="N12" s="25">
        <f t="shared" si="2"/>
        <v>0.45454545454545453</v>
      </c>
      <c r="O12" s="25">
        <f t="shared" si="3"/>
        <v>0</v>
      </c>
    </row>
    <row r="13" spans="1:15" x14ac:dyDescent="0.3">
      <c r="A13" s="40"/>
      <c r="B13" s="42" t="e">
        <f>IF(LEN(VLOOKUP(A13,'Species List'!$A:$G,2,FALSE))=0,"",VLOOKUP(A13,'Species List'!$A:$G,2,FALSE))</f>
        <v>#N/A</v>
      </c>
      <c r="C13" s="42" t="e">
        <f>IF(LEN(VLOOKUP(A13,'Species List'!$A:$G,3,FALSE))=0,"",VLOOKUP(A13,'Species List'!$A:$G,3,FALSE))</f>
        <v>#N/A</v>
      </c>
      <c r="D13" s="50" t="e">
        <f t="shared" si="0"/>
        <v>#N/A</v>
      </c>
      <c r="E13" s="42" t="e">
        <f>IF(LEN(VLOOKUP(A13,'Species List'!$A:$G,4,FALSE))=0,"",VLOOKUP(A13,'Species List'!$A:$G,4,FALSE))</f>
        <v>#N/A</v>
      </c>
      <c r="F13" s="42" t="e">
        <f>IF(LEN(VLOOKUP(A13,'Species List'!$A:$G,5,FALSE))=0,"",VLOOKUP(A13,'Species List'!$A:$G,5,FALSE))</f>
        <v>#N/A</v>
      </c>
      <c r="G13" s="42" t="e">
        <f>IF(LEN(VLOOKUP(A13,'Species List'!$A:$G,6,FALSE))=0,"",VLOOKUP(A13,'Species List'!$A:$G,6,FALSE))</f>
        <v>#N/A</v>
      </c>
      <c r="H13" s="42" t="e">
        <f>VLOOKUP(A13,'Species List'!$A:$G,7,FALSE)</f>
        <v>#N/A</v>
      </c>
      <c r="J13" s="57"/>
      <c r="K13" s="26" t="e">
        <f>VLOOKUP(J13,'Species List'!$H$1:$J$9,2,FALSE)</f>
        <v>#N/A</v>
      </c>
      <c r="L13" s="26" t="e">
        <f>VLOOKUP(K13,'Species List'!$I$1:$N$8,2,FALSE)</f>
        <v>#N/A</v>
      </c>
      <c r="M13" s="51" t="e">
        <f t="shared" si="1"/>
        <v>#N/A</v>
      </c>
      <c r="N13" s="25" t="e">
        <f t="shared" si="2"/>
        <v>#N/A</v>
      </c>
      <c r="O13" s="25" t="e">
        <f t="shared" si="3"/>
        <v>#N/A</v>
      </c>
    </row>
    <row r="14" spans="1:15" x14ac:dyDescent="0.3">
      <c r="A14" s="40"/>
      <c r="B14" s="42" t="e">
        <f>IF(LEN(VLOOKUP(A14,'Species List'!$A:$G,2,FALSE))=0,"",VLOOKUP(A14,'Species List'!$A:$G,2,FALSE))</f>
        <v>#N/A</v>
      </c>
      <c r="C14" s="42" t="e">
        <f>IF(LEN(VLOOKUP(A14,'Species List'!$A:$G,3,FALSE))=0,"",VLOOKUP(A14,'Species List'!$A:$G,3,FALSE))</f>
        <v>#N/A</v>
      </c>
      <c r="D14" s="50" t="e">
        <f t="shared" si="0"/>
        <v>#N/A</v>
      </c>
      <c r="E14" s="42" t="e">
        <f>IF(LEN(VLOOKUP(A14,'Species List'!$A:$G,4,FALSE))=0,"",VLOOKUP(A14,'Species List'!$A:$G,4,FALSE))</f>
        <v>#N/A</v>
      </c>
      <c r="F14" s="42" t="e">
        <f>IF(LEN(VLOOKUP(A14,'Species List'!$A:$G,5,FALSE))=0,"",VLOOKUP(A14,'Species List'!$A:$G,5,FALSE))</f>
        <v>#N/A</v>
      </c>
      <c r="G14" s="42" t="e">
        <f>IF(LEN(VLOOKUP(A14,'Species List'!$A:$G,6,FALSE))=0,"",VLOOKUP(A14,'Species List'!$A:$G,6,FALSE))</f>
        <v>#N/A</v>
      </c>
      <c r="H14" s="42" t="e">
        <f>VLOOKUP(A14,'Species List'!$A:$G,7,FALSE)</f>
        <v>#N/A</v>
      </c>
      <c r="J14" s="57"/>
      <c r="K14" s="26" t="e">
        <f>VLOOKUP(J14,'Species List'!$H$1:$J$9,2,FALSE)</f>
        <v>#N/A</v>
      </c>
      <c r="L14" s="26" t="e">
        <f>VLOOKUP(K14,'Species List'!$I$1:$N$8,2,FALSE)</f>
        <v>#N/A</v>
      </c>
      <c r="M14" s="51" t="e">
        <f t="shared" si="1"/>
        <v>#N/A</v>
      </c>
      <c r="N14" s="25" t="e">
        <f t="shared" si="2"/>
        <v>#N/A</v>
      </c>
      <c r="O14" s="25" t="e">
        <f t="shared" si="3"/>
        <v>#N/A</v>
      </c>
    </row>
    <row r="15" spans="1:15" x14ac:dyDescent="0.3">
      <c r="A15" s="40"/>
      <c r="B15" s="42" t="e">
        <f>IF(LEN(VLOOKUP(A15,'Species List'!$A:$G,2,FALSE))=0,"",VLOOKUP(A15,'Species List'!$A:$G,2,FALSE))</f>
        <v>#N/A</v>
      </c>
      <c r="C15" s="42" t="e">
        <f>IF(LEN(VLOOKUP(A15,'Species List'!$A:$G,3,FALSE))=0,"",VLOOKUP(A15,'Species List'!$A:$G,3,FALSE))</f>
        <v>#N/A</v>
      </c>
      <c r="D15" s="50" t="e">
        <f t="shared" si="0"/>
        <v>#N/A</v>
      </c>
      <c r="E15" s="42" t="e">
        <f>IF(LEN(VLOOKUP(A15,'Species List'!$A:$G,4,FALSE))=0,"",VLOOKUP(A15,'Species List'!$A:$G,4,FALSE))</f>
        <v>#N/A</v>
      </c>
      <c r="F15" s="42" t="e">
        <f>IF(LEN(VLOOKUP(A15,'Species List'!$A:$G,5,FALSE))=0,"",VLOOKUP(A15,'Species List'!$A:$G,5,FALSE))</f>
        <v>#N/A</v>
      </c>
      <c r="G15" s="42" t="e">
        <f>IF(LEN(VLOOKUP(A15,'Species List'!$A:$G,6,FALSE))=0,"",VLOOKUP(A15,'Species List'!$A:$G,6,FALSE))</f>
        <v>#N/A</v>
      </c>
      <c r="H15" s="42" t="e">
        <f>VLOOKUP(A15,'Species List'!$A:$G,7,FALSE)</f>
        <v>#N/A</v>
      </c>
      <c r="J15" s="52"/>
      <c r="K15" s="26" t="e">
        <f>VLOOKUP(J15,'Species List'!$H$1:$J$9,2,FALSE)</f>
        <v>#N/A</v>
      </c>
      <c r="L15" s="26" t="e">
        <f>VLOOKUP(K15,'Species List'!$I$1:$N$8,2,FALSE)</f>
        <v>#N/A</v>
      </c>
      <c r="M15" s="51" t="e">
        <f t="shared" si="1"/>
        <v>#N/A</v>
      </c>
      <c r="N15" s="25" t="e">
        <f t="shared" si="2"/>
        <v>#N/A</v>
      </c>
      <c r="O15" s="25" t="e">
        <f t="shared" si="3"/>
        <v>#N/A</v>
      </c>
    </row>
    <row r="16" spans="1:15" x14ac:dyDescent="0.3">
      <c r="A16" s="40"/>
      <c r="B16" s="42" t="e">
        <f>IF(LEN(VLOOKUP(A16,'Species List'!$A:$G,2,FALSE))=0,"",VLOOKUP(A16,'Species List'!$A:$G,2,FALSE))</f>
        <v>#N/A</v>
      </c>
      <c r="C16" s="42" t="e">
        <f>IF(LEN(VLOOKUP(A16,'Species List'!$A:$G,3,FALSE))=0,"",VLOOKUP(A16,'Species List'!$A:$G,3,FALSE))</f>
        <v>#N/A</v>
      </c>
      <c r="D16" s="50" t="e">
        <f t="shared" si="0"/>
        <v>#N/A</v>
      </c>
      <c r="E16" s="42" t="e">
        <f>IF(LEN(VLOOKUP(A16,'Species List'!$A:$G,4,FALSE))=0,"",VLOOKUP(A16,'Species List'!$A:$G,4,FALSE))</f>
        <v>#N/A</v>
      </c>
      <c r="F16" s="42" t="e">
        <f>IF(LEN(VLOOKUP(A16,'Species List'!$A:$G,5,FALSE))=0,"",VLOOKUP(A16,'Species List'!$A:$G,5,FALSE))</f>
        <v>#N/A</v>
      </c>
      <c r="G16" s="42" t="e">
        <f>IF(LEN(VLOOKUP(A16,'Species List'!$A:$G,6,FALSE))=0,"",VLOOKUP(A16,'Species List'!$A:$G,6,FALSE))</f>
        <v>#N/A</v>
      </c>
      <c r="H16" s="42" t="e">
        <f>VLOOKUP(A16,'Species List'!$A:$G,7,FALSE)</f>
        <v>#N/A</v>
      </c>
      <c r="J16" s="52"/>
      <c r="K16" s="26" t="e">
        <f>VLOOKUP(J16,'Species List'!$H$1:$J$9,2,FALSE)</f>
        <v>#N/A</v>
      </c>
      <c r="L16" s="26" t="e">
        <f>VLOOKUP(K16,'Species List'!$I$1:$N$8,2,FALSE)</f>
        <v>#N/A</v>
      </c>
      <c r="M16" s="51" t="e">
        <f t="shared" si="1"/>
        <v>#N/A</v>
      </c>
      <c r="N16" s="25" t="e">
        <f t="shared" si="2"/>
        <v>#N/A</v>
      </c>
      <c r="O16" s="25" t="e">
        <f t="shared" si="3"/>
        <v>#N/A</v>
      </c>
    </row>
    <row r="17" spans="1:15" x14ac:dyDescent="0.3">
      <c r="A17" s="40"/>
      <c r="B17" s="42" t="e">
        <f>IF(LEN(VLOOKUP(A17,'Species List'!$A:$G,2,FALSE))=0,"",VLOOKUP(A17,'Species List'!$A:$G,2,FALSE))</f>
        <v>#N/A</v>
      </c>
      <c r="C17" s="42" t="e">
        <f>IF(LEN(VLOOKUP(A17,'Species List'!$A:$G,3,FALSE))=0,"",VLOOKUP(A17,'Species List'!$A:$G,3,FALSE))</f>
        <v>#N/A</v>
      </c>
      <c r="D17" s="50" t="e">
        <f t="shared" si="0"/>
        <v>#N/A</v>
      </c>
      <c r="E17" s="42" t="e">
        <f>IF(LEN(VLOOKUP(A17,'Species List'!$A:$G,4,FALSE))=0,"",VLOOKUP(A17,'Species List'!$A:$G,4,FALSE))</f>
        <v>#N/A</v>
      </c>
      <c r="F17" s="42" t="e">
        <f>IF(LEN(VLOOKUP(A17,'Species List'!$A:$G,5,FALSE))=0,"",VLOOKUP(A17,'Species List'!$A:$G,5,FALSE))</f>
        <v>#N/A</v>
      </c>
      <c r="G17" s="42" t="e">
        <f>IF(LEN(VLOOKUP(A17,'Species List'!$A:$G,6,FALSE))=0,"",VLOOKUP(A17,'Species List'!$A:$G,6,FALSE))</f>
        <v>#N/A</v>
      </c>
      <c r="H17" s="42" t="e">
        <f>VLOOKUP(A17,'Species List'!$A:$G,7,FALSE)</f>
        <v>#N/A</v>
      </c>
      <c r="J17" s="52"/>
      <c r="K17" s="26" t="e">
        <f>VLOOKUP(J17,'Species List'!$H$1:$J$9,2,FALSE)</f>
        <v>#N/A</v>
      </c>
      <c r="L17" s="26" t="e">
        <f>VLOOKUP(K17,'Species List'!$I$1:$N$8,2,FALSE)</f>
        <v>#N/A</v>
      </c>
      <c r="M17" s="51" t="e">
        <f t="shared" si="1"/>
        <v>#N/A</v>
      </c>
      <c r="N17" s="25" t="e">
        <f t="shared" si="2"/>
        <v>#N/A</v>
      </c>
      <c r="O17" s="25" t="e">
        <f t="shared" si="3"/>
        <v>#N/A</v>
      </c>
    </row>
    <row r="18" spans="1:15" x14ac:dyDescent="0.3">
      <c r="A18" s="36"/>
      <c r="B18" s="42" t="e">
        <f>IF(LEN(VLOOKUP(A18,'Species List'!$A:$G,2,FALSE))=0,"",VLOOKUP(A18,'Species List'!$A:$G,2,FALSE))</f>
        <v>#N/A</v>
      </c>
      <c r="C18" s="42" t="e">
        <f>IF(LEN(VLOOKUP(A18,'Species List'!$A:$G,3,FALSE))=0,"",VLOOKUP(A18,'Species List'!$A:$G,3,FALSE))</f>
        <v>#N/A</v>
      </c>
      <c r="D18" s="50" t="e">
        <f t="shared" si="0"/>
        <v>#N/A</v>
      </c>
      <c r="E18" s="42" t="e">
        <f>IF(LEN(VLOOKUP(A18,'Species List'!$A:$G,4,FALSE))=0,"",VLOOKUP(A18,'Species List'!$A:$G,4,FALSE))</f>
        <v>#N/A</v>
      </c>
      <c r="F18" s="42" t="e">
        <f>IF(LEN(VLOOKUP(A18,'Species List'!$A:$G,5,FALSE))=0,"",VLOOKUP(A18,'Species List'!$A:$G,5,FALSE))</f>
        <v>#N/A</v>
      </c>
      <c r="G18" s="42" t="e">
        <f>IF(LEN(VLOOKUP(A18,'Species List'!$A:$G,6,FALSE))=0,"",VLOOKUP(A18,'Species List'!$A:$G,6,FALSE))</f>
        <v>#N/A</v>
      </c>
      <c r="H18" s="42" t="e">
        <f>VLOOKUP(A18,'Species List'!$A:$G,7,FALSE)</f>
        <v>#N/A</v>
      </c>
      <c r="J18" s="52"/>
      <c r="K18" s="26" t="e">
        <f>VLOOKUP(J18,'Species List'!$H$1:$J$9,2,FALSE)</f>
        <v>#N/A</v>
      </c>
      <c r="L18" s="26" t="e">
        <f>VLOOKUP(K18,'Species List'!$I$1:$N$8,2,FALSE)</f>
        <v>#N/A</v>
      </c>
      <c r="M18" s="51" t="e">
        <f t="shared" si="1"/>
        <v>#N/A</v>
      </c>
      <c r="N18" s="25" t="e">
        <f t="shared" si="2"/>
        <v>#N/A</v>
      </c>
      <c r="O18" s="25" t="e">
        <f t="shared" si="3"/>
        <v>#N/A</v>
      </c>
    </row>
    <row r="19" spans="1:15" x14ac:dyDescent="0.3">
      <c r="A19" s="48"/>
      <c r="B19" s="42" t="e">
        <f>IF(LEN(VLOOKUP(A19,'Species List'!$A:$G,2,FALSE))=0,"",VLOOKUP(A19,'Species List'!$A:$G,2,FALSE))</f>
        <v>#N/A</v>
      </c>
      <c r="C19" s="42" t="e">
        <f>IF(LEN(VLOOKUP(A19,'Species List'!$A:$G,3,FALSE))=0,"",VLOOKUP(A19,'Species List'!$A:$G,3,FALSE))</f>
        <v>#N/A</v>
      </c>
      <c r="D19" s="50" t="e">
        <f t="shared" ref="D19:D76" si="4">VALUE(C19)</f>
        <v>#N/A</v>
      </c>
      <c r="E19" s="42" t="e">
        <f>IF(LEN(VLOOKUP(A19,'Species List'!$A:$G,4,FALSE))=0,"",VLOOKUP(A19,'Species List'!$A:$G,4,FALSE))</f>
        <v>#N/A</v>
      </c>
      <c r="F19" s="42" t="e">
        <f>IF(LEN(VLOOKUP(A19,'Species List'!$A:$G,5,FALSE))=0,"",VLOOKUP(A19,'Species List'!$A:$G,5,FALSE))</f>
        <v>#N/A</v>
      </c>
      <c r="G19" s="42" t="e">
        <f>IF(LEN(VLOOKUP(A19,'Species List'!$A:$G,6,FALSE))=0,"",VLOOKUP(A19,'Species List'!$A:$G,6,FALSE))</f>
        <v>#N/A</v>
      </c>
      <c r="H19" s="42" t="e">
        <f>VLOOKUP(A19,'Species List'!$A:$G,7,FALSE)</f>
        <v>#N/A</v>
      </c>
      <c r="J19" s="48"/>
      <c r="K19" s="26" t="e">
        <f>VLOOKUP(J19,'Species List'!$H$1:$J$9,2,FALSE)</f>
        <v>#N/A</v>
      </c>
      <c r="L19" s="26" t="e">
        <f>VLOOKUP(K19,'Species List'!$I$1:$N$8,2,FALSE)</f>
        <v>#N/A</v>
      </c>
      <c r="M19" s="51" t="e">
        <f t="shared" si="1"/>
        <v>#N/A</v>
      </c>
      <c r="N19" s="25" t="e">
        <f t="shared" si="2"/>
        <v>#N/A</v>
      </c>
      <c r="O19" s="25" t="e">
        <f t="shared" si="3"/>
        <v>#N/A</v>
      </c>
    </row>
    <row r="20" spans="1:15" x14ac:dyDescent="0.3">
      <c r="A20" s="48"/>
      <c r="B20" s="42" t="e">
        <f>IF(LEN(VLOOKUP(A20,'Species List'!$A:$G,2,FALSE))=0,"",VLOOKUP(A20,'Species List'!$A:$G,2,FALSE))</f>
        <v>#N/A</v>
      </c>
      <c r="C20" s="42" t="e">
        <f>IF(LEN(VLOOKUP(A20,'Species List'!$A:$G,3,FALSE))=0,"",VLOOKUP(A20,'Species List'!$A:$G,3,FALSE))</f>
        <v>#N/A</v>
      </c>
      <c r="D20" s="50" t="e">
        <f t="shared" si="4"/>
        <v>#N/A</v>
      </c>
      <c r="E20" s="42" t="e">
        <f>IF(LEN(VLOOKUP(A20,'Species List'!$A:$G,4,FALSE))=0,"",VLOOKUP(A20,'Species List'!$A:$G,4,FALSE))</f>
        <v>#N/A</v>
      </c>
      <c r="F20" s="42" t="e">
        <f>IF(LEN(VLOOKUP(A20,'Species List'!$A:$G,5,FALSE))=0,"",VLOOKUP(A20,'Species List'!$A:$G,5,FALSE))</f>
        <v>#N/A</v>
      </c>
      <c r="G20" s="42" t="e">
        <f>IF(LEN(VLOOKUP(A20,'Species List'!$A:$G,6,FALSE))=0,"",VLOOKUP(A20,'Species List'!$A:$G,6,FALSE))</f>
        <v>#N/A</v>
      </c>
      <c r="H20" s="42" t="e">
        <f>VLOOKUP(A20,'Species List'!$A:$G,7,FALSE)</f>
        <v>#N/A</v>
      </c>
      <c r="J20" s="48"/>
      <c r="K20" s="26" t="e">
        <f>VLOOKUP(J20,'Species List'!$H$1:$J$9,2,FALSE)</f>
        <v>#N/A</v>
      </c>
      <c r="L20" s="26" t="e">
        <f>VLOOKUP(K20,'Species List'!$I$1:$N$8,2,FALSE)</f>
        <v>#N/A</v>
      </c>
      <c r="M20" s="51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48"/>
      <c r="B21" s="42" t="e">
        <f>IF(LEN(VLOOKUP(A21,'Species List'!$A:$G,2,FALSE))=0,"",VLOOKUP(A21,'Species List'!$A:$G,2,FALSE))</f>
        <v>#N/A</v>
      </c>
      <c r="C21" s="42" t="e">
        <f>IF(LEN(VLOOKUP(A21,'Species List'!$A:$G,3,FALSE))=0,"",VLOOKUP(A21,'Species List'!$A:$G,3,FALSE))</f>
        <v>#N/A</v>
      </c>
      <c r="D21" s="50" t="e">
        <f t="shared" si="4"/>
        <v>#N/A</v>
      </c>
      <c r="E21" s="42" t="e">
        <f>IF(LEN(VLOOKUP(A21,'Species List'!$A:$G,4,FALSE))=0,"",VLOOKUP(A21,'Species List'!$A:$G,4,FALSE))</f>
        <v>#N/A</v>
      </c>
      <c r="F21" s="42" t="e">
        <f>IF(LEN(VLOOKUP(A21,'Species List'!$A:$G,5,FALSE))=0,"",VLOOKUP(A21,'Species List'!$A:$G,5,FALSE))</f>
        <v>#N/A</v>
      </c>
      <c r="G21" s="42" t="e">
        <f>IF(LEN(VLOOKUP(A21,'Species List'!$A:$G,6,FALSE))=0,"",VLOOKUP(A21,'Species List'!$A:$G,6,FALSE))</f>
        <v>#N/A</v>
      </c>
      <c r="H21" s="42" t="e">
        <f>VLOOKUP(A21,'Species List'!$A:$G,7,FALSE)</f>
        <v>#N/A</v>
      </c>
      <c r="J21" s="48"/>
      <c r="K21" s="26" t="e">
        <f>VLOOKUP(J21,'Species List'!$H$1:$J$9,2,FALSE)</f>
        <v>#N/A</v>
      </c>
      <c r="L21" s="26" t="e">
        <f>VLOOKUP(K21,'Species List'!$I$1:$N$8,2,FALSE)</f>
        <v>#N/A</v>
      </c>
      <c r="M21" s="51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48"/>
      <c r="B22" s="42" t="e">
        <f>IF(LEN(VLOOKUP(A22,'Species List'!$A:$G,2,FALSE))=0,"",VLOOKUP(A22,'Species List'!$A:$G,2,FALSE))</f>
        <v>#N/A</v>
      </c>
      <c r="C22" s="42" t="e">
        <f>IF(LEN(VLOOKUP(A22,'Species List'!$A:$G,3,FALSE))=0,"",VLOOKUP(A22,'Species List'!$A:$G,3,FALSE))</f>
        <v>#N/A</v>
      </c>
      <c r="D22" s="50" t="e">
        <f t="shared" si="4"/>
        <v>#N/A</v>
      </c>
      <c r="E22" s="42" t="e">
        <f>IF(LEN(VLOOKUP(A22,'Species List'!$A:$G,4,FALSE))=0,"",VLOOKUP(A22,'Species List'!$A:$G,4,FALSE))</f>
        <v>#N/A</v>
      </c>
      <c r="F22" s="42" t="e">
        <f>IF(LEN(VLOOKUP(A22,'Species List'!$A:$G,5,FALSE))=0,"",VLOOKUP(A22,'Species List'!$A:$G,5,FALSE))</f>
        <v>#N/A</v>
      </c>
      <c r="G22" s="42" t="e">
        <f>IF(LEN(VLOOKUP(A22,'Species List'!$A:$G,6,FALSE))=0,"",VLOOKUP(A22,'Species List'!$A:$G,6,FALSE))</f>
        <v>#N/A</v>
      </c>
      <c r="H22" s="42" t="e">
        <f>VLOOKUP(A22,'Species List'!$A:$G,7,FALSE)</f>
        <v>#N/A</v>
      </c>
      <c r="J22" s="48"/>
      <c r="K22" s="26" t="e">
        <f>VLOOKUP(J22,'Species List'!$H$1:$J$9,2,FALSE)</f>
        <v>#N/A</v>
      </c>
      <c r="L22" s="26" t="e">
        <f>VLOOKUP(K22,'Species List'!$I$1:$N$8,2,FALSE)</f>
        <v>#N/A</v>
      </c>
      <c r="M22" s="51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48"/>
      <c r="B23" s="42" t="e">
        <f>IF(LEN(VLOOKUP(A23,'Species List'!$A:$G,2,FALSE))=0,"",VLOOKUP(A23,'Species List'!$A:$G,2,FALSE))</f>
        <v>#N/A</v>
      </c>
      <c r="C23" s="42" t="e">
        <f>IF(LEN(VLOOKUP(A23,'Species List'!$A:$G,3,FALSE))=0,"",VLOOKUP(A23,'Species List'!$A:$G,3,FALSE))</f>
        <v>#N/A</v>
      </c>
      <c r="D23" s="50" t="e">
        <f t="shared" si="4"/>
        <v>#N/A</v>
      </c>
      <c r="E23" s="42" t="e">
        <f>IF(LEN(VLOOKUP(A23,'Species List'!$A:$G,4,FALSE))=0,"",VLOOKUP(A23,'Species List'!$A:$G,4,FALSE))</f>
        <v>#N/A</v>
      </c>
      <c r="F23" s="42" t="e">
        <f>IF(LEN(VLOOKUP(A23,'Species List'!$A:$G,5,FALSE))=0,"",VLOOKUP(A23,'Species List'!$A:$G,5,FALSE))</f>
        <v>#N/A</v>
      </c>
      <c r="G23" s="42" t="e">
        <f>IF(LEN(VLOOKUP(A23,'Species List'!$A:$G,6,FALSE))=0,"",VLOOKUP(A23,'Species List'!$A:$G,6,FALSE))</f>
        <v>#N/A</v>
      </c>
      <c r="H23" s="42" t="e">
        <f>VLOOKUP(A23,'Species List'!$A:$G,7,FALSE)</f>
        <v>#N/A</v>
      </c>
      <c r="J23" s="48"/>
      <c r="K23" s="26" t="e">
        <f>VLOOKUP(J23,'Species List'!$H$1:$J$9,2,FALSE)</f>
        <v>#N/A</v>
      </c>
      <c r="L23" s="26" t="e">
        <f>VLOOKUP(K23,'Species List'!$I$1:$N$8,2,FALSE)</f>
        <v>#N/A</v>
      </c>
      <c r="M23" s="51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48"/>
      <c r="B24" s="42" t="e">
        <f>IF(LEN(VLOOKUP(A24,'Species List'!$A:$G,2,FALSE))=0,"",VLOOKUP(A24,'Species List'!$A:$G,2,FALSE))</f>
        <v>#N/A</v>
      </c>
      <c r="C24" s="42" t="e">
        <f>IF(LEN(VLOOKUP(A24,'Species List'!$A:$G,3,FALSE))=0,"",VLOOKUP(A24,'Species List'!$A:$G,3,FALSE))</f>
        <v>#N/A</v>
      </c>
      <c r="D24" s="50" t="e">
        <f t="shared" si="4"/>
        <v>#N/A</v>
      </c>
      <c r="E24" s="42" t="e">
        <f>IF(LEN(VLOOKUP(A24,'Species List'!$A:$G,4,FALSE))=0,"",VLOOKUP(A24,'Species List'!$A:$G,4,FALSE))</f>
        <v>#N/A</v>
      </c>
      <c r="F24" s="42" t="e">
        <f>IF(LEN(VLOOKUP(A24,'Species List'!$A:$G,5,FALSE))=0,"",VLOOKUP(A24,'Species List'!$A:$G,5,FALSE))</f>
        <v>#N/A</v>
      </c>
      <c r="G24" s="42" t="e">
        <f>IF(LEN(VLOOKUP(A24,'Species List'!$A:$G,6,FALSE))=0,"",VLOOKUP(A24,'Species List'!$A:$G,6,FALSE))</f>
        <v>#N/A</v>
      </c>
      <c r="H24" s="42" t="e">
        <f>VLOOKUP(A24,'Species List'!$A:$G,7,FALSE)</f>
        <v>#N/A</v>
      </c>
      <c r="J24" s="48"/>
      <c r="K24" s="26" t="e">
        <f>VLOOKUP(J24,'Species List'!$H$1:$J$9,2,FALSE)</f>
        <v>#N/A</v>
      </c>
      <c r="L24" s="26" t="e">
        <f>VLOOKUP(K24,'Species List'!$I$1:$N$8,2,FALSE)</f>
        <v>#N/A</v>
      </c>
      <c r="M24" s="51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48"/>
      <c r="B25" s="42" t="e">
        <f>IF(LEN(VLOOKUP(A25,'Species List'!$A:$G,2,FALSE))=0,"",VLOOKUP(A25,'Species List'!$A:$G,2,FALSE))</f>
        <v>#N/A</v>
      </c>
      <c r="C25" s="42" t="e">
        <f>IF(LEN(VLOOKUP(A25,'Species List'!$A:$G,3,FALSE))=0,"",VLOOKUP(A25,'Species List'!$A:$G,3,FALSE))</f>
        <v>#N/A</v>
      </c>
      <c r="D25" s="50" t="e">
        <f t="shared" si="4"/>
        <v>#N/A</v>
      </c>
      <c r="E25" s="42" t="e">
        <f>IF(LEN(VLOOKUP(A25,'Species List'!$A:$G,4,FALSE))=0,"",VLOOKUP(A25,'Species List'!$A:$G,4,FALSE))</f>
        <v>#N/A</v>
      </c>
      <c r="F25" s="42" t="e">
        <f>IF(LEN(VLOOKUP(A25,'Species List'!$A:$G,5,FALSE))=0,"",VLOOKUP(A25,'Species List'!$A:$G,5,FALSE))</f>
        <v>#N/A</v>
      </c>
      <c r="G25" s="42" t="e">
        <f>IF(LEN(VLOOKUP(A25,'Species List'!$A:$G,6,FALSE))=0,"",VLOOKUP(A25,'Species List'!$A:$G,6,FALSE))</f>
        <v>#N/A</v>
      </c>
      <c r="H25" s="42" t="e">
        <f>VLOOKUP(A25,'Species List'!$A:$G,7,FALSE)</f>
        <v>#N/A</v>
      </c>
      <c r="J25" s="48"/>
      <c r="K25" s="26" t="e">
        <f>VLOOKUP(J25,'Species List'!$H$1:$J$9,2,FALSE)</f>
        <v>#N/A</v>
      </c>
      <c r="L25" s="26" t="e">
        <f>VLOOKUP(K25,'Species List'!$I$1:$N$8,2,FALSE)</f>
        <v>#N/A</v>
      </c>
      <c r="M25" s="51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48"/>
      <c r="B26" s="42" t="e">
        <f>IF(LEN(VLOOKUP(A26,'Species List'!$A:$G,2,FALSE))=0,"",VLOOKUP(A26,'Species List'!$A:$G,2,FALSE))</f>
        <v>#N/A</v>
      </c>
      <c r="C26" s="42" t="e">
        <f>IF(LEN(VLOOKUP(A26,'Species List'!$A:$G,3,FALSE))=0,"",VLOOKUP(A26,'Species List'!$A:$G,3,FALSE))</f>
        <v>#N/A</v>
      </c>
      <c r="D26" s="50" t="e">
        <f t="shared" si="4"/>
        <v>#N/A</v>
      </c>
      <c r="E26" s="42" t="e">
        <f>IF(LEN(VLOOKUP(A26,'Species List'!$A:$G,4,FALSE))=0,"",VLOOKUP(A26,'Species List'!$A:$G,4,FALSE))</f>
        <v>#N/A</v>
      </c>
      <c r="F26" s="42" t="e">
        <f>IF(LEN(VLOOKUP(A26,'Species List'!$A:$G,5,FALSE))=0,"",VLOOKUP(A26,'Species List'!$A:$G,5,FALSE))</f>
        <v>#N/A</v>
      </c>
      <c r="G26" s="42" t="e">
        <f>IF(LEN(VLOOKUP(A26,'Species List'!$A:$G,6,FALSE))=0,"",VLOOKUP(A26,'Species List'!$A:$G,6,FALSE))</f>
        <v>#N/A</v>
      </c>
      <c r="H26" s="42" t="e">
        <f>VLOOKUP(A26,'Species List'!$A:$G,7,FALSE)</f>
        <v>#N/A</v>
      </c>
      <c r="J26" s="48"/>
      <c r="K26" s="26" t="e">
        <f>VLOOKUP(J26,'Species List'!$H$1:$J$9,2,FALSE)</f>
        <v>#N/A</v>
      </c>
      <c r="L26" s="26" t="e">
        <f>VLOOKUP(K26,'Species List'!$I$1:$N$8,2,FALSE)</f>
        <v>#N/A</v>
      </c>
      <c r="M26" s="51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48"/>
      <c r="B27" s="42" t="e">
        <f>IF(LEN(VLOOKUP(A27,'Species List'!$A:$G,2,FALSE))=0,"",VLOOKUP(A27,'Species List'!$A:$G,2,FALSE))</f>
        <v>#N/A</v>
      </c>
      <c r="C27" s="42" t="e">
        <f>IF(LEN(VLOOKUP(A27,'Species List'!$A:$G,3,FALSE))=0,"",VLOOKUP(A27,'Species List'!$A:$G,3,FALSE))</f>
        <v>#N/A</v>
      </c>
      <c r="D27" s="50" t="e">
        <f t="shared" si="4"/>
        <v>#N/A</v>
      </c>
      <c r="E27" s="42" t="e">
        <f>IF(LEN(VLOOKUP(A27,'Species List'!$A:$G,4,FALSE))=0,"",VLOOKUP(A27,'Species List'!$A:$G,4,FALSE))</f>
        <v>#N/A</v>
      </c>
      <c r="F27" s="42" t="e">
        <f>IF(LEN(VLOOKUP(A27,'Species List'!$A:$G,5,FALSE))=0,"",VLOOKUP(A27,'Species List'!$A:$G,5,FALSE))</f>
        <v>#N/A</v>
      </c>
      <c r="G27" s="42" t="e">
        <f>IF(LEN(VLOOKUP(A27,'Species List'!$A:$G,6,FALSE))=0,"",VLOOKUP(A27,'Species List'!$A:$G,6,FALSE))</f>
        <v>#N/A</v>
      </c>
      <c r="H27" s="42" t="e">
        <f>VLOOKUP(A27,'Species List'!$A:$G,7,FALSE)</f>
        <v>#N/A</v>
      </c>
      <c r="J27" s="48"/>
      <c r="K27" s="26" t="e">
        <f>VLOOKUP(J27,'Species List'!$H$1:$J$9,2,FALSE)</f>
        <v>#N/A</v>
      </c>
      <c r="L27" s="26" t="e">
        <f>VLOOKUP(K27,'Species List'!$I$1:$N$8,2,FALSE)</f>
        <v>#N/A</v>
      </c>
      <c r="M27" s="51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48"/>
      <c r="B28" s="42" t="e">
        <f>IF(LEN(VLOOKUP(A28,'Species List'!$A:$G,2,FALSE))=0,"",VLOOKUP(A28,'Species List'!$A:$G,2,FALSE))</f>
        <v>#N/A</v>
      </c>
      <c r="C28" s="42" t="e">
        <f>IF(LEN(VLOOKUP(A28,'Species List'!$A:$G,3,FALSE))=0,"",VLOOKUP(A28,'Species List'!$A:$G,3,FALSE))</f>
        <v>#N/A</v>
      </c>
      <c r="D28" s="50" t="e">
        <f t="shared" si="4"/>
        <v>#N/A</v>
      </c>
      <c r="E28" s="42" t="e">
        <f>IF(LEN(VLOOKUP(A28,'Species List'!$A:$G,4,FALSE))=0,"",VLOOKUP(A28,'Species List'!$A:$G,4,FALSE))</f>
        <v>#N/A</v>
      </c>
      <c r="F28" s="42" t="e">
        <f>IF(LEN(VLOOKUP(A28,'Species List'!$A:$G,5,FALSE))=0,"",VLOOKUP(A28,'Species List'!$A:$G,5,FALSE))</f>
        <v>#N/A</v>
      </c>
      <c r="G28" s="42" t="e">
        <f>IF(LEN(VLOOKUP(A28,'Species List'!$A:$G,6,FALSE))=0,"",VLOOKUP(A28,'Species List'!$A:$G,6,FALSE))</f>
        <v>#N/A</v>
      </c>
      <c r="H28" s="42" t="e">
        <f>VLOOKUP(A28,'Species List'!$A:$G,7,FALSE)</f>
        <v>#N/A</v>
      </c>
      <c r="J28" s="48"/>
      <c r="K28" s="26" t="e">
        <f>VLOOKUP(J28,'Species List'!$H$1:$J$9,2,FALSE)</f>
        <v>#N/A</v>
      </c>
      <c r="L28" s="26" t="e">
        <f>VLOOKUP(K28,'Species List'!$I$1:$N$8,2,FALSE)</f>
        <v>#N/A</v>
      </c>
      <c r="M28" s="51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48"/>
      <c r="B29" s="42" t="e">
        <f>IF(LEN(VLOOKUP(A29,'Species List'!$A:$G,2,FALSE))=0,"",VLOOKUP(A29,'Species List'!$A:$G,2,FALSE))</f>
        <v>#N/A</v>
      </c>
      <c r="C29" s="42" t="e">
        <f>IF(LEN(VLOOKUP(A29,'Species List'!$A:$G,3,FALSE))=0,"",VLOOKUP(A29,'Species List'!$A:$G,3,FALSE))</f>
        <v>#N/A</v>
      </c>
      <c r="D29" s="50" t="e">
        <f t="shared" si="4"/>
        <v>#N/A</v>
      </c>
      <c r="E29" s="42" t="e">
        <f>IF(LEN(VLOOKUP(A29,'Species List'!$A:$G,4,FALSE))=0,"",VLOOKUP(A29,'Species List'!$A:$G,4,FALSE))</f>
        <v>#N/A</v>
      </c>
      <c r="F29" s="42" t="e">
        <f>IF(LEN(VLOOKUP(A29,'Species List'!$A:$G,5,FALSE))=0,"",VLOOKUP(A29,'Species List'!$A:$G,5,FALSE))</f>
        <v>#N/A</v>
      </c>
      <c r="G29" s="42" t="e">
        <f>IF(LEN(VLOOKUP(A29,'Species List'!$A:$G,6,FALSE))=0,"",VLOOKUP(A29,'Species List'!$A:$G,6,FALSE))</f>
        <v>#N/A</v>
      </c>
      <c r="H29" s="42" t="e">
        <f>VLOOKUP(A29,'Species List'!$A:$G,7,FALSE)</f>
        <v>#N/A</v>
      </c>
      <c r="J29" s="48"/>
      <c r="K29" s="26" t="e">
        <f>VLOOKUP(J29,'Species List'!$H$1:$J$9,2,FALSE)</f>
        <v>#N/A</v>
      </c>
      <c r="L29" s="26" t="e">
        <f>VLOOKUP(K29,'Species List'!$I$1:$N$8,2,FALSE)</f>
        <v>#N/A</v>
      </c>
      <c r="M29" s="51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48"/>
      <c r="B30" s="42" t="e">
        <f>IF(LEN(VLOOKUP(A30,'Species List'!$A:$G,2,FALSE))=0,"",VLOOKUP(A30,'Species List'!$A:$G,2,FALSE))</f>
        <v>#N/A</v>
      </c>
      <c r="C30" s="42" t="e">
        <f>IF(LEN(VLOOKUP(A30,'Species List'!$A:$G,3,FALSE))=0,"",VLOOKUP(A30,'Species List'!$A:$G,3,FALSE))</f>
        <v>#N/A</v>
      </c>
      <c r="D30" s="50" t="e">
        <f t="shared" si="4"/>
        <v>#N/A</v>
      </c>
      <c r="E30" s="42" t="e">
        <f>IF(LEN(VLOOKUP(A30,'Species List'!$A:$G,4,FALSE))=0,"",VLOOKUP(A30,'Species List'!$A:$G,4,FALSE))</f>
        <v>#N/A</v>
      </c>
      <c r="F30" s="42" t="e">
        <f>IF(LEN(VLOOKUP(A30,'Species List'!$A:$G,5,FALSE))=0,"",VLOOKUP(A30,'Species List'!$A:$G,5,FALSE))</f>
        <v>#N/A</v>
      </c>
      <c r="G30" s="42" t="e">
        <f>IF(LEN(VLOOKUP(A30,'Species List'!$A:$G,6,FALSE))=0,"",VLOOKUP(A30,'Species List'!$A:$G,6,FALSE))</f>
        <v>#N/A</v>
      </c>
      <c r="H30" s="42" t="e">
        <f>VLOOKUP(A30,'Species List'!$A:$G,7,FALSE)</f>
        <v>#N/A</v>
      </c>
      <c r="J30" s="48"/>
      <c r="K30" s="26" t="e">
        <f>VLOOKUP(J30,'Species List'!$H$1:$J$9,2,FALSE)</f>
        <v>#N/A</v>
      </c>
      <c r="L30" s="26" t="e">
        <f>VLOOKUP(K30,'Species List'!$I$1:$N$8,2,FALSE)</f>
        <v>#N/A</v>
      </c>
      <c r="M30" s="51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48"/>
      <c r="B31" s="42" t="e">
        <f>IF(LEN(VLOOKUP(A31,'Species List'!$A:$G,2,FALSE))=0,"",VLOOKUP(A31,'Species List'!$A:$G,2,FALSE))</f>
        <v>#N/A</v>
      </c>
      <c r="C31" s="42" t="e">
        <f>IF(LEN(VLOOKUP(A31,'Species List'!$A:$G,3,FALSE))=0,"",VLOOKUP(A31,'Species List'!$A:$G,3,FALSE))</f>
        <v>#N/A</v>
      </c>
      <c r="D31" s="50" t="e">
        <f t="shared" si="4"/>
        <v>#N/A</v>
      </c>
      <c r="E31" s="42" t="e">
        <f>IF(LEN(VLOOKUP(A31,'Species List'!$A:$G,4,FALSE))=0,"",VLOOKUP(A31,'Species List'!$A:$G,4,FALSE))</f>
        <v>#N/A</v>
      </c>
      <c r="F31" s="42" t="e">
        <f>IF(LEN(VLOOKUP(A31,'Species List'!$A:$G,5,FALSE))=0,"",VLOOKUP(A31,'Species List'!$A:$G,5,FALSE))</f>
        <v>#N/A</v>
      </c>
      <c r="G31" s="42" t="e">
        <f>IF(LEN(VLOOKUP(A31,'Species List'!$A:$G,6,FALSE))=0,"",VLOOKUP(A31,'Species List'!$A:$G,6,FALSE))</f>
        <v>#N/A</v>
      </c>
      <c r="H31" s="42" t="e">
        <f>VLOOKUP(A31,'Species List'!$A:$G,7,FALSE)</f>
        <v>#N/A</v>
      </c>
      <c r="J31" s="48"/>
      <c r="K31" s="26" t="e">
        <f>VLOOKUP(J31,'Species List'!$H$1:$J$9,2,FALSE)</f>
        <v>#N/A</v>
      </c>
      <c r="L31" s="26" t="e">
        <f>VLOOKUP(K31,'Species List'!$I$1:$N$8,2,FALSE)</f>
        <v>#N/A</v>
      </c>
      <c r="M31" s="51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48"/>
      <c r="B32" s="42" t="e">
        <f>IF(LEN(VLOOKUP(A32,'Species List'!$A:$G,2,FALSE))=0,"",VLOOKUP(A32,'Species List'!$A:$G,2,FALSE))</f>
        <v>#N/A</v>
      </c>
      <c r="C32" s="42" t="e">
        <f>IF(LEN(VLOOKUP(A32,'Species List'!$A:$G,3,FALSE))=0,"",VLOOKUP(A32,'Species List'!$A:$G,3,FALSE))</f>
        <v>#N/A</v>
      </c>
      <c r="D32" s="50" t="e">
        <f t="shared" si="4"/>
        <v>#N/A</v>
      </c>
      <c r="E32" s="42" t="e">
        <f>IF(LEN(VLOOKUP(A32,'Species List'!$A:$G,4,FALSE))=0,"",VLOOKUP(A32,'Species List'!$A:$G,4,FALSE))</f>
        <v>#N/A</v>
      </c>
      <c r="F32" s="42" t="e">
        <f>IF(LEN(VLOOKUP(A32,'Species List'!$A:$G,5,FALSE))=0,"",VLOOKUP(A32,'Species List'!$A:$G,5,FALSE))</f>
        <v>#N/A</v>
      </c>
      <c r="G32" s="42" t="e">
        <f>IF(LEN(VLOOKUP(A32,'Species List'!$A:$G,6,FALSE))=0,"",VLOOKUP(A32,'Species List'!$A:$G,6,FALSE))</f>
        <v>#N/A</v>
      </c>
      <c r="H32" s="42" t="e">
        <f>VLOOKUP(A32,'Species List'!$A:$G,7,FALSE)</f>
        <v>#N/A</v>
      </c>
      <c r="J32" s="48"/>
      <c r="K32" s="26" t="e">
        <f>VLOOKUP(J32,'Species List'!$H$1:$J$9,2,FALSE)</f>
        <v>#N/A</v>
      </c>
      <c r="L32" s="26" t="e">
        <f>VLOOKUP(K32,'Species List'!$I$1:$N$8,2,FALSE)</f>
        <v>#N/A</v>
      </c>
      <c r="M32" s="51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48"/>
      <c r="B33" s="42" t="e">
        <f>IF(LEN(VLOOKUP(A33,'Species List'!$A:$G,2,FALSE))=0,"",VLOOKUP(A33,'Species List'!$A:$G,2,FALSE))</f>
        <v>#N/A</v>
      </c>
      <c r="C33" s="42" t="e">
        <f>IF(LEN(VLOOKUP(A33,'Species List'!$A:$G,3,FALSE))=0,"",VLOOKUP(A33,'Species List'!$A:$G,3,FALSE))</f>
        <v>#N/A</v>
      </c>
      <c r="D33" s="50" t="e">
        <f t="shared" si="4"/>
        <v>#N/A</v>
      </c>
      <c r="E33" s="42" t="e">
        <f>IF(LEN(VLOOKUP(A33,'Species List'!$A:$G,4,FALSE))=0,"",VLOOKUP(A33,'Species List'!$A:$G,4,FALSE))</f>
        <v>#N/A</v>
      </c>
      <c r="F33" s="42" t="e">
        <f>IF(LEN(VLOOKUP(A33,'Species List'!$A:$G,5,FALSE))=0,"",VLOOKUP(A33,'Species List'!$A:$G,5,FALSE))</f>
        <v>#N/A</v>
      </c>
      <c r="G33" s="42" t="e">
        <f>IF(LEN(VLOOKUP(A33,'Species List'!$A:$G,6,FALSE))=0,"",VLOOKUP(A33,'Species List'!$A:$G,6,FALSE))</f>
        <v>#N/A</v>
      </c>
      <c r="H33" s="42" t="e">
        <f>VLOOKUP(A33,'Species List'!$A:$G,7,FALSE)</f>
        <v>#N/A</v>
      </c>
      <c r="J33" s="48"/>
      <c r="K33" s="26" t="e">
        <f>VLOOKUP(J33,'Species List'!$H$1:$J$9,2,FALSE)</f>
        <v>#N/A</v>
      </c>
      <c r="L33" s="26" t="e">
        <f>VLOOKUP(K33,'Species List'!$I$1:$N$8,2,FALSE)</f>
        <v>#N/A</v>
      </c>
      <c r="M33" s="51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48"/>
      <c r="B34" s="42" t="e">
        <f>IF(LEN(VLOOKUP(A34,'Species List'!$A:$G,2,FALSE))=0,"",VLOOKUP(A34,'Species List'!$A:$G,2,FALSE))</f>
        <v>#N/A</v>
      </c>
      <c r="C34" s="42" t="e">
        <f>IF(LEN(VLOOKUP(A34,'Species List'!$A:$G,3,FALSE))=0,"",VLOOKUP(A34,'Species List'!$A:$G,3,FALSE))</f>
        <v>#N/A</v>
      </c>
      <c r="D34" s="50" t="e">
        <f t="shared" si="4"/>
        <v>#N/A</v>
      </c>
      <c r="E34" s="42" t="e">
        <f>IF(LEN(VLOOKUP(A34,'Species List'!$A:$G,4,FALSE))=0,"",VLOOKUP(A34,'Species List'!$A:$G,4,FALSE))</f>
        <v>#N/A</v>
      </c>
      <c r="F34" s="42" t="e">
        <f>IF(LEN(VLOOKUP(A34,'Species List'!$A:$G,5,FALSE))=0,"",VLOOKUP(A34,'Species List'!$A:$G,5,FALSE))</f>
        <v>#N/A</v>
      </c>
      <c r="G34" s="42" t="e">
        <f>IF(LEN(VLOOKUP(A34,'Species List'!$A:$G,6,FALSE))=0,"",VLOOKUP(A34,'Species List'!$A:$G,6,FALSE))</f>
        <v>#N/A</v>
      </c>
      <c r="H34" s="42" t="e">
        <f>VLOOKUP(A34,'Species List'!$A:$G,7,FALSE)</f>
        <v>#N/A</v>
      </c>
      <c r="J34" s="48"/>
      <c r="K34" s="26" t="e">
        <f>VLOOKUP(J34,'Species List'!$H$1:$J$9,2,FALSE)</f>
        <v>#N/A</v>
      </c>
      <c r="L34" s="26" t="e">
        <f>VLOOKUP(K34,'Species List'!$I$1:$N$8,2,FALSE)</f>
        <v>#N/A</v>
      </c>
      <c r="M34" s="51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48"/>
      <c r="B35" s="42" t="e">
        <f>IF(LEN(VLOOKUP(A35,'Species List'!$A:$G,2,FALSE))=0,"",VLOOKUP(A35,'Species List'!$A:$G,2,FALSE))</f>
        <v>#N/A</v>
      </c>
      <c r="C35" s="42" t="e">
        <f>IF(LEN(VLOOKUP(A35,'Species List'!$A:$G,3,FALSE))=0,"",VLOOKUP(A35,'Species List'!$A:$G,3,FALSE))</f>
        <v>#N/A</v>
      </c>
      <c r="D35" s="50" t="e">
        <f t="shared" si="4"/>
        <v>#N/A</v>
      </c>
      <c r="E35" s="42" t="e">
        <f>IF(LEN(VLOOKUP(A35,'Species List'!$A:$G,4,FALSE))=0,"",VLOOKUP(A35,'Species List'!$A:$G,4,FALSE))</f>
        <v>#N/A</v>
      </c>
      <c r="F35" s="42" t="e">
        <f>IF(LEN(VLOOKUP(A35,'Species List'!$A:$G,5,FALSE))=0,"",VLOOKUP(A35,'Species List'!$A:$G,5,FALSE))</f>
        <v>#N/A</v>
      </c>
      <c r="G35" s="42" t="e">
        <f>IF(LEN(VLOOKUP(A35,'Species List'!$A:$G,6,FALSE))=0,"",VLOOKUP(A35,'Species List'!$A:$G,6,FALSE))</f>
        <v>#N/A</v>
      </c>
      <c r="H35" s="42" t="e">
        <f>VLOOKUP(A35,'Species List'!$A:$G,7,FALSE)</f>
        <v>#N/A</v>
      </c>
      <c r="J35" s="48"/>
      <c r="K35" s="26" t="e">
        <f>VLOOKUP(J35,'Species List'!$H$1:$J$9,2,FALSE)</f>
        <v>#N/A</v>
      </c>
      <c r="L35" s="26" t="e">
        <f>VLOOKUP(K35,'Species List'!$I$1:$N$8,2,FALSE)</f>
        <v>#N/A</v>
      </c>
      <c r="M35" s="51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48"/>
      <c r="B36" s="42" t="e">
        <f>IF(LEN(VLOOKUP(A36,'Species List'!$A:$G,2,FALSE))=0,"",VLOOKUP(A36,'Species List'!$A:$G,2,FALSE))</f>
        <v>#N/A</v>
      </c>
      <c r="C36" s="42" t="e">
        <f>IF(LEN(VLOOKUP(A36,'Species List'!$A:$G,3,FALSE))=0,"",VLOOKUP(A36,'Species List'!$A:$G,3,FALSE))</f>
        <v>#N/A</v>
      </c>
      <c r="D36" s="50" t="e">
        <f t="shared" si="4"/>
        <v>#N/A</v>
      </c>
      <c r="E36" s="42" t="e">
        <f>IF(LEN(VLOOKUP(A36,'Species List'!$A:$G,4,FALSE))=0,"",VLOOKUP(A36,'Species List'!$A:$G,4,FALSE))</f>
        <v>#N/A</v>
      </c>
      <c r="F36" s="42" t="e">
        <f>IF(LEN(VLOOKUP(A36,'Species List'!$A:$G,5,FALSE))=0,"",VLOOKUP(A36,'Species List'!$A:$G,5,FALSE))</f>
        <v>#N/A</v>
      </c>
      <c r="G36" s="42" t="e">
        <f>IF(LEN(VLOOKUP(A36,'Species List'!$A:$G,6,FALSE))=0,"",VLOOKUP(A36,'Species List'!$A:$G,6,FALSE))</f>
        <v>#N/A</v>
      </c>
      <c r="H36" s="42" t="e">
        <f>VLOOKUP(A36,'Species List'!$A:$G,7,FALSE)</f>
        <v>#N/A</v>
      </c>
      <c r="J36" s="48"/>
      <c r="K36" s="26" t="e">
        <f>VLOOKUP(J36,'Species List'!$H$1:$J$9,2,FALSE)</f>
        <v>#N/A</v>
      </c>
      <c r="L36" s="26" t="e">
        <f>VLOOKUP(K36,'Species List'!$I$1:$N$8,2,FALSE)</f>
        <v>#N/A</v>
      </c>
      <c r="M36" s="51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48"/>
      <c r="B37" s="42" t="e">
        <f>IF(LEN(VLOOKUP(A37,'Species List'!$A:$G,2,FALSE))=0,"",VLOOKUP(A37,'Species List'!$A:$G,2,FALSE))</f>
        <v>#N/A</v>
      </c>
      <c r="C37" s="42" t="e">
        <f>IF(LEN(VLOOKUP(A37,'Species List'!$A:$G,3,FALSE))=0,"",VLOOKUP(A37,'Species List'!$A:$G,3,FALSE))</f>
        <v>#N/A</v>
      </c>
      <c r="D37" s="50" t="e">
        <f t="shared" si="4"/>
        <v>#N/A</v>
      </c>
      <c r="E37" s="42" t="e">
        <f>IF(LEN(VLOOKUP(A37,'Species List'!$A:$G,4,FALSE))=0,"",VLOOKUP(A37,'Species List'!$A:$G,4,FALSE))</f>
        <v>#N/A</v>
      </c>
      <c r="F37" s="42" t="e">
        <f>IF(LEN(VLOOKUP(A37,'Species List'!$A:$G,5,FALSE))=0,"",VLOOKUP(A37,'Species List'!$A:$G,5,FALSE))</f>
        <v>#N/A</v>
      </c>
      <c r="G37" s="42" t="e">
        <f>IF(LEN(VLOOKUP(A37,'Species List'!$A:$G,6,FALSE))=0,"",VLOOKUP(A37,'Species List'!$A:$G,6,FALSE))</f>
        <v>#N/A</v>
      </c>
      <c r="H37" s="42" t="e">
        <f>VLOOKUP(A37,'Species List'!$A:$G,7,FALSE)</f>
        <v>#N/A</v>
      </c>
      <c r="J37" s="48"/>
      <c r="K37" s="26" t="e">
        <f>VLOOKUP(J37,'Species List'!$H$1:$J$9,2,FALSE)</f>
        <v>#N/A</v>
      </c>
      <c r="L37" s="26" t="e">
        <f>VLOOKUP(K37,'Species List'!$I$1:$N$8,2,FALSE)</f>
        <v>#N/A</v>
      </c>
      <c r="M37" s="51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48"/>
      <c r="B38" s="42" t="e">
        <f>IF(LEN(VLOOKUP(A38,'Species List'!$A:$G,2,FALSE))=0,"",VLOOKUP(A38,'Species List'!$A:$G,2,FALSE))</f>
        <v>#N/A</v>
      </c>
      <c r="C38" s="42" t="e">
        <f>IF(LEN(VLOOKUP(A38,'Species List'!$A:$G,3,FALSE))=0,"",VLOOKUP(A38,'Species List'!$A:$G,3,FALSE))</f>
        <v>#N/A</v>
      </c>
      <c r="D38" s="50" t="e">
        <f t="shared" si="4"/>
        <v>#N/A</v>
      </c>
      <c r="E38" s="42" t="e">
        <f>IF(LEN(VLOOKUP(A38,'Species List'!$A:$G,4,FALSE))=0,"",VLOOKUP(A38,'Species List'!$A:$G,4,FALSE))</f>
        <v>#N/A</v>
      </c>
      <c r="F38" s="42" t="e">
        <f>IF(LEN(VLOOKUP(A38,'Species List'!$A:$G,5,FALSE))=0,"",VLOOKUP(A38,'Species List'!$A:$G,5,FALSE))</f>
        <v>#N/A</v>
      </c>
      <c r="G38" s="42" t="e">
        <f>IF(LEN(VLOOKUP(A38,'Species List'!$A:$G,6,FALSE))=0,"",VLOOKUP(A38,'Species List'!$A:$G,6,FALSE))</f>
        <v>#N/A</v>
      </c>
      <c r="H38" s="42" t="e">
        <f>VLOOKUP(A38,'Species List'!$A:$G,7,FALSE)</f>
        <v>#N/A</v>
      </c>
      <c r="J38" s="48"/>
      <c r="K38" s="26" t="e">
        <f>VLOOKUP(J38,'Species List'!$H$1:$J$9,2,FALSE)</f>
        <v>#N/A</v>
      </c>
      <c r="L38" s="26" t="e">
        <f>VLOOKUP(K38,'Species List'!$I$1:$N$8,2,FALSE)</f>
        <v>#N/A</v>
      </c>
      <c r="M38" s="51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48"/>
      <c r="B39" s="42" t="e">
        <f>IF(LEN(VLOOKUP(A39,'Species List'!$A:$G,2,FALSE))=0,"",VLOOKUP(A39,'Species List'!$A:$G,2,FALSE))</f>
        <v>#N/A</v>
      </c>
      <c r="C39" s="42" t="e">
        <f>IF(LEN(VLOOKUP(A39,'Species List'!$A:$G,3,FALSE))=0,"",VLOOKUP(A39,'Species List'!$A:$G,3,FALSE))</f>
        <v>#N/A</v>
      </c>
      <c r="D39" s="50" t="e">
        <f t="shared" si="4"/>
        <v>#N/A</v>
      </c>
      <c r="E39" s="42" t="e">
        <f>IF(LEN(VLOOKUP(A39,'Species List'!$A:$G,4,FALSE))=0,"",VLOOKUP(A39,'Species List'!$A:$G,4,FALSE))</f>
        <v>#N/A</v>
      </c>
      <c r="F39" s="42" t="e">
        <f>IF(LEN(VLOOKUP(A39,'Species List'!$A:$G,5,FALSE))=0,"",VLOOKUP(A39,'Species List'!$A:$G,5,FALSE))</f>
        <v>#N/A</v>
      </c>
      <c r="G39" s="42" t="e">
        <f>IF(LEN(VLOOKUP(A39,'Species List'!$A:$G,6,FALSE))=0,"",VLOOKUP(A39,'Species List'!$A:$G,6,FALSE))</f>
        <v>#N/A</v>
      </c>
      <c r="H39" s="42" t="e">
        <f>VLOOKUP(A39,'Species List'!$A:$G,7,FALSE)</f>
        <v>#N/A</v>
      </c>
      <c r="J39" s="48"/>
      <c r="K39" s="26" t="e">
        <f>VLOOKUP(J39,'Species List'!$H$1:$J$9,2,FALSE)</f>
        <v>#N/A</v>
      </c>
      <c r="L39" s="26" t="e">
        <f>VLOOKUP(K39,'Species List'!$I$1:$N$8,2,FALSE)</f>
        <v>#N/A</v>
      </c>
      <c r="M39" s="51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48"/>
      <c r="B40" s="42" t="e">
        <f>IF(LEN(VLOOKUP(A40,'Species List'!$A:$G,2,FALSE))=0,"",VLOOKUP(A40,'Species List'!$A:$G,2,FALSE))</f>
        <v>#N/A</v>
      </c>
      <c r="C40" s="42" t="e">
        <f>IF(LEN(VLOOKUP(A40,'Species List'!$A:$G,3,FALSE))=0,"",VLOOKUP(A40,'Species List'!$A:$G,3,FALSE))</f>
        <v>#N/A</v>
      </c>
      <c r="D40" s="50" t="e">
        <f t="shared" si="4"/>
        <v>#N/A</v>
      </c>
      <c r="E40" s="42" t="e">
        <f>IF(LEN(VLOOKUP(A40,'Species List'!$A:$G,4,FALSE))=0,"",VLOOKUP(A40,'Species List'!$A:$G,4,FALSE))</f>
        <v>#N/A</v>
      </c>
      <c r="F40" s="42" t="e">
        <f>IF(LEN(VLOOKUP(A40,'Species List'!$A:$G,5,FALSE))=0,"",VLOOKUP(A40,'Species List'!$A:$G,5,FALSE))</f>
        <v>#N/A</v>
      </c>
      <c r="G40" s="42" t="e">
        <f>IF(LEN(VLOOKUP(A40,'Species List'!$A:$G,6,FALSE))=0,"",VLOOKUP(A40,'Species List'!$A:$G,6,FALSE))</f>
        <v>#N/A</v>
      </c>
      <c r="H40" s="42" t="e">
        <f>VLOOKUP(A40,'Species List'!$A:$G,7,FALSE)</f>
        <v>#N/A</v>
      </c>
      <c r="J40" s="48"/>
      <c r="K40" s="26" t="e">
        <f>VLOOKUP(J40,'Species List'!$H$1:$J$9,2,FALSE)</f>
        <v>#N/A</v>
      </c>
      <c r="L40" s="26" t="e">
        <f>VLOOKUP(K40,'Species List'!$I$1:$N$8,2,FALSE)</f>
        <v>#N/A</v>
      </c>
      <c r="M40" s="51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48"/>
      <c r="B41" s="42" t="e">
        <f>IF(LEN(VLOOKUP(A41,'Species List'!$A:$G,2,FALSE))=0,"",VLOOKUP(A41,'Species List'!$A:$G,2,FALSE))</f>
        <v>#N/A</v>
      </c>
      <c r="C41" s="42" t="e">
        <f>IF(LEN(VLOOKUP(A41,'Species List'!$A:$G,3,FALSE))=0,"",VLOOKUP(A41,'Species List'!$A:$G,3,FALSE))</f>
        <v>#N/A</v>
      </c>
      <c r="D41" s="50" t="e">
        <f t="shared" si="4"/>
        <v>#N/A</v>
      </c>
      <c r="E41" s="42" t="e">
        <f>IF(LEN(VLOOKUP(A41,'Species List'!$A:$G,4,FALSE))=0,"",VLOOKUP(A41,'Species List'!$A:$G,4,FALSE))</f>
        <v>#N/A</v>
      </c>
      <c r="F41" s="42" t="e">
        <f>IF(LEN(VLOOKUP(A41,'Species List'!$A:$G,5,FALSE))=0,"",VLOOKUP(A41,'Species List'!$A:$G,5,FALSE))</f>
        <v>#N/A</v>
      </c>
      <c r="G41" s="42" t="e">
        <f>IF(LEN(VLOOKUP(A41,'Species List'!$A:$G,6,FALSE))=0,"",VLOOKUP(A41,'Species List'!$A:$G,6,FALSE))</f>
        <v>#N/A</v>
      </c>
      <c r="H41" s="42" t="e">
        <f>VLOOKUP(A41,'Species List'!$A:$G,7,FALSE)</f>
        <v>#N/A</v>
      </c>
      <c r="J41" s="48"/>
      <c r="K41" s="26" t="e">
        <f>VLOOKUP(J41,'Species List'!$H$1:$J$9,2,FALSE)</f>
        <v>#N/A</v>
      </c>
      <c r="L41" s="26" t="e">
        <f>VLOOKUP(K41,'Species List'!$I$1:$N$8,2,FALSE)</f>
        <v>#N/A</v>
      </c>
      <c r="M41" s="51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48"/>
      <c r="B42" s="42" t="e">
        <f>IF(LEN(VLOOKUP(A42,'Species List'!$A:$G,2,FALSE))=0,"",VLOOKUP(A42,'Species List'!$A:$G,2,FALSE))</f>
        <v>#N/A</v>
      </c>
      <c r="C42" s="42" t="e">
        <f>IF(LEN(VLOOKUP(A42,'Species List'!$A:$G,3,FALSE))=0,"",VLOOKUP(A42,'Species List'!$A:$G,3,FALSE))</f>
        <v>#N/A</v>
      </c>
      <c r="D42" s="50" t="e">
        <f t="shared" si="4"/>
        <v>#N/A</v>
      </c>
      <c r="E42" s="42" t="e">
        <f>IF(LEN(VLOOKUP(A42,'Species List'!$A:$G,4,FALSE))=0,"",VLOOKUP(A42,'Species List'!$A:$G,4,FALSE))</f>
        <v>#N/A</v>
      </c>
      <c r="F42" s="42" t="e">
        <f>IF(LEN(VLOOKUP(A42,'Species List'!$A:$G,5,FALSE))=0,"",VLOOKUP(A42,'Species List'!$A:$G,5,FALSE))</f>
        <v>#N/A</v>
      </c>
      <c r="G42" s="42" t="e">
        <f>IF(LEN(VLOOKUP(A42,'Species List'!$A:$G,6,FALSE))=0,"",VLOOKUP(A42,'Species List'!$A:$G,6,FALSE))</f>
        <v>#N/A</v>
      </c>
      <c r="H42" s="42" t="e">
        <f>VLOOKUP(A42,'Species List'!$A:$G,7,FALSE)</f>
        <v>#N/A</v>
      </c>
      <c r="J42" s="48"/>
      <c r="K42" s="26" t="e">
        <f>VLOOKUP(J42,'Species List'!$H$1:$J$9,2,FALSE)</f>
        <v>#N/A</v>
      </c>
      <c r="L42" s="26" t="e">
        <f>VLOOKUP(K42,'Species List'!$I$1:$N$8,2,FALSE)</f>
        <v>#N/A</v>
      </c>
      <c r="M42" s="51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48"/>
      <c r="B43" s="42" t="e">
        <f>IF(LEN(VLOOKUP(A43,'Species List'!$A:$G,2,FALSE))=0,"",VLOOKUP(A43,'Species List'!$A:$G,2,FALSE))</f>
        <v>#N/A</v>
      </c>
      <c r="C43" s="42" t="e">
        <f>IF(LEN(VLOOKUP(A43,'Species List'!$A:$G,3,FALSE))=0,"",VLOOKUP(A43,'Species List'!$A:$G,3,FALSE))</f>
        <v>#N/A</v>
      </c>
      <c r="D43" s="50" t="e">
        <f t="shared" si="4"/>
        <v>#N/A</v>
      </c>
      <c r="E43" s="42" t="e">
        <f>IF(LEN(VLOOKUP(A43,'Species List'!$A:$G,4,FALSE))=0,"",VLOOKUP(A43,'Species List'!$A:$G,4,FALSE))</f>
        <v>#N/A</v>
      </c>
      <c r="F43" s="42" t="e">
        <f>IF(LEN(VLOOKUP(A43,'Species List'!$A:$G,5,FALSE))=0,"",VLOOKUP(A43,'Species List'!$A:$G,5,FALSE))</f>
        <v>#N/A</v>
      </c>
      <c r="G43" s="42" t="e">
        <f>IF(LEN(VLOOKUP(A43,'Species List'!$A:$G,6,FALSE))=0,"",VLOOKUP(A43,'Species List'!$A:$G,6,FALSE))</f>
        <v>#N/A</v>
      </c>
      <c r="H43" s="42" t="e">
        <f>VLOOKUP(A43,'Species List'!$A:$G,7,FALSE)</f>
        <v>#N/A</v>
      </c>
      <c r="J43" s="48"/>
      <c r="K43" s="26" t="e">
        <f>VLOOKUP(J43,'Species List'!$H$1:$J$9,2,FALSE)</f>
        <v>#N/A</v>
      </c>
      <c r="L43" s="26" t="e">
        <f>VLOOKUP(K43,'Species List'!$I$1:$N$8,2,FALSE)</f>
        <v>#N/A</v>
      </c>
      <c r="M43" s="51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48"/>
      <c r="B44" s="42" t="e">
        <f>IF(LEN(VLOOKUP(A44,'Species List'!$A:$G,2,FALSE))=0,"",VLOOKUP(A44,'Species List'!$A:$G,2,FALSE))</f>
        <v>#N/A</v>
      </c>
      <c r="C44" s="42" t="e">
        <f>IF(LEN(VLOOKUP(A44,'Species List'!$A:$G,3,FALSE))=0,"",VLOOKUP(A44,'Species List'!$A:$G,3,FALSE))</f>
        <v>#N/A</v>
      </c>
      <c r="D44" s="50" t="e">
        <f t="shared" si="4"/>
        <v>#N/A</v>
      </c>
      <c r="E44" s="42" t="e">
        <f>IF(LEN(VLOOKUP(A44,'Species List'!$A:$G,4,FALSE))=0,"",VLOOKUP(A44,'Species List'!$A:$G,4,FALSE))</f>
        <v>#N/A</v>
      </c>
      <c r="F44" s="42" t="e">
        <f>IF(LEN(VLOOKUP(A44,'Species List'!$A:$G,5,FALSE))=0,"",VLOOKUP(A44,'Species List'!$A:$G,5,FALSE))</f>
        <v>#N/A</v>
      </c>
      <c r="G44" s="42" t="e">
        <f>IF(LEN(VLOOKUP(A44,'Species List'!$A:$G,6,FALSE))=0,"",VLOOKUP(A44,'Species List'!$A:$G,6,FALSE))</f>
        <v>#N/A</v>
      </c>
      <c r="H44" s="42" t="e">
        <f>VLOOKUP(A44,'Species List'!$A:$G,7,FALSE)</f>
        <v>#N/A</v>
      </c>
      <c r="J44" s="48"/>
      <c r="K44" s="26" t="e">
        <f>VLOOKUP(J44,'Species List'!$H$1:$J$9,2,FALSE)</f>
        <v>#N/A</v>
      </c>
      <c r="L44" s="26" t="e">
        <f>VLOOKUP(K44,'Species List'!$I$1:$N$8,2,FALSE)</f>
        <v>#N/A</v>
      </c>
      <c r="M44" s="51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48"/>
      <c r="B45" s="42" t="e">
        <f>IF(LEN(VLOOKUP(A45,'Species List'!$A:$G,2,FALSE))=0,"",VLOOKUP(A45,'Species List'!$A:$G,2,FALSE))</f>
        <v>#N/A</v>
      </c>
      <c r="C45" s="42" t="e">
        <f>IF(LEN(VLOOKUP(A45,'Species List'!$A:$G,3,FALSE))=0,"",VLOOKUP(A45,'Species List'!$A:$G,3,FALSE))</f>
        <v>#N/A</v>
      </c>
      <c r="D45" s="50" t="e">
        <f t="shared" si="4"/>
        <v>#N/A</v>
      </c>
      <c r="E45" s="42" t="e">
        <f>IF(LEN(VLOOKUP(A45,'Species List'!$A:$G,4,FALSE))=0,"",VLOOKUP(A45,'Species List'!$A:$G,4,FALSE))</f>
        <v>#N/A</v>
      </c>
      <c r="F45" s="42" t="e">
        <f>IF(LEN(VLOOKUP(A45,'Species List'!$A:$G,5,FALSE))=0,"",VLOOKUP(A45,'Species List'!$A:$G,5,FALSE))</f>
        <v>#N/A</v>
      </c>
      <c r="G45" s="42" t="e">
        <f>IF(LEN(VLOOKUP(A45,'Species List'!$A:$G,6,FALSE))=0,"",VLOOKUP(A45,'Species List'!$A:$G,6,FALSE))</f>
        <v>#N/A</v>
      </c>
      <c r="H45" s="42" t="e">
        <f>VLOOKUP(A45,'Species List'!$A:$G,7,FALSE)</f>
        <v>#N/A</v>
      </c>
      <c r="J45" s="48"/>
      <c r="K45" s="26" t="e">
        <f>VLOOKUP(J45,'Species List'!$H$1:$J$9,2,FALSE)</f>
        <v>#N/A</v>
      </c>
      <c r="L45" s="26" t="e">
        <f>VLOOKUP(K45,'Species List'!$I$1:$N$8,2,FALSE)</f>
        <v>#N/A</v>
      </c>
      <c r="M45" s="51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48"/>
      <c r="B46" s="42" t="e">
        <f>IF(LEN(VLOOKUP(A46,'Species List'!$A:$G,2,FALSE))=0,"",VLOOKUP(A46,'Species List'!$A:$G,2,FALSE))</f>
        <v>#N/A</v>
      </c>
      <c r="C46" s="42" t="e">
        <f>IF(LEN(VLOOKUP(A46,'Species List'!$A:$G,3,FALSE))=0,"",VLOOKUP(A46,'Species List'!$A:$G,3,FALSE))</f>
        <v>#N/A</v>
      </c>
      <c r="D46" s="50" t="e">
        <f t="shared" si="4"/>
        <v>#N/A</v>
      </c>
      <c r="E46" s="42" t="e">
        <f>IF(LEN(VLOOKUP(A46,'Species List'!$A:$G,4,FALSE))=0,"",VLOOKUP(A46,'Species List'!$A:$G,4,FALSE))</f>
        <v>#N/A</v>
      </c>
      <c r="F46" s="42" t="e">
        <f>IF(LEN(VLOOKUP(A46,'Species List'!$A:$G,5,FALSE))=0,"",VLOOKUP(A46,'Species List'!$A:$G,5,FALSE))</f>
        <v>#N/A</v>
      </c>
      <c r="G46" s="42" t="e">
        <f>IF(LEN(VLOOKUP(A46,'Species List'!$A:$G,6,FALSE))=0,"",VLOOKUP(A46,'Species List'!$A:$G,6,FALSE))</f>
        <v>#N/A</v>
      </c>
      <c r="H46" s="42" t="e">
        <f>VLOOKUP(A46,'Species List'!$A:$G,7,FALSE)</f>
        <v>#N/A</v>
      </c>
      <c r="J46" s="48"/>
      <c r="K46" s="26" t="e">
        <f>VLOOKUP(J46,'Species List'!$H$1:$J$9,2,FALSE)</f>
        <v>#N/A</v>
      </c>
      <c r="L46" s="26" t="e">
        <f>VLOOKUP(K46,'Species List'!$I$1:$N$8,2,FALSE)</f>
        <v>#N/A</v>
      </c>
      <c r="M46" s="51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48"/>
      <c r="B47" s="42" t="e">
        <f>IF(LEN(VLOOKUP(A47,'Species List'!$A:$G,2,FALSE))=0,"",VLOOKUP(A47,'Species List'!$A:$G,2,FALSE))</f>
        <v>#N/A</v>
      </c>
      <c r="C47" s="42" t="e">
        <f>IF(LEN(VLOOKUP(A47,'Species List'!$A:$G,3,FALSE))=0,"",VLOOKUP(A47,'Species List'!$A:$G,3,FALSE))</f>
        <v>#N/A</v>
      </c>
      <c r="D47" s="50" t="e">
        <f t="shared" si="4"/>
        <v>#N/A</v>
      </c>
      <c r="E47" s="42" t="e">
        <f>IF(LEN(VLOOKUP(A47,'Species List'!$A:$G,4,FALSE))=0,"",VLOOKUP(A47,'Species List'!$A:$G,4,FALSE))</f>
        <v>#N/A</v>
      </c>
      <c r="F47" s="42" t="e">
        <f>IF(LEN(VLOOKUP(A47,'Species List'!$A:$G,5,FALSE))=0,"",VLOOKUP(A47,'Species List'!$A:$G,5,FALSE))</f>
        <v>#N/A</v>
      </c>
      <c r="G47" s="42" t="e">
        <f>IF(LEN(VLOOKUP(A47,'Species List'!$A:$G,6,FALSE))=0,"",VLOOKUP(A47,'Species List'!$A:$G,6,FALSE))</f>
        <v>#N/A</v>
      </c>
      <c r="H47" s="42" t="e">
        <f>VLOOKUP(A47,'Species List'!$A:$G,7,FALSE)</f>
        <v>#N/A</v>
      </c>
      <c r="J47" s="48"/>
      <c r="K47" s="26" t="e">
        <f>VLOOKUP(J47,'Species List'!$H$1:$J$9,2,FALSE)</f>
        <v>#N/A</v>
      </c>
      <c r="L47" s="26" t="e">
        <f>VLOOKUP(K47,'Species List'!$I$1:$N$8,2,FALSE)</f>
        <v>#N/A</v>
      </c>
      <c r="M47" s="51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48"/>
      <c r="B48" s="42" t="e">
        <f>IF(LEN(VLOOKUP(A48,'Species List'!$A:$G,2,FALSE))=0,"",VLOOKUP(A48,'Species List'!$A:$G,2,FALSE))</f>
        <v>#N/A</v>
      </c>
      <c r="C48" s="42" t="e">
        <f>IF(LEN(VLOOKUP(A48,'Species List'!$A:$G,3,FALSE))=0,"",VLOOKUP(A48,'Species List'!$A:$G,3,FALSE))</f>
        <v>#N/A</v>
      </c>
      <c r="D48" s="50" t="e">
        <f t="shared" si="4"/>
        <v>#N/A</v>
      </c>
      <c r="E48" s="42" t="e">
        <f>IF(LEN(VLOOKUP(A48,'Species List'!$A:$G,4,FALSE))=0,"",VLOOKUP(A48,'Species List'!$A:$G,4,FALSE))</f>
        <v>#N/A</v>
      </c>
      <c r="F48" s="42" t="e">
        <f>IF(LEN(VLOOKUP(A48,'Species List'!$A:$G,5,FALSE))=0,"",VLOOKUP(A48,'Species List'!$A:$G,5,FALSE))</f>
        <v>#N/A</v>
      </c>
      <c r="G48" s="42" t="e">
        <f>IF(LEN(VLOOKUP(A48,'Species List'!$A:$G,6,FALSE))=0,"",VLOOKUP(A48,'Species List'!$A:$G,6,FALSE))</f>
        <v>#N/A</v>
      </c>
      <c r="H48" s="42" t="e">
        <f>VLOOKUP(A48,'Species List'!$A:$G,7,FALSE)</f>
        <v>#N/A</v>
      </c>
      <c r="J48" s="48"/>
      <c r="K48" s="26" t="e">
        <f>VLOOKUP(J48,'Species List'!$H$1:$J$9,2,FALSE)</f>
        <v>#N/A</v>
      </c>
      <c r="L48" s="26" t="e">
        <f>VLOOKUP(K48,'Species List'!$I$1:$N$8,2,FALSE)</f>
        <v>#N/A</v>
      </c>
      <c r="M48" s="51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48"/>
      <c r="B49" s="42" t="e">
        <f>IF(LEN(VLOOKUP(A49,'Species List'!$A:$G,2,FALSE))=0,"",VLOOKUP(A49,'Species List'!$A:$G,2,FALSE))</f>
        <v>#N/A</v>
      </c>
      <c r="C49" s="42" t="e">
        <f>IF(LEN(VLOOKUP(A49,'Species List'!$A:$G,3,FALSE))=0,"",VLOOKUP(A49,'Species List'!$A:$G,3,FALSE))</f>
        <v>#N/A</v>
      </c>
      <c r="D49" s="50" t="e">
        <f t="shared" si="4"/>
        <v>#N/A</v>
      </c>
      <c r="E49" s="42" t="e">
        <f>IF(LEN(VLOOKUP(A49,'Species List'!$A:$G,4,FALSE))=0,"",VLOOKUP(A49,'Species List'!$A:$G,4,FALSE))</f>
        <v>#N/A</v>
      </c>
      <c r="F49" s="42" t="e">
        <f>IF(LEN(VLOOKUP(A49,'Species List'!$A:$G,5,FALSE))=0,"",VLOOKUP(A49,'Species List'!$A:$G,5,FALSE))</f>
        <v>#N/A</v>
      </c>
      <c r="G49" s="42" t="e">
        <f>IF(LEN(VLOOKUP(A49,'Species List'!$A:$G,6,FALSE))=0,"",VLOOKUP(A49,'Species List'!$A:$G,6,FALSE))</f>
        <v>#N/A</v>
      </c>
      <c r="H49" s="42" t="e">
        <f>VLOOKUP(A49,'Species List'!$A:$G,7,FALSE)</f>
        <v>#N/A</v>
      </c>
      <c r="J49" s="48"/>
      <c r="K49" s="26" t="e">
        <f>VLOOKUP(J49,'Species List'!$H$1:$J$9,2,FALSE)</f>
        <v>#N/A</v>
      </c>
      <c r="L49" s="26" t="e">
        <f>VLOOKUP(K49,'Species List'!$I$1:$N$8,2,FALSE)</f>
        <v>#N/A</v>
      </c>
      <c r="M49" s="51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48"/>
      <c r="B50" s="42" t="e">
        <f>IF(LEN(VLOOKUP(A50,'Species List'!$A:$G,2,FALSE))=0,"",VLOOKUP(A50,'Species List'!$A:$G,2,FALSE))</f>
        <v>#N/A</v>
      </c>
      <c r="C50" s="42" t="e">
        <f>IF(LEN(VLOOKUP(A50,'Species List'!$A:$G,3,FALSE))=0,"",VLOOKUP(A50,'Species List'!$A:$G,3,FALSE))</f>
        <v>#N/A</v>
      </c>
      <c r="D50" s="50" t="e">
        <f t="shared" si="4"/>
        <v>#N/A</v>
      </c>
      <c r="E50" s="42" t="e">
        <f>IF(LEN(VLOOKUP(A50,'Species List'!$A:$G,4,FALSE))=0,"",VLOOKUP(A50,'Species List'!$A:$G,4,FALSE))</f>
        <v>#N/A</v>
      </c>
      <c r="F50" s="42" t="e">
        <f>IF(LEN(VLOOKUP(A50,'Species List'!$A:$G,5,FALSE))=0,"",VLOOKUP(A50,'Species List'!$A:$G,5,FALSE))</f>
        <v>#N/A</v>
      </c>
      <c r="G50" s="42" t="e">
        <f>IF(LEN(VLOOKUP(A50,'Species List'!$A:$G,6,FALSE))=0,"",VLOOKUP(A50,'Species List'!$A:$G,6,FALSE))</f>
        <v>#N/A</v>
      </c>
      <c r="H50" s="42" t="e">
        <f>VLOOKUP(A50,'Species List'!$A:$G,7,FALSE)</f>
        <v>#N/A</v>
      </c>
      <c r="J50" s="48"/>
      <c r="K50" s="26" t="e">
        <f>VLOOKUP(J50,'Species List'!$H$1:$J$9,2,FALSE)</f>
        <v>#N/A</v>
      </c>
      <c r="L50" s="26" t="e">
        <f>VLOOKUP(K50,'Species List'!$I$1:$N$8,2,FALSE)</f>
        <v>#N/A</v>
      </c>
      <c r="M50" s="51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48"/>
      <c r="B51" s="42" t="e">
        <f>IF(LEN(VLOOKUP(A51,'Species List'!$A:$G,2,FALSE))=0,"",VLOOKUP(A51,'Species List'!$A:$G,2,FALSE))</f>
        <v>#N/A</v>
      </c>
      <c r="C51" s="42" t="e">
        <f>IF(LEN(VLOOKUP(A51,'Species List'!$A:$G,3,FALSE))=0,"",VLOOKUP(A51,'Species List'!$A:$G,3,FALSE))</f>
        <v>#N/A</v>
      </c>
      <c r="D51" s="50" t="e">
        <f t="shared" si="4"/>
        <v>#N/A</v>
      </c>
      <c r="E51" s="42" t="e">
        <f>IF(LEN(VLOOKUP(A51,'Species List'!$A:$G,4,FALSE))=0,"",VLOOKUP(A51,'Species List'!$A:$G,4,FALSE))</f>
        <v>#N/A</v>
      </c>
      <c r="F51" s="42" t="e">
        <f>IF(LEN(VLOOKUP(A51,'Species List'!$A:$G,5,FALSE))=0,"",VLOOKUP(A51,'Species List'!$A:$G,5,FALSE))</f>
        <v>#N/A</v>
      </c>
      <c r="G51" s="42" t="e">
        <f>IF(LEN(VLOOKUP(A51,'Species List'!$A:$G,6,FALSE))=0,"",VLOOKUP(A51,'Species List'!$A:$G,6,FALSE))</f>
        <v>#N/A</v>
      </c>
      <c r="H51" s="42" t="e">
        <f>VLOOKUP(A51,'Species List'!$A:$G,7,FALSE)</f>
        <v>#N/A</v>
      </c>
      <c r="J51" s="48"/>
      <c r="K51" s="26" t="e">
        <f>VLOOKUP(J51,'Species List'!$H$1:$J$9,2,FALSE)</f>
        <v>#N/A</v>
      </c>
      <c r="L51" s="26" t="e">
        <f>VLOOKUP(K51,'Species List'!$I$1:$N$8,2,FALSE)</f>
        <v>#N/A</v>
      </c>
      <c r="M51" s="51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48"/>
      <c r="B52" s="42" t="e">
        <f>IF(LEN(VLOOKUP(A52,'Species List'!$A:$G,2,FALSE))=0,"",VLOOKUP(A52,'Species List'!$A:$G,2,FALSE))</f>
        <v>#N/A</v>
      </c>
      <c r="C52" s="42" t="e">
        <f>IF(LEN(VLOOKUP(A52,'Species List'!$A:$G,3,FALSE))=0,"",VLOOKUP(A52,'Species List'!$A:$G,3,FALSE))</f>
        <v>#N/A</v>
      </c>
      <c r="D52" s="50" t="e">
        <f t="shared" si="4"/>
        <v>#N/A</v>
      </c>
      <c r="E52" s="42" t="e">
        <f>IF(LEN(VLOOKUP(A52,'Species List'!$A:$G,4,FALSE))=0,"",VLOOKUP(A52,'Species List'!$A:$G,4,FALSE))</f>
        <v>#N/A</v>
      </c>
      <c r="F52" s="42" t="e">
        <f>IF(LEN(VLOOKUP(A52,'Species List'!$A:$G,5,FALSE))=0,"",VLOOKUP(A52,'Species List'!$A:$G,5,FALSE))</f>
        <v>#N/A</v>
      </c>
      <c r="G52" s="42" t="e">
        <f>IF(LEN(VLOOKUP(A52,'Species List'!$A:$G,6,FALSE))=0,"",VLOOKUP(A52,'Species List'!$A:$G,6,FALSE))</f>
        <v>#N/A</v>
      </c>
      <c r="H52" s="42" t="e">
        <f>VLOOKUP(A52,'Species List'!$A:$G,7,FALSE)</f>
        <v>#N/A</v>
      </c>
      <c r="J52" s="48"/>
      <c r="K52" s="26" t="e">
        <f>VLOOKUP(J52,'Species List'!$H$1:$J$9,2,FALSE)</f>
        <v>#N/A</v>
      </c>
      <c r="L52" s="26" t="e">
        <f>VLOOKUP(K52,'Species List'!$I$1:$N$8,2,FALSE)</f>
        <v>#N/A</v>
      </c>
      <c r="M52" s="51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48"/>
      <c r="B53" s="42" t="e">
        <f>IF(LEN(VLOOKUP(A53,'Species List'!$A:$G,2,FALSE))=0,"",VLOOKUP(A53,'Species List'!$A:$G,2,FALSE))</f>
        <v>#N/A</v>
      </c>
      <c r="C53" s="42" t="e">
        <f>IF(LEN(VLOOKUP(A53,'Species List'!$A:$G,3,FALSE))=0,"",VLOOKUP(A53,'Species List'!$A:$G,3,FALSE))</f>
        <v>#N/A</v>
      </c>
      <c r="D53" s="50" t="e">
        <f t="shared" si="4"/>
        <v>#N/A</v>
      </c>
      <c r="E53" s="42" t="e">
        <f>IF(LEN(VLOOKUP(A53,'Species List'!$A:$G,4,FALSE))=0,"",VLOOKUP(A53,'Species List'!$A:$G,4,FALSE))</f>
        <v>#N/A</v>
      </c>
      <c r="F53" s="42" t="e">
        <f>IF(LEN(VLOOKUP(A53,'Species List'!$A:$G,5,FALSE))=0,"",VLOOKUP(A53,'Species List'!$A:$G,5,FALSE))</f>
        <v>#N/A</v>
      </c>
      <c r="G53" s="42" t="e">
        <f>IF(LEN(VLOOKUP(A53,'Species List'!$A:$G,6,FALSE))=0,"",VLOOKUP(A53,'Species List'!$A:$G,6,FALSE))</f>
        <v>#N/A</v>
      </c>
      <c r="H53" s="42" t="e">
        <f>VLOOKUP(A53,'Species List'!$A:$G,7,FALSE)</f>
        <v>#N/A</v>
      </c>
      <c r="J53" s="48"/>
      <c r="K53" s="26" t="e">
        <f>VLOOKUP(J53,'Species List'!$H$1:$J$9,2,FALSE)</f>
        <v>#N/A</v>
      </c>
      <c r="L53" s="26" t="e">
        <f>VLOOKUP(K53,'Species List'!$I$1:$N$8,2,FALSE)</f>
        <v>#N/A</v>
      </c>
      <c r="M53" s="51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48"/>
      <c r="B54" s="42" t="e">
        <f>IF(LEN(VLOOKUP(A54,'Species List'!$A:$G,2,FALSE))=0,"",VLOOKUP(A54,'Species List'!$A:$G,2,FALSE))</f>
        <v>#N/A</v>
      </c>
      <c r="C54" s="42" t="e">
        <f>IF(LEN(VLOOKUP(A54,'Species List'!$A:$G,3,FALSE))=0,"",VLOOKUP(A54,'Species List'!$A:$G,3,FALSE))</f>
        <v>#N/A</v>
      </c>
      <c r="D54" s="50" t="e">
        <f t="shared" si="4"/>
        <v>#N/A</v>
      </c>
      <c r="E54" s="42" t="e">
        <f>IF(LEN(VLOOKUP(A54,'Species List'!$A:$G,4,FALSE))=0,"",VLOOKUP(A54,'Species List'!$A:$G,4,FALSE))</f>
        <v>#N/A</v>
      </c>
      <c r="F54" s="42" t="e">
        <f>IF(LEN(VLOOKUP(A54,'Species List'!$A:$G,5,FALSE))=0,"",VLOOKUP(A54,'Species List'!$A:$G,5,FALSE))</f>
        <v>#N/A</v>
      </c>
      <c r="G54" s="42" t="e">
        <f>IF(LEN(VLOOKUP(A54,'Species List'!$A:$G,6,FALSE))=0,"",VLOOKUP(A54,'Species List'!$A:$G,6,FALSE))</f>
        <v>#N/A</v>
      </c>
      <c r="H54" s="42" t="e">
        <f>VLOOKUP(A54,'Species List'!$A:$G,7,FALSE)</f>
        <v>#N/A</v>
      </c>
      <c r="J54" s="48"/>
      <c r="K54" s="26" t="e">
        <f>VLOOKUP(J54,'Species List'!$H$1:$J$9,2,FALSE)</f>
        <v>#N/A</v>
      </c>
      <c r="L54" s="26" t="e">
        <f>VLOOKUP(K54,'Species List'!$I$1:$N$8,2,FALSE)</f>
        <v>#N/A</v>
      </c>
      <c r="M54" s="51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48"/>
      <c r="B55" s="42" t="e">
        <f>IF(LEN(VLOOKUP(A55,'Species List'!$A:$G,2,FALSE))=0,"",VLOOKUP(A55,'Species List'!$A:$G,2,FALSE))</f>
        <v>#N/A</v>
      </c>
      <c r="C55" s="42" t="e">
        <f>IF(LEN(VLOOKUP(A55,'Species List'!$A:$G,3,FALSE))=0,"",VLOOKUP(A55,'Species List'!$A:$G,3,FALSE))</f>
        <v>#N/A</v>
      </c>
      <c r="D55" s="50" t="e">
        <f t="shared" si="4"/>
        <v>#N/A</v>
      </c>
      <c r="E55" s="42" t="e">
        <f>IF(LEN(VLOOKUP(A55,'Species List'!$A:$G,4,FALSE))=0,"",VLOOKUP(A55,'Species List'!$A:$G,4,FALSE))</f>
        <v>#N/A</v>
      </c>
      <c r="F55" s="42" t="e">
        <f>IF(LEN(VLOOKUP(A55,'Species List'!$A:$G,5,FALSE))=0,"",VLOOKUP(A55,'Species List'!$A:$G,5,FALSE))</f>
        <v>#N/A</v>
      </c>
      <c r="G55" s="42" t="e">
        <f>IF(LEN(VLOOKUP(A55,'Species List'!$A:$G,6,FALSE))=0,"",VLOOKUP(A55,'Species List'!$A:$G,6,FALSE))</f>
        <v>#N/A</v>
      </c>
      <c r="H55" s="42" t="e">
        <f>VLOOKUP(A55,'Species List'!$A:$G,7,FALSE)</f>
        <v>#N/A</v>
      </c>
      <c r="J55" s="48"/>
      <c r="K55" s="26" t="e">
        <f>VLOOKUP(J55,'Species List'!$H$1:$J$9,2,FALSE)</f>
        <v>#N/A</v>
      </c>
      <c r="L55" s="26" t="e">
        <f>VLOOKUP(K55,'Species List'!$I$1:$N$8,2,FALSE)</f>
        <v>#N/A</v>
      </c>
      <c r="M55" s="51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48"/>
      <c r="B56" s="42" t="e">
        <f>IF(LEN(VLOOKUP(A56,'Species List'!$A:$G,2,FALSE))=0,"",VLOOKUP(A56,'Species List'!$A:$G,2,FALSE))</f>
        <v>#N/A</v>
      </c>
      <c r="C56" s="42" t="e">
        <f>IF(LEN(VLOOKUP(A56,'Species List'!$A:$G,3,FALSE))=0,"",VLOOKUP(A56,'Species List'!$A:$G,3,FALSE))</f>
        <v>#N/A</v>
      </c>
      <c r="D56" s="50" t="e">
        <f t="shared" si="4"/>
        <v>#N/A</v>
      </c>
      <c r="E56" s="42" t="e">
        <f>IF(LEN(VLOOKUP(A56,'Species List'!$A:$G,4,FALSE))=0,"",VLOOKUP(A56,'Species List'!$A:$G,4,FALSE))</f>
        <v>#N/A</v>
      </c>
      <c r="F56" s="42" t="e">
        <f>IF(LEN(VLOOKUP(A56,'Species List'!$A:$G,5,FALSE))=0,"",VLOOKUP(A56,'Species List'!$A:$G,5,FALSE))</f>
        <v>#N/A</v>
      </c>
      <c r="G56" s="42" t="e">
        <f>IF(LEN(VLOOKUP(A56,'Species List'!$A:$G,6,FALSE))=0,"",VLOOKUP(A56,'Species List'!$A:$G,6,FALSE))</f>
        <v>#N/A</v>
      </c>
      <c r="H56" s="42" t="e">
        <f>VLOOKUP(A56,'Species List'!$A:$G,7,FALSE)</f>
        <v>#N/A</v>
      </c>
      <c r="J56" s="48"/>
      <c r="K56" s="26" t="e">
        <f>VLOOKUP(J56,'Species List'!$H$1:$J$9,2,FALSE)</f>
        <v>#N/A</v>
      </c>
      <c r="L56" s="26" t="e">
        <f>VLOOKUP(K56,'Species List'!$I$1:$N$8,2,FALSE)</f>
        <v>#N/A</v>
      </c>
      <c r="M56" s="51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48"/>
      <c r="B57" s="42" t="e">
        <f>IF(LEN(VLOOKUP(A57,'Species List'!$A:$G,2,FALSE))=0,"",VLOOKUP(A57,'Species List'!$A:$G,2,FALSE))</f>
        <v>#N/A</v>
      </c>
      <c r="C57" s="42" t="e">
        <f>IF(LEN(VLOOKUP(A57,'Species List'!$A:$G,3,FALSE))=0,"",VLOOKUP(A57,'Species List'!$A:$G,3,FALSE))</f>
        <v>#N/A</v>
      </c>
      <c r="D57" s="50" t="e">
        <f t="shared" si="4"/>
        <v>#N/A</v>
      </c>
      <c r="E57" s="42" t="e">
        <f>IF(LEN(VLOOKUP(A57,'Species List'!$A:$G,4,FALSE))=0,"",VLOOKUP(A57,'Species List'!$A:$G,4,FALSE))</f>
        <v>#N/A</v>
      </c>
      <c r="F57" s="42" t="e">
        <f>IF(LEN(VLOOKUP(A57,'Species List'!$A:$G,5,FALSE))=0,"",VLOOKUP(A57,'Species List'!$A:$G,5,FALSE))</f>
        <v>#N/A</v>
      </c>
      <c r="G57" s="42" t="e">
        <f>IF(LEN(VLOOKUP(A57,'Species List'!$A:$G,6,FALSE))=0,"",VLOOKUP(A57,'Species List'!$A:$G,6,FALSE))</f>
        <v>#N/A</v>
      </c>
      <c r="H57" s="42" t="e">
        <f>VLOOKUP(A57,'Species List'!$A:$G,7,FALSE)</f>
        <v>#N/A</v>
      </c>
      <c r="J57" s="48"/>
      <c r="K57" s="26" t="e">
        <f>VLOOKUP(J57,'Species List'!$H$1:$J$9,2,FALSE)</f>
        <v>#N/A</v>
      </c>
      <c r="L57" s="26" t="e">
        <f>VLOOKUP(K57,'Species List'!$I$1:$N$8,2,FALSE)</f>
        <v>#N/A</v>
      </c>
      <c r="M57" s="51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48"/>
      <c r="B58" s="42" t="e">
        <f>IF(LEN(VLOOKUP(A58,'Species List'!$A:$G,2,FALSE))=0,"",VLOOKUP(A58,'Species List'!$A:$G,2,FALSE))</f>
        <v>#N/A</v>
      </c>
      <c r="C58" s="42" t="e">
        <f>IF(LEN(VLOOKUP(A58,'Species List'!$A:$G,3,FALSE))=0,"",VLOOKUP(A58,'Species List'!$A:$G,3,FALSE))</f>
        <v>#N/A</v>
      </c>
      <c r="D58" s="50" t="e">
        <f t="shared" si="4"/>
        <v>#N/A</v>
      </c>
      <c r="E58" s="42" t="e">
        <f>IF(LEN(VLOOKUP(A58,'Species List'!$A:$G,4,FALSE))=0,"",VLOOKUP(A58,'Species List'!$A:$G,4,FALSE))</f>
        <v>#N/A</v>
      </c>
      <c r="F58" s="42" t="e">
        <f>IF(LEN(VLOOKUP(A58,'Species List'!$A:$G,5,FALSE))=0,"",VLOOKUP(A58,'Species List'!$A:$G,5,FALSE))</f>
        <v>#N/A</v>
      </c>
      <c r="G58" s="42" t="e">
        <f>IF(LEN(VLOOKUP(A58,'Species List'!$A:$G,6,FALSE))=0,"",VLOOKUP(A58,'Species List'!$A:$G,6,FALSE))</f>
        <v>#N/A</v>
      </c>
      <c r="H58" s="42" t="e">
        <f>VLOOKUP(A58,'Species List'!$A:$G,7,FALSE)</f>
        <v>#N/A</v>
      </c>
      <c r="J58" s="48"/>
      <c r="K58" s="26" t="e">
        <f>VLOOKUP(J58,'Species List'!$H$1:$J$9,2,FALSE)</f>
        <v>#N/A</v>
      </c>
      <c r="L58" s="26" t="e">
        <f>VLOOKUP(K58,'Species List'!$I$1:$N$8,2,FALSE)</f>
        <v>#N/A</v>
      </c>
      <c r="M58" s="51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48"/>
      <c r="B59" s="42" t="e">
        <f>IF(LEN(VLOOKUP(A59,'Species List'!$A:$G,2,FALSE))=0,"",VLOOKUP(A59,'Species List'!$A:$G,2,FALSE))</f>
        <v>#N/A</v>
      </c>
      <c r="C59" s="42" t="e">
        <f>IF(LEN(VLOOKUP(A59,'Species List'!$A:$G,3,FALSE))=0,"",VLOOKUP(A59,'Species List'!$A:$G,3,FALSE))</f>
        <v>#N/A</v>
      </c>
      <c r="D59" s="50" t="e">
        <f t="shared" si="4"/>
        <v>#N/A</v>
      </c>
      <c r="E59" s="42" t="e">
        <f>IF(LEN(VLOOKUP(A59,'Species List'!$A:$G,4,FALSE))=0,"",VLOOKUP(A59,'Species List'!$A:$G,4,FALSE))</f>
        <v>#N/A</v>
      </c>
      <c r="F59" s="42" t="e">
        <f>IF(LEN(VLOOKUP(A59,'Species List'!$A:$G,5,FALSE))=0,"",VLOOKUP(A59,'Species List'!$A:$G,5,FALSE))</f>
        <v>#N/A</v>
      </c>
      <c r="G59" s="42" t="e">
        <f>IF(LEN(VLOOKUP(A59,'Species List'!$A:$G,6,FALSE))=0,"",VLOOKUP(A59,'Species List'!$A:$G,6,FALSE))</f>
        <v>#N/A</v>
      </c>
      <c r="H59" s="42" t="e">
        <f>VLOOKUP(A59,'Species List'!$A:$G,7,FALSE)</f>
        <v>#N/A</v>
      </c>
      <c r="J59" s="48"/>
      <c r="K59" s="26" t="e">
        <f>VLOOKUP(J59,'Species List'!$H$1:$J$9,2,FALSE)</f>
        <v>#N/A</v>
      </c>
      <c r="L59" s="26" t="e">
        <f>VLOOKUP(K59,'Species List'!$I$1:$N$8,2,FALSE)</f>
        <v>#N/A</v>
      </c>
      <c r="M59" s="51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48"/>
      <c r="B60" s="42" t="e">
        <f>IF(LEN(VLOOKUP(A60,'Species List'!$A:$G,2,FALSE))=0,"",VLOOKUP(A60,'Species List'!$A:$G,2,FALSE))</f>
        <v>#N/A</v>
      </c>
      <c r="C60" s="42" t="e">
        <f>IF(LEN(VLOOKUP(A60,'Species List'!$A:$G,3,FALSE))=0,"",VLOOKUP(A60,'Species List'!$A:$G,3,FALSE))</f>
        <v>#N/A</v>
      </c>
      <c r="D60" s="50" t="e">
        <f t="shared" si="4"/>
        <v>#N/A</v>
      </c>
      <c r="E60" s="42" t="e">
        <f>IF(LEN(VLOOKUP(A60,'Species List'!$A:$G,4,FALSE))=0,"",VLOOKUP(A60,'Species List'!$A:$G,4,FALSE))</f>
        <v>#N/A</v>
      </c>
      <c r="F60" s="42" t="e">
        <f>IF(LEN(VLOOKUP(A60,'Species List'!$A:$G,5,FALSE))=0,"",VLOOKUP(A60,'Species List'!$A:$G,5,FALSE))</f>
        <v>#N/A</v>
      </c>
      <c r="G60" s="42" t="e">
        <f>IF(LEN(VLOOKUP(A60,'Species List'!$A:$G,6,FALSE))=0,"",VLOOKUP(A60,'Species List'!$A:$G,6,FALSE))</f>
        <v>#N/A</v>
      </c>
      <c r="H60" s="42" t="e">
        <f>VLOOKUP(A60,'Species List'!$A:$G,7,FALSE)</f>
        <v>#N/A</v>
      </c>
      <c r="J60" s="48"/>
      <c r="K60" s="26" t="e">
        <f>VLOOKUP(J60,'Species List'!$H$1:$J$9,2,FALSE)</f>
        <v>#N/A</v>
      </c>
      <c r="L60" s="26" t="e">
        <f>VLOOKUP(K60,'Species List'!$I$1:$N$8,2,FALSE)</f>
        <v>#N/A</v>
      </c>
      <c r="M60" s="51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48"/>
      <c r="B61" s="42" t="e">
        <f>IF(LEN(VLOOKUP(A61,'Species List'!$A:$G,2,FALSE))=0,"",VLOOKUP(A61,'Species List'!$A:$G,2,FALSE))</f>
        <v>#N/A</v>
      </c>
      <c r="C61" s="42" t="e">
        <f>IF(LEN(VLOOKUP(A61,'Species List'!$A:$G,3,FALSE))=0,"",VLOOKUP(A61,'Species List'!$A:$G,3,FALSE))</f>
        <v>#N/A</v>
      </c>
      <c r="D61" s="50" t="e">
        <f t="shared" si="4"/>
        <v>#N/A</v>
      </c>
      <c r="E61" s="42" t="e">
        <f>IF(LEN(VLOOKUP(A61,'Species List'!$A:$G,4,FALSE))=0,"",VLOOKUP(A61,'Species List'!$A:$G,4,FALSE))</f>
        <v>#N/A</v>
      </c>
      <c r="F61" s="42" t="e">
        <f>IF(LEN(VLOOKUP(A61,'Species List'!$A:$G,5,FALSE))=0,"",VLOOKUP(A61,'Species List'!$A:$G,5,FALSE))</f>
        <v>#N/A</v>
      </c>
      <c r="G61" s="42" t="e">
        <f>IF(LEN(VLOOKUP(A61,'Species List'!$A:$G,6,FALSE))=0,"",VLOOKUP(A61,'Species List'!$A:$G,6,FALSE))</f>
        <v>#N/A</v>
      </c>
      <c r="H61" s="42" t="e">
        <f>VLOOKUP(A61,'Species List'!$A:$G,7,FALSE)</f>
        <v>#N/A</v>
      </c>
      <c r="J61" s="48"/>
      <c r="K61" s="26" t="e">
        <f>VLOOKUP(J61,'Species List'!$H$1:$J$9,2,FALSE)</f>
        <v>#N/A</v>
      </c>
      <c r="L61" s="26" t="e">
        <f>VLOOKUP(K61,'Species List'!$I$1:$N$8,2,FALSE)</f>
        <v>#N/A</v>
      </c>
      <c r="M61" s="51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48"/>
      <c r="B62" s="42" t="e">
        <f>IF(LEN(VLOOKUP(A62,'Species List'!$A:$G,2,FALSE))=0,"",VLOOKUP(A62,'Species List'!$A:$G,2,FALSE))</f>
        <v>#N/A</v>
      </c>
      <c r="C62" s="42" t="e">
        <f>IF(LEN(VLOOKUP(A62,'Species List'!$A:$G,3,FALSE))=0,"",VLOOKUP(A62,'Species List'!$A:$G,3,FALSE))</f>
        <v>#N/A</v>
      </c>
      <c r="D62" s="50" t="e">
        <f t="shared" si="4"/>
        <v>#N/A</v>
      </c>
      <c r="E62" s="42" t="e">
        <f>IF(LEN(VLOOKUP(A62,'Species List'!$A:$G,4,FALSE))=0,"",VLOOKUP(A62,'Species List'!$A:$G,4,FALSE))</f>
        <v>#N/A</v>
      </c>
      <c r="F62" s="42" t="e">
        <f>IF(LEN(VLOOKUP(A62,'Species List'!$A:$G,5,FALSE))=0,"",VLOOKUP(A62,'Species List'!$A:$G,5,FALSE))</f>
        <v>#N/A</v>
      </c>
      <c r="G62" s="42" t="e">
        <f>IF(LEN(VLOOKUP(A62,'Species List'!$A:$G,6,FALSE))=0,"",VLOOKUP(A62,'Species List'!$A:$G,6,FALSE))</f>
        <v>#N/A</v>
      </c>
      <c r="H62" s="42" t="e">
        <f>VLOOKUP(A62,'Species List'!$A:$G,7,FALSE)</f>
        <v>#N/A</v>
      </c>
      <c r="J62" s="48"/>
      <c r="K62" s="26" t="e">
        <f>VLOOKUP(J62,'Species List'!$H$1:$J$9,2,FALSE)</f>
        <v>#N/A</v>
      </c>
      <c r="L62" s="26" t="e">
        <f>VLOOKUP(K62,'Species List'!$I$1:$N$8,2,FALSE)</f>
        <v>#N/A</v>
      </c>
      <c r="M62" s="51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48"/>
      <c r="B63" s="42" t="e">
        <f>IF(LEN(VLOOKUP(A63,'Species List'!$A:$G,2,FALSE))=0,"",VLOOKUP(A63,'Species List'!$A:$G,2,FALSE))</f>
        <v>#N/A</v>
      </c>
      <c r="C63" s="42" t="e">
        <f>IF(LEN(VLOOKUP(A63,'Species List'!$A:$G,3,FALSE))=0,"",VLOOKUP(A63,'Species List'!$A:$G,3,FALSE))</f>
        <v>#N/A</v>
      </c>
      <c r="D63" s="50" t="e">
        <f t="shared" si="4"/>
        <v>#N/A</v>
      </c>
      <c r="E63" s="42" t="e">
        <f>IF(LEN(VLOOKUP(A63,'Species List'!$A:$G,4,FALSE))=0,"",VLOOKUP(A63,'Species List'!$A:$G,4,FALSE))</f>
        <v>#N/A</v>
      </c>
      <c r="F63" s="42" t="e">
        <f>IF(LEN(VLOOKUP(A63,'Species List'!$A:$G,5,FALSE))=0,"",VLOOKUP(A63,'Species List'!$A:$G,5,FALSE))</f>
        <v>#N/A</v>
      </c>
      <c r="G63" s="42" t="e">
        <f>IF(LEN(VLOOKUP(A63,'Species List'!$A:$G,6,FALSE))=0,"",VLOOKUP(A63,'Species List'!$A:$G,6,FALSE))</f>
        <v>#N/A</v>
      </c>
      <c r="H63" s="42" t="e">
        <f>VLOOKUP(A63,'Species List'!$A:$G,7,FALSE)</f>
        <v>#N/A</v>
      </c>
      <c r="J63" s="48"/>
      <c r="K63" s="26" t="e">
        <f>VLOOKUP(J63,'Species List'!$H$1:$J$9,2,FALSE)</f>
        <v>#N/A</v>
      </c>
      <c r="L63" s="26" t="e">
        <f>VLOOKUP(K63,'Species List'!$I$1:$N$8,2,FALSE)</f>
        <v>#N/A</v>
      </c>
      <c r="M63" s="51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48"/>
      <c r="B64" s="42" t="e">
        <f>IF(LEN(VLOOKUP(A64,'Species List'!$A:$G,2,FALSE))=0,"",VLOOKUP(A64,'Species List'!$A:$G,2,FALSE))</f>
        <v>#N/A</v>
      </c>
      <c r="C64" s="42" t="e">
        <f>IF(LEN(VLOOKUP(A64,'Species List'!$A:$G,3,FALSE))=0,"",VLOOKUP(A64,'Species List'!$A:$G,3,FALSE))</f>
        <v>#N/A</v>
      </c>
      <c r="D64" s="50" t="e">
        <f t="shared" si="4"/>
        <v>#N/A</v>
      </c>
      <c r="E64" s="42" t="e">
        <f>IF(LEN(VLOOKUP(A64,'Species List'!$A:$G,4,FALSE))=0,"",VLOOKUP(A64,'Species List'!$A:$G,4,FALSE))</f>
        <v>#N/A</v>
      </c>
      <c r="F64" s="42" t="e">
        <f>IF(LEN(VLOOKUP(A64,'Species List'!$A:$G,5,FALSE))=0,"",VLOOKUP(A64,'Species List'!$A:$G,5,FALSE))</f>
        <v>#N/A</v>
      </c>
      <c r="G64" s="42" t="e">
        <f>IF(LEN(VLOOKUP(A64,'Species List'!$A:$G,6,FALSE))=0,"",VLOOKUP(A64,'Species List'!$A:$G,6,FALSE))</f>
        <v>#N/A</v>
      </c>
      <c r="H64" s="42" t="e">
        <f>VLOOKUP(A64,'Species List'!$A:$G,7,FALSE)</f>
        <v>#N/A</v>
      </c>
      <c r="J64" s="48"/>
      <c r="K64" s="26" t="e">
        <f>VLOOKUP(J64,'Species List'!$H$1:$J$9,2,FALSE)</f>
        <v>#N/A</v>
      </c>
      <c r="L64" s="26" t="e">
        <f>VLOOKUP(K64,'Species List'!$I$1:$N$8,2,FALSE)</f>
        <v>#N/A</v>
      </c>
      <c r="M64" s="51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48"/>
      <c r="B65" s="42" t="e">
        <f>IF(LEN(VLOOKUP(A65,'Species List'!$A:$G,2,FALSE))=0,"",VLOOKUP(A65,'Species List'!$A:$G,2,FALSE))</f>
        <v>#N/A</v>
      </c>
      <c r="C65" s="42" t="e">
        <f>IF(LEN(VLOOKUP(A65,'Species List'!$A:$G,3,FALSE))=0,"",VLOOKUP(A65,'Species List'!$A:$G,3,FALSE))</f>
        <v>#N/A</v>
      </c>
      <c r="D65" s="50" t="e">
        <f t="shared" si="4"/>
        <v>#N/A</v>
      </c>
      <c r="E65" s="42" t="e">
        <f>IF(LEN(VLOOKUP(A65,'Species List'!$A:$G,4,FALSE))=0,"",VLOOKUP(A65,'Species List'!$A:$G,4,FALSE))</f>
        <v>#N/A</v>
      </c>
      <c r="F65" s="42" t="e">
        <f>IF(LEN(VLOOKUP(A65,'Species List'!$A:$G,5,FALSE))=0,"",VLOOKUP(A65,'Species List'!$A:$G,5,FALSE))</f>
        <v>#N/A</v>
      </c>
      <c r="G65" s="42" t="e">
        <f>IF(LEN(VLOOKUP(A65,'Species List'!$A:$G,6,FALSE))=0,"",VLOOKUP(A65,'Species List'!$A:$G,6,FALSE))</f>
        <v>#N/A</v>
      </c>
      <c r="H65" s="42" t="e">
        <f>VLOOKUP(A65,'Species List'!$A:$G,7,FALSE)</f>
        <v>#N/A</v>
      </c>
      <c r="J65" s="48"/>
      <c r="K65" s="26" t="e">
        <f>VLOOKUP(J65,'Species List'!$H$1:$J$9,2,FALSE)</f>
        <v>#N/A</v>
      </c>
      <c r="L65" s="26" t="e">
        <f>VLOOKUP(K65,'Species List'!$I$1:$N$8,2,FALSE)</f>
        <v>#N/A</v>
      </c>
      <c r="M65" s="51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48"/>
      <c r="B66" s="42" t="e">
        <f>IF(LEN(VLOOKUP(A66,'Species List'!$A:$G,2,FALSE))=0,"",VLOOKUP(A66,'Species List'!$A:$G,2,FALSE))</f>
        <v>#N/A</v>
      </c>
      <c r="C66" s="42" t="e">
        <f>IF(LEN(VLOOKUP(A66,'Species List'!$A:$G,3,FALSE))=0,"",VLOOKUP(A66,'Species List'!$A:$G,3,FALSE))</f>
        <v>#N/A</v>
      </c>
      <c r="D66" s="50" t="e">
        <f t="shared" si="4"/>
        <v>#N/A</v>
      </c>
      <c r="E66" s="42" t="e">
        <f>IF(LEN(VLOOKUP(A66,'Species List'!$A:$G,4,FALSE))=0,"",VLOOKUP(A66,'Species List'!$A:$G,4,FALSE))</f>
        <v>#N/A</v>
      </c>
      <c r="F66" s="42" t="e">
        <f>IF(LEN(VLOOKUP(A66,'Species List'!$A:$G,5,FALSE))=0,"",VLOOKUP(A66,'Species List'!$A:$G,5,FALSE))</f>
        <v>#N/A</v>
      </c>
      <c r="G66" s="42" t="e">
        <f>IF(LEN(VLOOKUP(A66,'Species List'!$A:$G,6,FALSE))=0,"",VLOOKUP(A66,'Species List'!$A:$G,6,FALSE))</f>
        <v>#N/A</v>
      </c>
      <c r="H66" s="42" t="e">
        <f>VLOOKUP(A66,'Species List'!$A:$G,7,FALSE)</f>
        <v>#N/A</v>
      </c>
      <c r="J66" s="48"/>
      <c r="K66" s="26" t="e">
        <f>VLOOKUP(J66,'Species List'!$H$1:$J$9,2,FALSE)</f>
        <v>#N/A</v>
      </c>
      <c r="L66" s="26" t="e">
        <f>VLOOKUP(K66,'Species List'!$I$1:$N$8,2,FALSE)</f>
        <v>#N/A</v>
      </c>
      <c r="M66" s="51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48"/>
      <c r="B67" s="42" t="e">
        <f>IF(LEN(VLOOKUP(A67,'Species List'!$A:$G,2,FALSE))=0,"",VLOOKUP(A67,'Species List'!$A:$G,2,FALSE))</f>
        <v>#N/A</v>
      </c>
      <c r="C67" s="42" t="e">
        <f>IF(LEN(VLOOKUP(A67,'Species List'!$A:$G,3,FALSE))=0,"",VLOOKUP(A67,'Species List'!$A:$G,3,FALSE))</f>
        <v>#N/A</v>
      </c>
      <c r="D67" s="50" t="e">
        <f t="shared" si="4"/>
        <v>#N/A</v>
      </c>
      <c r="E67" s="42" t="e">
        <f>IF(LEN(VLOOKUP(A67,'Species List'!$A:$G,4,FALSE))=0,"",VLOOKUP(A67,'Species List'!$A:$G,4,FALSE))</f>
        <v>#N/A</v>
      </c>
      <c r="F67" s="42" t="e">
        <f>IF(LEN(VLOOKUP(A67,'Species List'!$A:$G,5,FALSE))=0,"",VLOOKUP(A67,'Species List'!$A:$G,5,FALSE))</f>
        <v>#N/A</v>
      </c>
      <c r="G67" s="42" t="e">
        <f>IF(LEN(VLOOKUP(A67,'Species List'!$A:$G,6,FALSE))=0,"",VLOOKUP(A67,'Species List'!$A:$G,6,FALSE))</f>
        <v>#N/A</v>
      </c>
      <c r="H67" s="42" t="e">
        <f>VLOOKUP(A67,'Species List'!$A:$G,7,FALSE)</f>
        <v>#N/A</v>
      </c>
      <c r="J67" s="48"/>
      <c r="K67" s="26" t="e">
        <f>VLOOKUP(J67,'Species List'!$H$1:$J$9,2,FALSE)</f>
        <v>#N/A</v>
      </c>
      <c r="L67" s="26" t="e">
        <f>VLOOKUP(K67,'Species List'!$I$1:$N$8,2,FALSE)</f>
        <v>#N/A</v>
      </c>
      <c r="M67" s="51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48"/>
      <c r="B68" s="42" t="e">
        <f>IF(LEN(VLOOKUP(A68,'Species List'!$A:$G,2,FALSE))=0,"",VLOOKUP(A68,'Species List'!$A:$G,2,FALSE))</f>
        <v>#N/A</v>
      </c>
      <c r="C68" s="42" t="e">
        <f>IF(LEN(VLOOKUP(A68,'Species List'!$A:$G,3,FALSE))=0,"",VLOOKUP(A68,'Species List'!$A:$G,3,FALSE))</f>
        <v>#N/A</v>
      </c>
      <c r="D68" s="50" t="e">
        <f t="shared" si="4"/>
        <v>#N/A</v>
      </c>
      <c r="E68" s="42" t="e">
        <f>IF(LEN(VLOOKUP(A68,'Species List'!$A:$G,4,FALSE))=0,"",VLOOKUP(A68,'Species List'!$A:$G,4,FALSE))</f>
        <v>#N/A</v>
      </c>
      <c r="F68" s="42" t="e">
        <f>IF(LEN(VLOOKUP(A68,'Species List'!$A:$G,5,FALSE))=0,"",VLOOKUP(A68,'Species List'!$A:$G,5,FALSE))</f>
        <v>#N/A</v>
      </c>
      <c r="G68" s="42" t="e">
        <f>IF(LEN(VLOOKUP(A68,'Species List'!$A:$G,6,FALSE))=0,"",VLOOKUP(A68,'Species List'!$A:$G,6,FALSE))</f>
        <v>#N/A</v>
      </c>
      <c r="H68" s="42" t="e">
        <f>VLOOKUP(A68,'Species List'!$A:$G,7,FALSE)</f>
        <v>#N/A</v>
      </c>
      <c r="J68" s="48"/>
      <c r="K68" s="26" t="e">
        <f>VLOOKUP(J68,'Species List'!$H$1:$J$9,2,FALSE)</f>
        <v>#N/A</v>
      </c>
      <c r="L68" s="26" t="e">
        <f>VLOOKUP(K68,'Species List'!$I$1:$N$8,2,FALSE)</f>
        <v>#N/A</v>
      </c>
      <c r="M68" s="51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48"/>
      <c r="B69" s="42" t="e">
        <f>IF(LEN(VLOOKUP(A69,'Species List'!$A:$G,2,FALSE))=0,"",VLOOKUP(A69,'Species List'!$A:$G,2,FALSE))</f>
        <v>#N/A</v>
      </c>
      <c r="C69" s="42" t="e">
        <f>IF(LEN(VLOOKUP(A69,'Species List'!$A:$G,3,FALSE))=0,"",VLOOKUP(A69,'Species List'!$A:$G,3,FALSE))</f>
        <v>#N/A</v>
      </c>
      <c r="D69" s="50" t="e">
        <f t="shared" si="4"/>
        <v>#N/A</v>
      </c>
      <c r="E69" s="42" t="e">
        <f>IF(LEN(VLOOKUP(A69,'Species List'!$A:$G,4,FALSE))=0,"",VLOOKUP(A69,'Species List'!$A:$G,4,FALSE))</f>
        <v>#N/A</v>
      </c>
      <c r="F69" s="42" t="e">
        <f>IF(LEN(VLOOKUP(A69,'Species List'!$A:$G,5,FALSE))=0,"",VLOOKUP(A69,'Species List'!$A:$G,5,FALSE))</f>
        <v>#N/A</v>
      </c>
      <c r="G69" s="42" t="e">
        <f>IF(LEN(VLOOKUP(A69,'Species List'!$A:$G,6,FALSE))=0,"",VLOOKUP(A69,'Species List'!$A:$G,6,FALSE))</f>
        <v>#N/A</v>
      </c>
      <c r="H69" s="42" t="e">
        <f>VLOOKUP(A69,'Species List'!$A:$G,7,FALSE)</f>
        <v>#N/A</v>
      </c>
      <c r="J69" s="48"/>
      <c r="K69" s="26" t="e">
        <f>VLOOKUP(J69,'Species List'!$H$1:$J$9,2,FALSE)</f>
        <v>#N/A</v>
      </c>
      <c r="L69" s="26" t="e">
        <f>VLOOKUP(K69,'Species List'!$I$1:$N$8,2,FALSE)</f>
        <v>#N/A</v>
      </c>
      <c r="M69" s="51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48"/>
      <c r="B70" s="42" t="e">
        <f>IF(LEN(VLOOKUP(A70,'Species List'!$A:$G,2,FALSE))=0,"",VLOOKUP(A70,'Species List'!$A:$G,2,FALSE))</f>
        <v>#N/A</v>
      </c>
      <c r="C70" s="42" t="e">
        <f>IF(LEN(VLOOKUP(A70,'Species List'!$A:$G,3,FALSE))=0,"",VLOOKUP(A70,'Species List'!$A:$G,3,FALSE))</f>
        <v>#N/A</v>
      </c>
      <c r="D70" s="50" t="e">
        <f t="shared" si="4"/>
        <v>#N/A</v>
      </c>
      <c r="E70" s="42" t="e">
        <f>IF(LEN(VLOOKUP(A70,'Species List'!$A:$G,4,FALSE))=0,"",VLOOKUP(A70,'Species List'!$A:$G,4,FALSE))</f>
        <v>#N/A</v>
      </c>
      <c r="F70" s="42" t="e">
        <f>IF(LEN(VLOOKUP(A70,'Species List'!$A:$G,5,FALSE))=0,"",VLOOKUP(A70,'Species List'!$A:$G,5,FALSE))</f>
        <v>#N/A</v>
      </c>
      <c r="G70" s="42" t="e">
        <f>IF(LEN(VLOOKUP(A70,'Species List'!$A:$G,6,FALSE))=0,"",VLOOKUP(A70,'Species List'!$A:$G,6,FALSE))</f>
        <v>#N/A</v>
      </c>
      <c r="H70" s="42" t="e">
        <f>VLOOKUP(A70,'Species List'!$A:$G,7,FALSE)</f>
        <v>#N/A</v>
      </c>
      <c r="J70" s="48"/>
      <c r="K70" s="26" t="e">
        <f>VLOOKUP(J70,'Species List'!$H$1:$J$9,2,FALSE)</f>
        <v>#N/A</v>
      </c>
      <c r="L70" s="26" t="e">
        <f>VLOOKUP(K70,'Species List'!$I$1:$N$8,2,FALSE)</f>
        <v>#N/A</v>
      </c>
      <c r="M70" s="51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48"/>
      <c r="B71" s="42" t="e">
        <f>IF(LEN(VLOOKUP(A71,'Species List'!$A:$G,2,FALSE))=0,"",VLOOKUP(A71,'Species List'!$A:$G,2,FALSE))</f>
        <v>#N/A</v>
      </c>
      <c r="C71" s="42" t="e">
        <f>IF(LEN(VLOOKUP(A71,'Species List'!$A:$G,3,FALSE))=0,"",VLOOKUP(A71,'Species List'!$A:$G,3,FALSE))</f>
        <v>#N/A</v>
      </c>
      <c r="D71" s="50" t="e">
        <f t="shared" si="4"/>
        <v>#N/A</v>
      </c>
      <c r="E71" s="42" t="e">
        <f>IF(LEN(VLOOKUP(A71,'Species List'!$A:$G,4,FALSE))=0,"",VLOOKUP(A71,'Species List'!$A:$G,4,FALSE))</f>
        <v>#N/A</v>
      </c>
      <c r="F71" s="42" t="e">
        <f>IF(LEN(VLOOKUP(A71,'Species List'!$A:$G,5,FALSE))=0,"",VLOOKUP(A71,'Species List'!$A:$G,5,FALSE))</f>
        <v>#N/A</v>
      </c>
      <c r="G71" s="42" t="e">
        <f>IF(LEN(VLOOKUP(A71,'Species List'!$A:$G,6,FALSE))=0,"",VLOOKUP(A71,'Species List'!$A:$G,6,FALSE))</f>
        <v>#N/A</v>
      </c>
      <c r="H71" s="42" t="e">
        <f>VLOOKUP(A71,'Species List'!$A:$G,7,FALSE)</f>
        <v>#N/A</v>
      </c>
      <c r="J71" s="48"/>
      <c r="K71" s="26" t="e">
        <f>VLOOKUP(J71,'Species List'!$H$1:$J$9,2,FALSE)</f>
        <v>#N/A</v>
      </c>
      <c r="L71" s="26" t="e">
        <f>VLOOKUP(K71,'Species List'!$I$1:$N$8,2,FALSE)</f>
        <v>#N/A</v>
      </c>
      <c r="M71" s="51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48"/>
      <c r="B72" s="42" t="e">
        <f>IF(LEN(VLOOKUP(A72,'Species List'!$A:$G,2,FALSE))=0,"",VLOOKUP(A72,'Species List'!$A:$G,2,FALSE))</f>
        <v>#N/A</v>
      </c>
      <c r="C72" s="42" t="e">
        <f>IF(LEN(VLOOKUP(A72,'Species List'!$A:$G,3,FALSE))=0,"",VLOOKUP(A72,'Species List'!$A:$G,3,FALSE))</f>
        <v>#N/A</v>
      </c>
      <c r="D72" s="50" t="e">
        <f t="shared" si="4"/>
        <v>#N/A</v>
      </c>
      <c r="E72" s="42" t="e">
        <f>IF(LEN(VLOOKUP(A72,'Species List'!$A:$G,4,FALSE))=0,"",VLOOKUP(A72,'Species List'!$A:$G,4,FALSE))</f>
        <v>#N/A</v>
      </c>
      <c r="F72" s="42" t="e">
        <f>IF(LEN(VLOOKUP(A72,'Species List'!$A:$G,5,FALSE))=0,"",VLOOKUP(A72,'Species List'!$A:$G,5,FALSE))</f>
        <v>#N/A</v>
      </c>
      <c r="G72" s="42" t="e">
        <f>IF(LEN(VLOOKUP(A72,'Species List'!$A:$G,6,FALSE))=0,"",VLOOKUP(A72,'Species List'!$A:$G,6,FALSE))</f>
        <v>#N/A</v>
      </c>
      <c r="H72" s="42" t="e">
        <f>VLOOKUP(A72,'Species List'!$A:$G,7,FALSE)</f>
        <v>#N/A</v>
      </c>
      <c r="J72" s="48"/>
      <c r="K72" s="26" t="e">
        <f>VLOOKUP(J72,'Species List'!$H$1:$J$9,2,FALSE)</f>
        <v>#N/A</v>
      </c>
      <c r="L72" s="26" t="e">
        <f>VLOOKUP(K72,'Species List'!$I$1:$N$8,2,FALSE)</f>
        <v>#N/A</v>
      </c>
      <c r="M72" s="51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48"/>
      <c r="B73" s="42" t="e">
        <f>IF(LEN(VLOOKUP(A73,'Species List'!$A:$G,2,FALSE))=0,"",VLOOKUP(A73,'Species List'!$A:$G,2,FALSE))</f>
        <v>#N/A</v>
      </c>
      <c r="C73" s="42" t="e">
        <f>IF(LEN(VLOOKUP(A73,'Species List'!$A:$G,3,FALSE))=0,"",VLOOKUP(A73,'Species List'!$A:$G,3,FALSE))</f>
        <v>#N/A</v>
      </c>
      <c r="D73" s="50" t="e">
        <f t="shared" si="4"/>
        <v>#N/A</v>
      </c>
      <c r="E73" s="42" t="e">
        <f>IF(LEN(VLOOKUP(A73,'Species List'!$A:$G,4,FALSE))=0,"",VLOOKUP(A73,'Species List'!$A:$G,4,FALSE))</f>
        <v>#N/A</v>
      </c>
      <c r="F73" s="42" t="e">
        <f>IF(LEN(VLOOKUP(A73,'Species List'!$A:$G,5,FALSE))=0,"",VLOOKUP(A73,'Species List'!$A:$G,5,FALSE))</f>
        <v>#N/A</v>
      </c>
      <c r="G73" s="42" t="e">
        <f>IF(LEN(VLOOKUP(A73,'Species List'!$A:$G,6,FALSE))=0,"",VLOOKUP(A73,'Species List'!$A:$G,6,FALSE))</f>
        <v>#N/A</v>
      </c>
      <c r="H73" s="42" t="e">
        <f>VLOOKUP(A73,'Species List'!$A:$G,7,FALSE)</f>
        <v>#N/A</v>
      </c>
      <c r="J73" s="48"/>
      <c r="K73" s="26" t="e">
        <f>VLOOKUP(J73,'Species List'!$H$1:$J$9,2,FALSE)</f>
        <v>#N/A</v>
      </c>
      <c r="L73" s="26" t="e">
        <f>VLOOKUP(K73,'Species List'!$I$1:$N$8,2,FALSE)</f>
        <v>#N/A</v>
      </c>
      <c r="M73" s="51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48"/>
      <c r="B74" s="42" t="e">
        <f>IF(LEN(VLOOKUP(A74,'Species List'!$A:$G,2,FALSE))=0,"",VLOOKUP(A74,'Species List'!$A:$G,2,FALSE))</f>
        <v>#N/A</v>
      </c>
      <c r="C74" s="42" t="e">
        <f>IF(LEN(VLOOKUP(A74,'Species List'!$A:$G,3,FALSE))=0,"",VLOOKUP(A74,'Species List'!$A:$G,3,FALSE))</f>
        <v>#N/A</v>
      </c>
      <c r="D74" s="50" t="e">
        <f t="shared" si="4"/>
        <v>#N/A</v>
      </c>
      <c r="E74" s="42" t="e">
        <f>IF(LEN(VLOOKUP(A74,'Species List'!$A:$G,4,FALSE))=0,"",VLOOKUP(A74,'Species List'!$A:$G,4,FALSE))</f>
        <v>#N/A</v>
      </c>
      <c r="F74" s="42" t="e">
        <f>IF(LEN(VLOOKUP(A74,'Species List'!$A:$G,5,FALSE))=0,"",VLOOKUP(A74,'Species List'!$A:$G,5,FALSE))</f>
        <v>#N/A</v>
      </c>
      <c r="G74" s="42" t="e">
        <f>IF(LEN(VLOOKUP(A74,'Species List'!$A:$G,6,FALSE))=0,"",VLOOKUP(A74,'Species List'!$A:$G,6,FALSE))</f>
        <v>#N/A</v>
      </c>
      <c r="H74" s="42" t="e">
        <f>VLOOKUP(A74,'Species List'!$A:$G,7,FALSE)</f>
        <v>#N/A</v>
      </c>
      <c r="J74" s="48"/>
      <c r="K74" s="26" t="e">
        <f>VLOOKUP(J74,'Species List'!$H$1:$J$9,2,FALSE)</f>
        <v>#N/A</v>
      </c>
      <c r="L74" s="26" t="e">
        <f>VLOOKUP(K74,'Species List'!$I$1:$N$8,2,FALSE)</f>
        <v>#N/A</v>
      </c>
      <c r="M74" s="51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48"/>
      <c r="B75" s="42" t="e">
        <f>IF(LEN(VLOOKUP(A75,'Species List'!$A:$G,2,FALSE))=0,"",VLOOKUP(A75,'Species List'!$A:$G,2,FALSE))</f>
        <v>#N/A</v>
      </c>
      <c r="C75" s="42" t="e">
        <f>IF(LEN(VLOOKUP(A75,'Species List'!$A:$G,3,FALSE))=0,"",VLOOKUP(A75,'Species List'!$A:$G,3,FALSE))</f>
        <v>#N/A</v>
      </c>
      <c r="D75" s="50" t="e">
        <f t="shared" si="4"/>
        <v>#N/A</v>
      </c>
      <c r="E75" s="42" t="e">
        <f>IF(LEN(VLOOKUP(A75,'Species List'!$A:$G,4,FALSE))=0,"",VLOOKUP(A75,'Species List'!$A:$G,4,FALSE))</f>
        <v>#N/A</v>
      </c>
      <c r="F75" s="42" t="e">
        <f>IF(LEN(VLOOKUP(A75,'Species List'!$A:$G,5,FALSE))=0,"",VLOOKUP(A75,'Species List'!$A:$G,5,FALSE))</f>
        <v>#N/A</v>
      </c>
      <c r="G75" s="42" t="e">
        <f>IF(LEN(VLOOKUP(A75,'Species List'!$A:$G,6,FALSE))=0,"",VLOOKUP(A75,'Species List'!$A:$G,6,FALSE))</f>
        <v>#N/A</v>
      </c>
      <c r="H75" s="42" t="e">
        <f>VLOOKUP(A75,'Species List'!$A:$G,7,FALSE)</f>
        <v>#N/A</v>
      </c>
      <c r="J75" s="48"/>
      <c r="K75" s="26" t="e">
        <f>VLOOKUP(J75,'Species List'!$H$1:$J$9,2,FALSE)</f>
        <v>#N/A</v>
      </c>
      <c r="L75" s="26" t="e">
        <f>VLOOKUP(K75,'Species List'!$I$1:$N$8,2,FALSE)</f>
        <v>#N/A</v>
      </c>
      <c r="M75" s="51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48"/>
      <c r="B76" s="42" t="e">
        <f>IF(LEN(VLOOKUP(A76,'Species List'!$A:$G,2,FALSE))=0,"",VLOOKUP(A76,'Species List'!$A:$G,2,FALSE))</f>
        <v>#N/A</v>
      </c>
      <c r="C76" s="42" t="e">
        <f>IF(LEN(VLOOKUP(A76,'Species List'!$A:$G,3,FALSE))=0,"",VLOOKUP(A76,'Species List'!$A:$G,3,FALSE))</f>
        <v>#N/A</v>
      </c>
      <c r="D76" s="50" t="e">
        <f t="shared" si="4"/>
        <v>#N/A</v>
      </c>
      <c r="E76" s="42" t="e">
        <f>IF(LEN(VLOOKUP(A76,'Species List'!$A:$G,4,FALSE))=0,"",VLOOKUP(A76,'Species List'!$A:$G,4,FALSE))</f>
        <v>#N/A</v>
      </c>
      <c r="F76" s="42" t="e">
        <f>IF(LEN(VLOOKUP(A76,'Species List'!$A:$G,5,FALSE))=0,"",VLOOKUP(A76,'Species List'!$A:$G,5,FALSE))</f>
        <v>#N/A</v>
      </c>
      <c r="G76" s="42" t="e">
        <f>IF(LEN(VLOOKUP(A76,'Species List'!$A:$G,6,FALSE))=0,"",VLOOKUP(A76,'Species List'!$A:$G,6,FALSE))</f>
        <v>#N/A</v>
      </c>
      <c r="H76" s="42" t="e">
        <f>VLOOKUP(A76,'Species List'!$A:$G,7,FALSE)</f>
        <v>#N/A</v>
      </c>
      <c r="J76" s="48"/>
      <c r="K76" s="26" t="e">
        <f>VLOOKUP(J76,'Species List'!$H$1:$J$9,2,FALSE)</f>
        <v>#N/A</v>
      </c>
      <c r="L76" s="26" t="e">
        <f>VLOOKUP(K76,'Species List'!$I$1:$N$8,2,FALSE)</f>
        <v>#N/A</v>
      </c>
      <c r="M76" s="51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48"/>
      <c r="B77" s="42" t="e">
        <f>IF(LEN(VLOOKUP(A77,'Species List'!$A:$G,2,FALSE))=0,"",VLOOKUP(A77,'Species List'!$A:$G,2,FALSE))</f>
        <v>#N/A</v>
      </c>
      <c r="C77" s="42" t="e">
        <f>IF(LEN(VLOOKUP(A77,'Species List'!$A:$G,3,FALSE))=0,"",VLOOKUP(A77,'Species List'!$A:$G,3,FALSE))</f>
        <v>#N/A</v>
      </c>
      <c r="D77" s="50" t="e">
        <f t="shared" ref="D77:D140" si="6">VALUE(C77)</f>
        <v>#N/A</v>
      </c>
      <c r="E77" s="42" t="e">
        <f>IF(LEN(VLOOKUP(A77,'Species List'!$A:$G,4,FALSE))=0,"",VLOOKUP(A77,'Species List'!$A:$G,4,FALSE))</f>
        <v>#N/A</v>
      </c>
      <c r="F77" s="42" t="e">
        <f>IF(LEN(VLOOKUP(A77,'Species List'!$A:$G,5,FALSE))=0,"",VLOOKUP(A77,'Species List'!$A:$G,5,FALSE))</f>
        <v>#N/A</v>
      </c>
      <c r="G77" s="42" t="e">
        <f>IF(LEN(VLOOKUP(A77,'Species List'!$A:$G,6,FALSE))=0,"",VLOOKUP(A77,'Species List'!$A:$G,6,FALSE))</f>
        <v>#N/A</v>
      </c>
      <c r="H77" s="42" t="e">
        <f>VLOOKUP(A77,'Species List'!$A:$G,7,FALSE)</f>
        <v>#N/A</v>
      </c>
      <c r="J77" s="48"/>
      <c r="K77" s="26" t="e">
        <f>VLOOKUP(J77,'Species List'!$H$1:$J$9,2,FALSE)</f>
        <v>#N/A</v>
      </c>
      <c r="L77" s="26" t="e">
        <f>VLOOKUP(K77,'Species List'!$I$1:$N$8,2,FALSE)</f>
        <v>#N/A</v>
      </c>
      <c r="M77" s="51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48"/>
      <c r="B78" s="42" t="e">
        <f>IF(LEN(VLOOKUP(A78,'Species List'!$A:$G,2,FALSE))=0,"",VLOOKUP(A78,'Species List'!$A:$G,2,FALSE))</f>
        <v>#N/A</v>
      </c>
      <c r="C78" s="42" t="e">
        <f>IF(LEN(VLOOKUP(A78,'Species List'!$A:$G,3,FALSE))=0,"",VLOOKUP(A78,'Species List'!$A:$G,3,FALSE))</f>
        <v>#N/A</v>
      </c>
      <c r="D78" s="50" t="e">
        <f t="shared" si="6"/>
        <v>#N/A</v>
      </c>
      <c r="E78" s="42" t="e">
        <f>IF(LEN(VLOOKUP(A78,'Species List'!$A:$G,4,FALSE))=0,"",VLOOKUP(A78,'Species List'!$A:$G,4,FALSE))</f>
        <v>#N/A</v>
      </c>
      <c r="F78" s="42" t="e">
        <f>IF(LEN(VLOOKUP(A78,'Species List'!$A:$G,5,FALSE))=0,"",VLOOKUP(A78,'Species List'!$A:$G,5,FALSE))</f>
        <v>#N/A</v>
      </c>
      <c r="G78" s="42" t="e">
        <f>IF(LEN(VLOOKUP(A78,'Species List'!$A:$G,6,FALSE))=0,"",VLOOKUP(A78,'Species List'!$A:$G,6,FALSE))</f>
        <v>#N/A</v>
      </c>
      <c r="H78" s="42" t="e">
        <f>VLOOKUP(A78,'Species List'!$A:$G,7,FALSE)</f>
        <v>#N/A</v>
      </c>
      <c r="J78" s="48"/>
      <c r="K78" s="26" t="e">
        <f>VLOOKUP(J78,'Species List'!$H$1:$J$9,2,FALSE)</f>
        <v>#N/A</v>
      </c>
      <c r="L78" s="26" t="e">
        <f>VLOOKUP(K78,'Species List'!$I$1:$N$8,2,FALSE)</f>
        <v>#N/A</v>
      </c>
      <c r="M78" s="51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48"/>
      <c r="B79" s="42" t="e">
        <f>IF(LEN(VLOOKUP(A79,'Species List'!$A:$G,2,FALSE))=0,"",VLOOKUP(A79,'Species List'!$A:$G,2,FALSE))</f>
        <v>#N/A</v>
      </c>
      <c r="C79" s="42" t="e">
        <f>IF(LEN(VLOOKUP(A79,'Species List'!$A:$G,3,FALSE))=0,"",VLOOKUP(A79,'Species List'!$A:$G,3,FALSE))</f>
        <v>#N/A</v>
      </c>
      <c r="D79" s="50" t="e">
        <f t="shared" si="6"/>
        <v>#N/A</v>
      </c>
      <c r="E79" s="42" t="e">
        <f>IF(LEN(VLOOKUP(A79,'Species List'!$A:$G,4,FALSE))=0,"",VLOOKUP(A79,'Species List'!$A:$G,4,FALSE))</f>
        <v>#N/A</v>
      </c>
      <c r="F79" s="42" t="e">
        <f>IF(LEN(VLOOKUP(A79,'Species List'!$A:$G,5,FALSE))=0,"",VLOOKUP(A79,'Species List'!$A:$G,5,FALSE))</f>
        <v>#N/A</v>
      </c>
      <c r="G79" s="42" t="e">
        <f>IF(LEN(VLOOKUP(A79,'Species List'!$A:$G,6,FALSE))=0,"",VLOOKUP(A79,'Species List'!$A:$G,6,FALSE))</f>
        <v>#N/A</v>
      </c>
      <c r="H79" s="42" t="e">
        <f>VLOOKUP(A79,'Species List'!$A:$G,7,FALSE)</f>
        <v>#N/A</v>
      </c>
      <c r="J79" s="48"/>
      <c r="K79" s="26" t="e">
        <f>VLOOKUP(J79,'Species List'!$H$1:$J$9,2,FALSE)</f>
        <v>#N/A</v>
      </c>
      <c r="L79" s="26" t="e">
        <f>VLOOKUP(K79,'Species List'!$I$1:$N$8,2,FALSE)</f>
        <v>#N/A</v>
      </c>
      <c r="M79" s="51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48"/>
      <c r="B80" s="42" t="e">
        <f>IF(LEN(VLOOKUP(A80,'Species List'!$A:$G,2,FALSE))=0,"",VLOOKUP(A80,'Species List'!$A:$G,2,FALSE))</f>
        <v>#N/A</v>
      </c>
      <c r="C80" s="42" t="e">
        <f>IF(LEN(VLOOKUP(A80,'Species List'!$A:$G,3,FALSE))=0,"",VLOOKUP(A80,'Species List'!$A:$G,3,FALSE))</f>
        <v>#N/A</v>
      </c>
      <c r="D80" s="50" t="e">
        <f t="shared" si="6"/>
        <v>#N/A</v>
      </c>
      <c r="E80" s="42" t="e">
        <f>IF(LEN(VLOOKUP(A80,'Species List'!$A:$G,4,FALSE))=0,"",VLOOKUP(A80,'Species List'!$A:$G,4,FALSE))</f>
        <v>#N/A</v>
      </c>
      <c r="F80" s="42" t="e">
        <f>IF(LEN(VLOOKUP(A80,'Species List'!$A:$G,5,FALSE))=0,"",VLOOKUP(A80,'Species List'!$A:$G,5,FALSE))</f>
        <v>#N/A</v>
      </c>
      <c r="G80" s="42" t="e">
        <f>IF(LEN(VLOOKUP(A80,'Species List'!$A:$G,6,FALSE))=0,"",VLOOKUP(A80,'Species List'!$A:$G,6,FALSE))</f>
        <v>#N/A</v>
      </c>
      <c r="H80" s="42" t="e">
        <f>VLOOKUP(A80,'Species List'!$A:$G,7,FALSE)</f>
        <v>#N/A</v>
      </c>
      <c r="J80" s="48"/>
      <c r="K80" s="26" t="e">
        <f>VLOOKUP(J80,'Species List'!$H$1:$J$9,2,FALSE)</f>
        <v>#N/A</v>
      </c>
      <c r="L80" s="26" t="e">
        <f>VLOOKUP(K80,'Species List'!$I$1:$N$8,2,FALSE)</f>
        <v>#N/A</v>
      </c>
      <c r="M80" s="51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48"/>
      <c r="B81" s="42" t="e">
        <f>IF(LEN(VLOOKUP(A81,'Species List'!$A:$G,2,FALSE))=0,"",VLOOKUP(A81,'Species List'!$A:$G,2,FALSE))</f>
        <v>#N/A</v>
      </c>
      <c r="C81" s="42" t="e">
        <f>IF(LEN(VLOOKUP(A81,'Species List'!$A:$G,3,FALSE))=0,"",VLOOKUP(A81,'Species List'!$A:$G,3,FALSE))</f>
        <v>#N/A</v>
      </c>
      <c r="D81" s="50" t="e">
        <f t="shared" si="6"/>
        <v>#N/A</v>
      </c>
      <c r="E81" s="42" t="e">
        <f>IF(LEN(VLOOKUP(A81,'Species List'!$A:$G,4,FALSE))=0,"",VLOOKUP(A81,'Species List'!$A:$G,4,FALSE))</f>
        <v>#N/A</v>
      </c>
      <c r="F81" s="42" t="e">
        <f>IF(LEN(VLOOKUP(A81,'Species List'!$A:$G,5,FALSE))=0,"",VLOOKUP(A81,'Species List'!$A:$G,5,FALSE))</f>
        <v>#N/A</v>
      </c>
      <c r="G81" s="42" t="e">
        <f>IF(LEN(VLOOKUP(A81,'Species List'!$A:$G,6,FALSE))=0,"",VLOOKUP(A81,'Species List'!$A:$G,6,FALSE))</f>
        <v>#N/A</v>
      </c>
      <c r="H81" s="42" t="e">
        <f>VLOOKUP(A81,'Species List'!$A:$G,7,FALSE)</f>
        <v>#N/A</v>
      </c>
      <c r="J81" s="48"/>
      <c r="K81" s="26" t="e">
        <f>VLOOKUP(J81,'Species List'!$H$1:$J$9,2,FALSE)</f>
        <v>#N/A</v>
      </c>
      <c r="L81" s="26" t="e">
        <f>VLOOKUP(K81,'Species List'!$I$1:$N$8,2,FALSE)</f>
        <v>#N/A</v>
      </c>
      <c r="M81" s="51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48"/>
      <c r="B82" s="42" t="e">
        <f>IF(LEN(VLOOKUP(A82,'Species List'!$A:$G,2,FALSE))=0,"",VLOOKUP(A82,'Species List'!$A:$G,2,FALSE))</f>
        <v>#N/A</v>
      </c>
      <c r="C82" s="42" t="e">
        <f>IF(LEN(VLOOKUP(A82,'Species List'!$A:$G,3,FALSE))=0,"",VLOOKUP(A82,'Species List'!$A:$G,3,FALSE))</f>
        <v>#N/A</v>
      </c>
      <c r="D82" s="50" t="e">
        <f t="shared" si="6"/>
        <v>#N/A</v>
      </c>
      <c r="E82" s="42" t="e">
        <f>IF(LEN(VLOOKUP(A82,'Species List'!$A:$G,4,FALSE))=0,"",VLOOKUP(A82,'Species List'!$A:$G,4,FALSE))</f>
        <v>#N/A</v>
      </c>
      <c r="F82" s="42" t="e">
        <f>IF(LEN(VLOOKUP(A82,'Species List'!$A:$G,5,FALSE))=0,"",VLOOKUP(A82,'Species List'!$A:$G,5,FALSE))</f>
        <v>#N/A</v>
      </c>
      <c r="G82" s="42" t="e">
        <f>IF(LEN(VLOOKUP(A82,'Species List'!$A:$G,6,FALSE))=0,"",VLOOKUP(A82,'Species List'!$A:$G,6,FALSE))</f>
        <v>#N/A</v>
      </c>
      <c r="H82" s="42" t="e">
        <f>VLOOKUP(A82,'Species List'!$A:$G,7,FALSE)</f>
        <v>#N/A</v>
      </c>
      <c r="J82" s="48"/>
      <c r="K82" s="26" t="e">
        <f>VLOOKUP(J82,'Species List'!$H$1:$J$9,2,FALSE)</f>
        <v>#N/A</v>
      </c>
      <c r="L82" s="26" t="e">
        <f>VLOOKUP(K82,'Species List'!$I$1:$N$8,2,FALSE)</f>
        <v>#N/A</v>
      </c>
      <c r="M82" s="51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48"/>
      <c r="B83" s="42" t="e">
        <f>IF(LEN(VLOOKUP(A83,'Species List'!$A:$G,2,FALSE))=0,"",VLOOKUP(A83,'Species List'!$A:$G,2,FALSE))</f>
        <v>#N/A</v>
      </c>
      <c r="C83" s="42" t="e">
        <f>IF(LEN(VLOOKUP(A83,'Species List'!$A:$G,3,FALSE))=0,"",VLOOKUP(A83,'Species List'!$A:$G,3,FALSE))</f>
        <v>#N/A</v>
      </c>
      <c r="D83" s="50" t="e">
        <f t="shared" si="6"/>
        <v>#N/A</v>
      </c>
      <c r="E83" s="42" t="e">
        <f>IF(LEN(VLOOKUP(A83,'Species List'!$A:$G,4,FALSE))=0,"",VLOOKUP(A83,'Species List'!$A:$G,4,FALSE))</f>
        <v>#N/A</v>
      </c>
      <c r="F83" s="42" t="e">
        <f>IF(LEN(VLOOKUP(A83,'Species List'!$A:$G,5,FALSE))=0,"",VLOOKUP(A83,'Species List'!$A:$G,5,FALSE))</f>
        <v>#N/A</v>
      </c>
      <c r="G83" s="42" t="e">
        <f>IF(LEN(VLOOKUP(A83,'Species List'!$A:$G,6,FALSE))=0,"",VLOOKUP(A83,'Species List'!$A:$G,6,FALSE))</f>
        <v>#N/A</v>
      </c>
      <c r="H83" s="42" t="e">
        <f>VLOOKUP(A83,'Species List'!$A:$G,7,FALSE)</f>
        <v>#N/A</v>
      </c>
      <c r="J83" s="48"/>
      <c r="K83" s="26" t="e">
        <f>VLOOKUP(J83,'Species List'!$H$1:$J$9,2,FALSE)</f>
        <v>#N/A</v>
      </c>
      <c r="L83" s="26" t="e">
        <f>VLOOKUP(K83,'Species List'!$I$1:$N$8,2,FALSE)</f>
        <v>#N/A</v>
      </c>
      <c r="M83" s="51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48"/>
      <c r="B84" s="42" t="e">
        <f>IF(LEN(VLOOKUP(A84,'Species List'!$A:$G,2,FALSE))=0,"",VLOOKUP(A84,'Species List'!$A:$G,2,FALSE))</f>
        <v>#N/A</v>
      </c>
      <c r="C84" s="42" t="e">
        <f>IF(LEN(VLOOKUP(A84,'Species List'!$A:$G,3,FALSE))=0,"",VLOOKUP(A84,'Species List'!$A:$G,3,FALSE))</f>
        <v>#N/A</v>
      </c>
      <c r="D84" s="50" t="e">
        <f t="shared" si="6"/>
        <v>#N/A</v>
      </c>
      <c r="E84" s="42" t="e">
        <f>IF(LEN(VLOOKUP(A84,'Species List'!$A:$G,4,FALSE))=0,"",VLOOKUP(A84,'Species List'!$A:$G,4,FALSE))</f>
        <v>#N/A</v>
      </c>
      <c r="F84" s="42" t="e">
        <f>IF(LEN(VLOOKUP(A84,'Species List'!$A:$G,5,FALSE))=0,"",VLOOKUP(A84,'Species List'!$A:$G,5,FALSE))</f>
        <v>#N/A</v>
      </c>
      <c r="G84" s="42" t="e">
        <f>IF(LEN(VLOOKUP(A84,'Species List'!$A:$G,6,FALSE))=0,"",VLOOKUP(A84,'Species List'!$A:$G,6,FALSE))</f>
        <v>#N/A</v>
      </c>
      <c r="H84" s="42" t="e">
        <f>VLOOKUP(A84,'Species List'!$A:$G,7,FALSE)</f>
        <v>#N/A</v>
      </c>
      <c r="J84" s="48"/>
      <c r="K84" s="26" t="e">
        <f>VLOOKUP(J84,'Species List'!$H$1:$J$9,2,FALSE)</f>
        <v>#N/A</v>
      </c>
      <c r="L84" s="26" t="e">
        <f>VLOOKUP(K84,'Species List'!$I$1:$N$8,2,FALSE)</f>
        <v>#N/A</v>
      </c>
      <c r="M84" s="51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48"/>
      <c r="B85" s="42" t="e">
        <f>IF(LEN(VLOOKUP(A85,'Species List'!$A:$G,2,FALSE))=0,"",VLOOKUP(A85,'Species List'!$A:$G,2,FALSE))</f>
        <v>#N/A</v>
      </c>
      <c r="C85" s="42" t="e">
        <f>IF(LEN(VLOOKUP(A85,'Species List'!$A:$G,3,FALSE))=0,"",VLOOKUP(A85,'Species List'!$A:$G,3,FALSE))</f>
        <v>#N/A</v>
      </c>
      <c r="D85" s="50" t="e">
        <f t="shared" si="6"/>
        <v>#N/A</v>
      </c>
      <c r="E85" s="42" t="e">
        <f>IF(LEN(VLOOKUP(A85,'Species List'!$A:$G,4,FALSE))=0,"",VLOOKUP(A85,'Species List'!$A:$G,4,FALSE))</f>
        <v>#N/A</v>
      </c>
      <c r="F85" s="42" t="e">
        <f>IF(LEN(VLOOKUP(A85,'Species List'!$A:$G,5,FALSE))=0,"",VLOOKUP(A85,'Species List'!$A:$G,5,FALSE))</f>
        <v>#N/A</v>
      </c>
      <c r="G85" s="42" t="e">
        <f>IF(LEN(VLOOKUP(A85,'Species List'!$A:$G,6,FALSE))=0,"",VLOOKUP(A85,'Species List'!$A:$G,6,FALSE))</f>
        <v>#N/A</v>
      </c>
      <c r="H85" s="42" t="e">
        <f>VLOOKUP(A85,'Species List'!$A:$G,7,FALSE)</f>
        <v>#N/A</v>
      </c>
      <c r="J85" s="48"/>
      <c r="K85" s="26" t="e">
        <f>VLOOKUP(J85,'Species List'!$H$1:$J$9,2,FALSE)</f>
        <v>#N/A</v>
      </c>
      <c r="L85" s="26" t="e">
        <f>VLOOKUP(K85,'Species List'!$I$1:$N$8,2,FALSE)</f>
        <v>#N/A</v>
      </c>
      <c r="M85" s="51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48"/>
      <c r="B86" s="42" t="e">
        <f>IF(LEN(VLOOKUP(A86,'Species List'!$A:$G,2,FALSE))=0,"",VLOOKUP(A86,'Species List'!$A:$G,2,FALSE))</f>
        <v>#N/A</v>
      </c>
      <c r="C86" s="42" t="e">
        <f>IF(LEN(VLOOKUP(A86,'Species List'!$A:$G,3,FALSE))=0,"",VLOOKUP(A86,'Species List'!$A:$G,3,FALSE))</f>
        <v>#N/A</v>
      </c>
      <c r="D86" s="50" t="e">
        <f t="shared" si="6"/>
        <v>#N/A</v>
      </c>
      <c r="E86" s="42" t="e">
        <f>IF(LEN(VLOOKUP(A86,'Species List'!$A:$G,4,FALSE))=0,"",VLOOKUP(A86,'Species List'!$A:$G,4,FALSE))</f>
        <v>#N/A</v>
      </c>
      <c r="F86" s="42" t="e">
        <f>IF(LEN(VLOOKUP(A86,'Species List'!$A:$G,5,FALSE))=0,"",VLOOKUP(A86,'Species List'!$A:$G,5,FALSE))</f>
        <v>#N/A</v>
      </c>
      <c r="G86" s="42" t="e">
        <f>IF(LEN(VLOOKUP(A86,'Species List'!$A:$G,6,FALSE))=0,"",VLOOKUP(A86,'Species List'!$A:$G,6,FALSE))</f>
        <v>#N/A</v>
      </c>
      <c r="H86" s="42" t="e">
        <f>VLOOKUP(A86,'Species List'!$A:$G,7,FALSE)</f>
        <v>#N/A</v>
      </c>
      <c r="J86" s="48"/>
      <c r="K86" s="26" t="e">
        <f>VLOOKUP(J86,'Species List'!$H$1:$J$9,2,FALSE)</f>
        <v>#N/A</v>
      </c>
      <c r="L86" s="26" t="e">
        <f>VLOOKUP(K86,'Species List'!$I$1:$N$8,2,FALSE)</f>
        <v>#N/A</v>
      </c>
      <c r="M86" s="51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48"/>
      <c r="B87" s="42" t="e">
        <f>IF(LEN(VLOOKUP(A87,'Species List'!$A:$G,2,FALSE))=0,"",VLOOKUP(A87,'Species List'!$A:$G,2,FALSE))</f>
        <v>#N/A</v>
      </c>
      <c r="C87" s="42" t="e">
        <f>IF(LEN(VLOOKUP(A87,'Species List'!$A:$G,3,FALSE))=0,"",VLOOKUP(A87,'Species List'!$A:$G,3,FALSE))</f>
        <v>#N/A</v>
      </c>
      <c r="D87" s="50" t="e">
        <f t="shared" si="6"/>
        <v>#N/A</v>
      </c>
      <c r="E87" s="42" t="e">
        <f>IF(LEN(VLOOKUP(A87,'Species List'!$A:$G,4,FALSE))=0,"",VLOOKUP(A87,'Species List'!$A:$G,4,FALSE))</f>
        <v>#N/A</v>
      </c>
      <c r="F87" s="42" t="e">
        <f>IF(LEN(VLOOKUP(A87,'Species List'!$A:$G,5,FALSE))=0,"",VLOOKUP(A87,'Species List'!$A:$G,5,FALSE))</f>
        <v>#N/A</v>
      </c>
      <c r="G87" s="42" t="e">
        <f>IF(LEN(VLOOKUP(A87,'Species List'!$A:$G,6,FALSE))=0,"",VLOOKUP(A87,'Species List'!$A:$G,6,FALSE))</f>
        <v>#N/A</v>
      </c>
      <c r="H87" s="42" t="e">
        <f>VLOOKUP(A87,'Species List'!$A:$G,7,FALSE)</f>
        <v>#N/A</v>
      </c>
      <c r="J87" s="48"/>
      <c r="K87" s="26" t="e">
        <f>VLOOKUP(J87,'Species List'!$H$1:$J$9,2,FALSE)</f>
        <v>#N/A</v>
      </c>
      <c r="L87" s="26" t="e">
        <f>VLOOKUP(K87,'Species List'!$I$1:$N$8,2,FALSE)</f>
        <v>#N/A</v>
      </c>
      <c r="M87" s="51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48"/>
      <c r="B88" s="42" t="e">
        <f>IF(LEN(VLOOKUP(A88,'Species List'!$A:$G,2,FALSE))=0,"",VLOOKUP(A88,'Species List'!$A:$G,2,FALSE))</f>
        <v>#N/A</v>
      </c>
      <c r="C88" s="42" t="e">
        <f>IF(LEN(VLOOKUP(A88,'Species List'!$A:$G,3,FALSE))=0,"",VLOOKUP(A88,'Species List'!$A:$G,3,FALSE))</f>
        <v>#N/A</v>
      </c>
      <c r="D88" s="50" t="e">
        <f t="shared" si="6"/>
        <v>#N/A</v>
      </c>
      <c r="E88" s="42" t="e">
        <f>IF(LEN(VLOOKUP(A88,'Species List'!$A:$G,4,FALSE))=0,"",VLOOKUP(A88,'Species List'!$A:$G,4,FALSE))</f>
        <v>#N/A</v>
      </c>
      <c r="F88" s="42" t="e">
        <f>IF(LEN(VLOOKUP(A88,'Species List'!$A:$G,5,FALSE))=0,"",VLOOKUP(A88,'Species List'!$A:$G,5,FALSE))</f>
        <v>#N/A</v>
      </c>
      <c r="G88" s="42" t="e">
        <f>IF(LEN(VLOOKUP(A88,'Species List'!$A:$G,6,FALSE))=0,"",VLOOKUP(A88,'Species List'!$A:$G,6,FALSE))</f>
        <v>#N/A</v>
      </c>
      <c r="H88" s="42" t="e">
        <f>VLOOKUP(A88,'Species List'!$A:$G,7,FALSE)</f>
        <v>#N/A</v>
      </c>
      <c r="J88" s="48"/>
      <c r="K88" s="26" t="e">
        <f>VLOOKUP(J88,'Species List'!$H$1:$J$9,2,FALSE)</f>
        <v>#N/A</v>
      </c>
      <c r="L88" s="26" t="e">
        <f>VLOOKUP(K88,'Species List'!$I$1:$N$8,2,FALSE)</f>
        <v>#N/A</v>
      </c>
      <c r="M88" s="51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48"/>
      <c r="B89" s="42" t="e">
        <f>IF(LEN(VLOOKUP(A89,'Species List'!$A:$G,2,FALSE))=0,"",VLOOKUP(A89,'Species List'!$A:$G,2,FALSE))</f>
        <v>#N/A</v>
      </c>
      <c r="C89" s="42" t="e">
        <f>IF(LEN(VLOOKUP(A89,'Species List'!$A:$G,3,FALSE))=0,"",VLOOKUP(A89,'Species List'!$A:$G,3,FALSE))</f>
        <v>#N/A</v>
      </c>
      <c r="D89" s="50" t="e">
        <f t="shared" si="6"/>
        <v>#N/A</v>
      </c>
      <c r="E89" s="42" t="e">
        <f>IF(LEN(VLOOKUP(A89,'Species List'!$A:$G,4,FALSE))=0,"",VLOOKUP(A89,'Species List'!$A:$G,4,FALSE))</f>
        <v>#N/A</v>
      </c>
      <c r="F89" s="42" t="e">
        <f>IF(LEN(VLOOKUP(A89,'Species List'!$A:$G,5,FALSE))=0,"",VLOOKUP(A89,'Species List'!$A:$G,5,FALSE))</f>
        <v>#N/A</v>
      </c>
      <c r="G89" s="42" t="e">
        <f>IF(LEN(VLOOKUP(A89,'Species List'!$A:$G,6,FALSE))=0,"",VLOOKUP(A89,'Species List'!$A:$G,6,FALSE))</f>
        <v>#N/A</v>
      </c>
      <c r="H89" s="42" t="e">
        <f>VLOOKUP(A89,'Species List'!$A:$G,7,FALSE)</f>
        <v>#N/A</v>
      </c>
      <c r="J89" s="48"/>
      <c r="K89" s="26" t="e">
        <f>VLOOKUP(J89,'Species List'!$H$1:$J$9,2,FALSE)</f>
        <v>#N/A</v>
      </c>
      <c r="L89" s="26" t="e">
        <f>VLOOKUP(K89,'Species List'!$I$1:$N$8,2,FALSE)</f>
        <v>#N/A</v>
      </c>
      <c r="M89" s="51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48"/>
      <c r="B90" s="42" t="e">
        <f>IF(LEN(VLOOKUP(A90,'Species List'!$A:$G,2,FALSE))=0,"",VLOOKUP(A90,'Species List'!$A:$G,2,FALSE))</f>
        <v>#N/A</v>
      </c>
      <c r="C90" s="42" t="e">
        <f>IF(LEN(VLOOKUP(A90,'Species List'!$A:$G,3,FALSE))=0,"",VLOOKUP(A90,'Species List'!$A:$G,3,FALSE))</f>
        <v>#N/A</v>
      </c>
      <c r="D90" s="50" t="e">
        <f t="shared" si="6"/>
        <v>#N/A</v>
      </c>
      <c r="E90" s="42" t="e">
        <f>IF(LEN(VLOOKUP(A90,'Species List'!$A:$G,4,FALSE))=0,"",VLOOKUP(A90,'Species List'!$A:$G,4,FALSE))</f>
        <v>#N/A</v>
      </c>
      <c r="F90" s="42" t="e">
        <f>IF(LEN(VLOOKUP(A90,'Species List'!$A:$G,5,FALSE))=0,"",VLOOKUP(A90,'Species List'!$A:$G,5,FALSE))</f>
        <v>#N/A</v>
      </c>
      <c r="G90" s="42" t="e">
        <f>IF(LEN(VLOOKUP(A90,'Species List'!$A:$G,6,FALSE))=0,"",VLOOKUP(A90,'Species List'!$A:$G,6,FALSE))</f>
        <v>#N/A</v>
      </c>
      <c r="H90" s="42" t="e">
        <f>VLOOKUP(A90,'Species List'!$A:$G,7,FALSE)</f>
        <v>#N/A</v>
      </c>
      <c r="J90" s="48"/>
      <c r="K90" s="26" t="e">
        <f>VLOOKUP(J90,'Species List'!$H$1:$J$9,2,FALSE)</f>
        <v>#N/A</v>
      </c>
      <c r="L90" s="26" t="e">
        <f>VLOOKUP(K90,'Species List'!$I$1:$N$8,2,FALSE)</f>
        <v>#N/A</v>
      </c>
      <c r="M90" s="51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48"/>
      <c r="B91" s="42" t="e">
        <f>IF(LEN(VLOOKUP(A91,'Species List'!$A:$G,2,FALSE))=0,"",VLOOKUP(A91,'Species List'!$A:$G,2,FALSE))</f>
        <v>#N/A</v>
      </c>
      <c r="C91" s="42" t="e">
        <f>IF(LEN(VLOOKUP(A91,'Species List'!$A:$G,3,FALSE))=0,"",VLOOKUP(A91,'Species List'!$A:$G,3,FALSE))</f>
        <v>#N/A</v>
      </c>
      <c r="D91" s="50" t="e">
        <f t="shared" si="6"/>
        <v>#N/A</v>
      </c>
      <c r="E91" s="42" t="e">
        <f>IF(LEN(VLOOKUP(A91,'Species List'!$A:$G,4,FALSE))=0,"",VLOOKUP(A91,'Species List'!$A:$G,4,FALSE))</f>
        <v>#N/A</v>
      </c>
      <c r="F91" s="42" t="e">
        <f>IF(LEN(VLOOKUP(A91,'Species List'!$A:$G,5,FALSE))=0,"",VLOOKUP(A91,'Species List'!$A:$G,5,FALSE))</f>
        <v>#N/A</v>
      </c>
      <c r="G91" s="42" t="e">
        <f>IF(LEN(VLOOKUP(A91,'Species List'!$A:$G,6,FALSE))=0,"",VLOOKUP(A91,'Species List'!$A:$G,6,FALSE))</f>
        <v>#N/A</v>
      </c>
      <c r="H91" s="42" t="e">
        <f>VLOOKUP(A91,'Species List'!$A:$G,7,FALSE)</f>
        <v>#N/A</v>
      </c>
      <c r="J91" s="48"/>
      <c r="K91" s="26" t="e">
        <f>VLOOKUP(J91,'Species List'!$H$1:$J$9,2,FALSE)</f>
        <v>#N/A</v>
      </c>
      <c r="L91" s="26" t="e">
        <f>VLOOKUP(K91,'Species List'!$I$1:$N$8,2,FALSE)</f>
        <v>#N/A</v>
      </c>
      <c r="M91" s="51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48"/>
      <c r="B92" s="42" t="e">
        <f>IF(LEN(VLOOKUP(A92,'Species List'!$A:$G,2,FALSE))=0,"",VLOOKUP(A92,'Species List'!$A:$G,2,FALSE))</f>
        <v>#N/A</v>
      </c>
      <c r="C92" s="42" t="e">
        <f>IF(LEN(VLOOKUP(A92,'Species List'!$A:$G,3,FALSE))=0,"",VLOOKUP(A92,'Species List'!$A:$G,3,FALSE))</f>
        <v>#N/A</v>
      </c>
      <c r="D92" s="50" t="e">
        <f t="shared" si="6"/>
        <v>#N/A</v>
      </c>
      <c r="E92" s="42" t="e">
        <f>IF(LEN(VLOOKUP(A92,'Species List'!$A:$G,4,FALSE))=0,"",VLOOKUP(A92,'Species List'!$A:$G,4,FALSE))</f>
        <v>#N/A</v>
      </c>
      <c r="F92" s="42" t="e">
        <f>IF(LEN(VLOOKUP(A92,'Species List'!$A:$G,5,FALSE))=0,"",VLOOKUP(A92,'Species List'!$A:$G,5,FALSE))</f>
        <v>#N/A</v>
      </c>
      <c r="G92" s="42" t="e">
        <f>IF(LEN(VLOOKUP(A92,'Species List'!$A:$G,6,FALSE))=0,"",VLOOKUP(A92,'Species List'!$A:$G,6,FALSE))</f>
        <v>#N/A</v>
      </c>
      <c r="H92" s="42" t="e">
        <f>VLOOKUP(A92,'Species List'!$A:$G,7,FALSE)</f>
        <v>#N/A</v>
      </c>
      <c r="J92" s="48"/>
      <c r="K92" s="26" t="e">
        <f>VLOOKUP(J92,'Species List'!$H$1:$J$9,2,FALSE)</f>
        <v>#N/A</v>
      </c>
      <c r="L92" s="26" t="e">
        <f>VLOOKUP(K92,'Species List'!$I$1:$N$8,2,FALSE)</f>
        <v>#N/A</v>
      </c>
      <c r="M92" s="51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48"/>
      <c r="B93" s="42" t="e">
        <f>IF(LEN(VLOOKUP(A93,'Species List'!$A:$G,2,FALSE))=0,"",VLOOKUP(A93,'Species List'!$A:$G,2,FALSE))</f>
        <v>#N/A</v>
      </c>
      <c r="C93" s="42" t="e">
        <f>IF(LEN(VLOOKUP(A93,'Species List'!$A:$G,3,FALSE))=0,"",VLOOKUP(A93,'Species List'!$A:$G,3,FALSE))</f>
        <v>#N/A</v>
      </c>
      <c r="D93" s="50" t="e">
        <f t="shared" si="6"/>
        <v>#N/A</v>
      </c>
      <c r="E93" s="42" t="e">
        <f>IF(LEN(VLOOKUP(A93,'Species List'!$A:$G,4,FALSE))=0,"",VLOOKUP(A93,'Species List'!$A:$G,4,FALSE))</f>
        <v>#N/A</v>
      </c>
      <c r="F93" s="42" t="e">
        <f>IF(LEN(VLOOKUP(A93,'Species List'!$A:$G,5,FALSE))=0,"",VLOOKUP(A93,'Species List'!$A:$G,5,FALSE))</f>
        <v>#N/A</v>
      </c>
      <c r="G93" s="42" t="e">
        <f>IF(LEN(VLOOKUP(A93,'Species List'!$A:$G,6,FALSE))=0,"",VLOOKUP(A93,'Species List'!$A:$G,6,FALSE))</f>
        <v>#N/A</v>
      </c>
      <c r="H93" s="42" t="e">
        <f>VLOOKUP(A93,'Species List'!$A:$G,7,FALSE)</f>
        <v>#N/A</v>
      </c>
      <c r="J93" s="48"/>
      <c r="K93" s="26" t="e">
        <f>VLOOKUP(J93,'Species List'!$H$1:$J$9,2,FALSE)</f>
        <v>#N/A</v>
      </c>
      <c r="L93" s="26" t="e">
        <f>VLOOKUP(K93,'Species List'!$I$1:$N$8,2,FALSE)</f>
        <v>#N/A</v>
      </c>
      <c r="M93" s="51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48"/>
      <c r="B94" s="42" t="e">
        <f>IF(LEN(VLOOKUP(A94,'Species List'!$A:$G,2,FALSE))=0,"",VLOOKUP(A94,'Species List'!$A:$G,2,FALSE))</f>
        <v>#N/A</v>
      </c>
      <c r="C94" s="42" t="e">
        <f>IF(LEN(VLOOKUP(A94,'Species List'!$A:$G,3,FALSE))=0,"",VLOOKUP(A94,'Species List'!$A:$G,3,FALSE))</f>
        <v>#N/A</v>
      </c>
      <c r="D94" s="50" t="e">
        <f t="shared" si="6"/>
        <v>#N/A</v>
      </c>
      <c r="E94" s="42" t="e">
        <f>IF(LEN(VLOOKUP(A94,'Species List'!$A:$G,4,FALSE))=0,"",VLOOKUP(A94,'Species List'!$A:$G,4,FALSE))</f>
        <v>#N/A</v>
      </c>
      <c r="F94" s="42" t="e">
        <f>IF(LEN(VLOOKUP(A94,'Species List'!$A:$G,5,FALSE))=0,"",VLOOKUP(A94,'Species List'!$A:$G,5,FALSE))</f>
        <v>#N/A</v>
      </c>
      <c r="G94" s="42" t="e">
        <f>IF(LEN(VLOOKUP(A94,'Species List'!$A:$G,6,FALSE))=0,"",VLOOKUP(A94,'Species List'!$A:$G,6,FALSE))</f>
        <v>#N/A</v>
      </c>
      <c r="H94" s="42" t="e">
        <f>VLOOKUP(A94,'Species List'!$A:$G,7,FALSE)</f>
        <v>#N/A</v>
      </c>
      <c r="J94" s="48"/>
      <c r="K94" s="26" t="e">
        <f>VLOOKUP(J94,'Species List'!$H$1:$J$9,2,FALSE)</f>
        <v>#N/A</v>
      </c>
      <c r="L94" s="26" t="e">
        <f>VLOOKUP(K94,'Species List'!$I$1:$N$8,2,FALSE)</f>
        <v>#N/A</v>
      </c>
      <c r="M94" s="51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48"/>
      <c r="B95" s="42" t="e">
        <f>IF(LEN(VLOOKUP(A95,'Species List'!$A:$G,2,FALSE))=0,"",VLOOKUP(A95,'Species List'!$A:$G,2,FALSE))</f>
        <v>#N/A</v>
      </c>
      <c r="C95" s="42" t="e">
        <f>IF(LEN(VLOOKUP(A95,'Species List'!$A:$G,3,FALSE))=0,"",VLOOKUP(A95,'Species List'!$A:$G,3,FALSE))</f>
        <v>#N/A</v>
      </c>
      <c r="D95" s="50" t="e">
        <f t="shared" si="6"/>
        <v>#N/A</v>
      </c>
      <c r="E95" s="42" t="e">
        <f>IF(LEN(VLOOKUP(A95,'Species List'!$A:$G,4,FALSE))=0,"",VLOOKUP(A95,'Species List'!$A:$G,4,FALSE))</f>
        <v>#N/A</v>
      </c>
      <c r="F95" s="42" t="e">
        <f>IF(LEN(VLOOKUP(A95,'Species List'!$A:$G,5,FALSE))=0,"",VLOOKUP(A95,'Species List'!$A:$G,5,FALSE))</f>
        <v>#N/A</v>
      </c>
      <c r="G95" s="42" t="e">
        <f>IF(LEN(VLOOKUP(A95,'Species List'!$A:$G,6,FALSE))=0,"",VLOOKUP(A95,'Species List'!$A:$G,6,FALSE))</f>
        <v>#N/A</v>
      </c>
      <c r="H95" s="42" t="e">
        <f>VLOOKUP(A95,'Species List'!$A:$G,7,FALSE)</f>
        <v>#N/A</v>
      </c>
      <c r="J95" s="48"/>
      <c r="K95" s="26" t="e">
        <f>VLOOKUP(J95,'Species List'!$H$1:$J$9,2,FALSE)</f>
        <v>#N/A</v>
      </c>
      <c r="L95" s="26" t="e">
        <f>VLOOKUP(K95,'Species List'!$I$1:$N$8,2,FALSE)</f>
        <v>#N/A</v>
      </c>
      <c r="M95" s="51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48"/>
      <c r="B96" s="42" t="e">
        <f>IF(LEN(VLOOKUP(A96,'Species List'!$A:$G,2,FALSE))=0,"",VLOOKUP(A96,'Species List'!$A:$G,2,FALSE))</f>
        <v>#N/A</v>
      </c>
      <c r="C96" s="42" t="e">
        <f>IF(LEN(VLOOKUP(A96,'Species List'!$A:$G,3,FALSE))=0,"",VLOOKUP(A96,'Species List'!$A:$G,3,FALSE))</f>
        <v>#N/A</v>
      </c>
      <c r="D96" s="50" t="e">
        <f t="shared" si="6"/>
        <v>#N/A</v>
      </c>
      <c r="E96" s="42" t="e">
        <f>IF(LEN(VLOOKUP(A96,'Species List'!$A:$G,4,FALSE))=0,"",VLOOKUP(A96,'Species List'!$A:$G,4,FALSE))</f>
        <v>#N/A</v>
      </c>
      <c r="F96" s="42" t="e">
        <f>IF(LEN(VLOOKUP(A96,'Species List'!$A:$G,5,FALSE))=0,"",VLOOKUP(A96,'Species List'!$A:$G,5,FALSE))</f>
        <v>#N/A</v>
      </c>
      <c r="G96" s="42" t="e">
        <f>IF(LEN(VLOOKUP(A96,'Species List'!$A:$G,6,FALSE))=0,"",VLOOKUP(A96,'Species List'!$A:$G,6,FALSE))</f>
        <v>#N/A</v>
      </c>
      <c r="H96" s="42" t="e">
        <f>VLOOKUP(A96,'Species List'!$A:$G,7,FALSE)</f>
        <v>#N/A</v>
      </c>
      <c r="J96" s="48"/>
      <c r="K96" s="26" t="e">
        <f>VLOOKUP(J96,'Species List'!$H$1:$J$9,2,FALSE)</f>
        <v>#N/A</v>
      </c>
      <c r="L96" s="26" t="e">
        <f>VLOOKUP(K96,'Species List'!$I$1:$N$8,2,FALSE)</f>
        <v>#N/A</v>
      </c>
      <c r="M96" s="51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48"/>
      <c r="B97" s="42" t="e">
        <f>IF(LEN(VLOOKUP(A97,'Species List'!$A:$G,2,FALSE))=0,"",VLOOKUP(A97,'Species List'!$A:$G,2,FALSE))</f>
        <v>#N/A</v>
      </c>
      <c r="C97" s="42" t="e">
        <f>IF(LEN(VLOOKUP(A97,'Species List'!$A:$G,3,FALSE))=0,"",VLOOKUP(A97,'Species List'!$A:$G,3,FALSE))</f>
        <v>#N/A</v>
      </c>
      <c r="D97" s="50" t="e">
        <f t="shared" si="6"/>
        <v>#N/A</v>
      </c>
      <c r="E97" s="42" t="e">
        <f>IF(LEN(VLOOKUP(A97,'Species List'!$A:$G,4,FALSE))=0,"",VLOOKUP(A97,'Species List'!$A:$G,4,FALSE))</f>
        <v>#N/A</v>
      </c>
      <c r="F97" s="42" t="e">
        <f>IF(LEN(VLOOKUP(A97,'Species List'!$A:$G,5,FALSE))=0,"",VLOOKUP(A97,'Species List'!$A:$G,5,FALSE))</f>
        <v>#N/A</v>
      </c>
      <c r="G97" s="42" t="e">
        <f>IF(LEN(VLOOKUP(A97,'Species List'!$A:$G,6,FALSE))=0,"",VLOOKUP(A97,'Species List'!$A:$G,6,FALSE))</f>
        <v>#N/A</v>
      </c>
      <c r="H97" s="42" t="e">
        <f>VLOOKUP(A97,'Species List'!$A:$G,7,FALSE)</f>
        <v>#N/A</v>
      </c>
      <c r="J97" s="48"/>
      <c r="K97" s="26" t="e">
        <f>VLOOKUP(J97,'Species List'!$H$1:$J$9,2,FALSE)</f>
        <v>#N/A</v>
      </c>
      <c r="L97" s="26" t="e">
        <f>VLOOKUP(K97,'Species List'!$I$1:$N$8,2,FALSE)</f>
        <v>#N/A</v>
      </c>
      <c r="M97" s="51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48"/>
      <c r="B98" s="42" t="e">
        <f>IF(LEN(VLOOKUP(A98,'Species List'!$A:$G,2,FALSE))=0,"",VLOOKUP(A98,'Species List'!$A:$G,2,FALSE))</f>
        <v>#N/A</v>
      </c>
      <c r="C98" s="42" t="e">
        <f>IF(LEN(VLOOKUP(A98,'Species List'!$A:$G,3,FALSE))=0,"",VLOOKUP(A98,'Species List'!$A:$G,3,FALSE))</f>
        <v>#N/A</v>
      </c>
      <c r="D98" s="50" t="e">
        <f t="shared" si="6"/>
        <v>#N/A</v>
      </c>
      <c r="E98" s="42" t="e">
        <f>IF(LEN(VLOOKUP(A98,'Species List'!$A:$G,4,FALSE))=0,"",VLOOKUP(A98,'Species List'!$A:$G,4,FALSE))</f>
        <v>#N/A</v>
      </c>
      <c r="F98" s="42" t="e">
        <f>IF(LEN(VLOOKUP(A98,'Species List'!$A:$G,5,FALSE))=0,"",VLOOKUP(A98,'Species List'!$A:$G,5,FALSE))</f>
        <v>#N/A</v>
      </c>
      <c r="G98" s="42" t="e">
        <f>IF(LEN(VLOOKUP(A98,'Species List'!$A:$G,6,FALSE))=0,"",VLOOKUP(A98,'Species List'!$A:$G,6,FALSE))</f>
        <v>#N/A</v>
      </c>
      <c r="H98" s="42" t="e">
        <f>VLOOKUP(A98,'Species List'!$A:$G,7,FALSE)</f>
        <v>#N/A</v>
      </c>
      <c r="J98" s="48"/>
      <c r="K98" s="26" t="e">
        <f>VLOOKUP(J98,'Species List'!$H$1:$J$9,2,FALSE)</f>
        <v>#N/A</v>
      </c>
      <c r="L98" s="26" t="e">
        <f>VLOOKUP(K98,'Species List'!$I$1:$N$8,2,FALSE)</f>
        <v>#N/A</v>
      </c>
      <c r="M98" s="51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48"/>
      <c r="B99" s="42" t="e">
        <f>IF(LEN(VLOOKUP(A99,'Species List'!$A:$G,2,FALSE))=0,"",VLOOKUP(A99,'Species List'!$A:$G,2,FALSE))</f>
        <v>#N/A</v>
      </c>
      <c r="C99" s="42" t="e">
        <f>IF(LEN(VLOOKUP(A99,'Species List'!$A:$G,3,FALSE))=0,"",VLOOKUP(A99,'Species List'!$A:$G,3,FALSE))</f>
        <v>#N/A</v>
      </c>
      <c r="D99" s="50" t="e">
        <f t="shared" si="6"/>
        <v>#N/A</v>
      </c>
      <c r="E99" s="42" t="e">
        <f>IF(LEN(VLOOKUP(A99,'Species List'!$A:$G,4,FALSE))=0,"",VLOOKUP(A99,'Species List'!$A:$G,4,FALSE))</f>
        <v>#N/A</v>
      </c>
      <c r="F99" s="42" t="e">
        <f>IF(LEN(VLOOKUP(A99,'Species List'!$A:$G,5,FALSE))=0,"",VLOOKUP(A99,'Species List'!$A:$G,5,FALSE))</f>
        <v>#N/A</v>
      </c>
      <c r="G99" s="42" t="e">
        <f>IF(LEN(VLOOKUP(A99,'Species List'!$A:$G,6,FALSE))=0,"",VLOOKUP(A99,'Species List'!$A:$G,6,FALSE))</f>
        <v>#N/A</v>
      </c>
      <c r="H99" s="42" t="e">
        <f>VLOOKUP(A99,'Species List'!$A:$G,7,FALSE)</f>
        <v>#N/A</v>
      </c>
      <c r="J99" s="48"/>
      <c r="K99" s="26" t="e">
        <f>VLOOKUP(J99,'Species List'!$H$1:$J$9,2,FALSE)</f>
        <v>#N/A</v>
      </c>
      <c r="L99" s="26" t="e">
        <f>VLOOKUP(K99,'Species List'!$I$1:$N$8,2,FALSE)</f>
        <v>#N/A</v>
      </c>
      <c r="M99" s="51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48"/>
      <c r="B100" s="42" t="e">
        <f>IF(LEN(VLOOKUP(A100,'Species List'!$A:$G,2,FALSE))=0,"",VLOOKUP(A100,'Species List'!$A:$G,2,FALSE))</f>
        <v>#N/A</v>
      </c>
      <c r="C100" s="42" t="e">
        <f>IF(LEN(VLOOKUP(A100,'Species List'!$A:$G,3,FALSE))=0,"",VLOOKUP(A100,'Species List'!$A:$G,3,FALSE))</f>
        <v>#N/A</v>
      </c>
      <c r="D100" s="50" t="e">
        <f t="shared" si="6"/>
        <v>#N/A</v>
      </c>
      <c r="E100" s="42" t="e">
        <f>IF(LEN(VLOOKUP(A100,'Species List'!$A:$G,4,FALSE))=0,"",VLOOKUP(A100,'Species List'!$A:$G,4,FALSE))</f>
        <v>#N/A</v>
      </c>
      <c r="F100" s="42" t="e">
        <f>IF(LEN(VLOOKUP(A100,'Species List'!$A:$G,5,FALSE))=0,"",VLOOKUP(A100,'Species List'!$A:$G,5,FALSE))</f>
        <v>#N/A</v>
      </c>
      <c r="G100" s="42" t="e">
        <f>IF(LEN(VLOOKUP(A100,'Species List'!$A:$G,6,FALSE))=0,"",VLOOKUP(A100,'Species List'!$A:$G,6,FALSE))</f>
        <v>#N/A</v>
      </c>
      <c r="H100" s="42" t="e">
        <f>VLOOKUP(A100,'Species List'!$A:$G,7,FALSE)</f>
        <v>#N/A</v>
      </c>
      <c r="J100" s="48"/>
      <c r="K100" s="26" t="e">
        <f>VLOOKUP(J100,'Species List'!$H$1:$J$9,2,FALSE)</f>
        <v>#N/A</v>
      </c>
      <c r="L100" s="26" t="e">
        <f>VLOOKUP(K100,'Species List'!$I$1:$N$8,2,FALSE)</f>
        <v>#N/A</v>
      </c>
      <c r="M100" s="51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48"/>
      <c r="B101" s="42" t="e">
        <f>IF(LEN(VLOOKUP(A101,'Species List'!$A:$G,2,FALSE))=0,"",VLOOKUP(A101,'Species List'!$A:$G,2,FALSE))</f>
        <v>#N/A</v>
      </c>
      <c r="C101" s="42" t="e">
        <f>IF(LEN(VLOOKUP(A101,'Species List'!$A:$G,3,FALSE))=0,"",VLOOKUP(A101,'Species List'!$A:$G,3,FALSE))</f>
        <v>#N/A</v>
      </c>
      <c r="D101" s="50" t="e">
        <f t="shared" si="6"/>
        <v>#N/A</v>
      </c>
      <c r="E101" s="42" t="e">
        <f>IF(LEN(VLOOKUP(A101,'Species List'!$A:$G,4,FALSE))=0,"",VLOOKUP(A101,'Species List'!$A:$G,4,FALSE))</f>
        <v>#N/A</v>
      </c>
      <c r="F101" s="42" t="e">
        <f>IF(LEN(VLOOKUP(A101,'Species List'!$A:$G,5,FALSE))=0,"",VLOOKUP(A101,'Species List'!$A:$G,5,FALSE))</f>
        <v>#N/A</v>
      </c>
      <c r="G101" s="42" t="e">
        <f>IF(LEN(VLOOKUP(A101,'Species List'!$A:$G,6,FALSE))=0,"",VLOOKUP(A101,'Species List'!$A:$G,6,FALSE))</f>
        <v>#N/A</v>
      </c>
      <c r="H101" s="42" t="e">
        <f>VLOOKUP(A101,'Species List'!$A:$G,7,FALSE)</f>
        <v>#N/A</v>
      </c>
      <c r="J101" s="48"/>
      <c r="K101" s="26" t="e">
        <f>VLOOKUP(J101,'Species List'!$H$1:$J$9,2,FALSE)</f>
        <v>#N/A</v>
      </c>
      <c r="L101" s="26" t="e">
        <f>VLOOKUP(K101,'Species List'!$I$1:$N$8,2,FALSE)</f>
        <v>#N/A</v>
      </c>
      <c r="M101" s="51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48"/>
      <c r="B102" s="42" t="e">
        <f>IF(LEN(VLOOKUP(A102,'Species List'!$A:$G,2,FALSE))=0,"",VLOOKUP(A102,'Species List'!$A:$G,2,FALSE))</f>
        <v>#N/A</v>
      </c>
      <c r="C102" s="42" t="e">
        <f>IF(LEN(VLOOKUP(A102,'Species List'!$A:$G,3,FALSE))=0,"",VLOOKUP(A102,'Species List'!$A:$G,3,FALSE))</f>
        <v>#N/A</v>
      </c>
      <c r="D102" s="50" t="e">
        <f t="shared" si="6"/>
        <v>#N/A</v>
      </c>
      <c r="E102" s="42" t="e">
        <f>IF(LEN(VLOOKUP(A102,'Species List'!$A:$G,4,FALSE))=0,"",VLOOKUP(A102,'Species List'!$A:$G,4,FALSE))</f>
        <v>#N/A</v>
      </c>
      <c r="F102" s="42" t="e">
        <f>IF(LEN(VLOOKUP(A102,'Species List'!$A:$G,5,FALSE))=0,"",VLOOKUP(A102,'Species List'!$A:$G,5,FALSE))</f>
        <v>#N/A</v>
      </c>
      <c r="G102" s="42" t="e">
        <f>IF(LEN(VLOOKUP(A102,'Species List'!$A:$G,6,FALSE))=0,"",VLOOKUP(A102,'Species List'!$A:$G,6,FALSE))</f>
        <v>#N/A</v>
      </c>
      <c r="H102" s="42" t="e">
        <f>VLOOKUP(A102,'Species List'!$A:$G,7,FALSE)</f>
        <v>#N/A</v>
      </c>
      <c r="J102" s="48"/>
      <c r="K102" s="26" t="e">
        <f>VLOOKUP(J102,'Species List'!$H$1:$J$9,2,FALSE)</f>
        <v>#N/A</v>
      </c>
      <c r="L102" s="26" t="e">
        <f>VLOOKUP(K102,'Species List'!$I$1:$N$8,2,FALSE)</f>
        <v>#N/A</v>
      </c>
      <c r="M102" s="51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48"/>
      <c r="B103" s="42" t="e">
        <f>IF(LEN(VLOOKUP(A103,'Species List'!$A:$G,2,FALSE))=0,"",VLOOKUP(A103,'Species List'!$A:$G,2,FALSE))</f>
        <v>#N/A</v>
      </c>
      <c r="C103" s="42" t="e">
        <f>IF(LEN(VLOOKUP(A103,'Species List'!$A:$G,3,FALSE))=0,"",VLOOKUP(A103,'Species List'!$A:$G,3,FALSE))</f>
        <v>#N/A</v>
      </c>
      <c r="D103" s="50" t="e">
        <f t="shared" si="6"/>
        <v>#N/A</v>
      </c>
      <c r="E103" s="42" t="e">
        <f>IF(LEN(VLOOKUP(A103,'Species List'!$A:$G,4,FALSE))=0,"",VLOOKUP(A103,'Species List'!$A:$G,4,FALSE))</f>
        <v>#N/A</v>
      </c>
      <c r="F103" s="42" t="e">
        <f>IF(LEN(VLOOKUP(A103,'Species List'!$A:$G,5,FALSE))=0,"",VLOOKUP(A103,'Species List'!$A:$G,5,FALSE))</f>
        <v>#N/A</v>
      </c>
      <c r="G103" s="42" t="e">
        <f>IF(LEN(VLOOKUP(A103,'Species List'!$A:$G,6,FALSE))=0,"",VLOOKUP(A103,'Species List'!$A:$G,6,FALSE))</f>
        <v>#N/A</v>
      </c>
      <c r="H103" s="42" t="e">
        <f>VLOOKUP(A103,'Species List'!$A:$G,7,FALSE)</f>
        <v>#N/A</v>
      </c>
      <c r="J103" s="48"/>
      <c r="K103" s="26" t="e">
        <f>VLOOKUP(J103,'Species List'!$H$1:$J$9,2,FALSE)</f>
        <v>#N/A</v>
      </c>
      <c r="L103" s="26" t="e">
        <f>VLOOKUP(K103,'Species List'!$I$1:$N$8,2,FALSE)</f>
        <v>#N/A</v>
      </c>
      <c r="M103" s="51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48"/>
      <c r="B104" s="42" t="e">
        <f>IF(LEN(VLOOKUP(A104,'Species List'!$A:$G,2,FALSE))=0,"",VLOOKUP(A104,'Species List'!$A:$G,2,FALSE))</f>
        <v>#N/A</v>
      </c>
      <c r="C104" s="42" t="e">
        <f>IF(LEN(VLOOKUP(A104,'Species List'!$A:$G,3,FALSE))=0,"",VLOOKUP(A104,'Species List'!$A:$G,3,FALSE))</f>
        <v>#N/A</v>
      </c>
      <c r="D104" s="50" t="e">
        <f t="shared" si="6"/>
        <v>#N/A</v>
      </c>
      <c r="E104" s="42" t="e">
        <f>IF(LEN(VLOOKUP(A104,'Species List'!$A:$G,4,FALSE))=0,"",VLOOKUP(A104,'Species List'!$A:$G,4,FALSE))</f>
        <v>#N/A</v>
      </c>
      <c r="F104" s="42" t="e">
        <f>IF(LEN(VLOOKUP(A104,'Species List'!$A:$G,5,FALSE))=0,"",VLOOKUP(A104,'Species List'!$A:$G,5,FALSE))</f>
        <v>#N/A</v>
      </c>
      <c r="G104" s="42" t="e">
        <f>IF(LEN(VLOOKUP(A104,'Species List'!$A:$G,6,FALSE))=0,"",VLOOKUP(A104,'Species List'!$A:$G,6,FALSE))</f>
        <v>#N/A</v>
      </c>
      <c r="H104" s="42" t="e">
        <f>VLOOKUP(A104,'Species List'!$A:$G,7,FALSE)</f>
        <v>#N/A</v>
      </c>
      <c r="J104" s="48"/>
      <c r="K104" s="26" t="e">
        <f>VLOOKUP(J104,'Species List'!$H$1:$J$9,2,FALSE)</f>
        <v>#N/A</v>
      </c>
      <c r="L104" s="26" t="e">
        <f>VLOOKUP(K104,'Species List'!$I$1:$N$8,2,FALSE)</f>
        <v>#N/A</v>
      </c>
      <c r="M104" s="51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48"/>
      <c r="B105" s="42" t="e">
        <f>IF(LEN(VLOOKUP(A105,'Species List'!$A:$G,2,FALSE))=0,"",VLOOKUP(A105,'Species List'!$A:$G,2,FALSE))</f>
        <v>#N/A</v>
      </c>
      <c r="C105" s="42" t="e">
        <f>IF(LEN(VLOOKUP(A105,'Species List'!$A:$G,3,FALSE))=0,"",VLOOKUP(A105,'Species List'!$A:$G,3,FALSE))</f>
        <v>#N/A</v>
      </c>
      <c r="D105" s="50" t="e">
        <f t="shared" si="6"/>
        <v>#N/A</v>
      </c>
      <c r="E105" s="42" t="e">
        <f>IF(LEN(VLOOKUP(A105,'Species List'!$A:$G,4,FALSE))=0,"",VLOOKUP(A105,'Species List'!$A:$G,4,FALSE))</f>
        <v>#N/A</v>
      </c>
      <c r="F105" s="42" t="e">
        <f>IF(LEN(VLOOKUP(A105,'Species List'!$A:$G,5,FALSE))=0,"",VLOOKUP(A105,'Species List'!$A:$G,5,FALSE))</f>
        <v>#N/A</v>
      </c>
      <c r="G105" s="42" t="e">
        <f>IF(LEN(VLOOKUP(A105,'Species List'!$A:$G,6,FALSE))=0,"",VLOOKUP(A105,'Species List'!$A:$G,6,FALSE))</f>
        <v>#N/A</v>
      </c>
      <c r="H105" s="42" t="e">
        <f>VLOOKUP(A105,'Species List'!$A:$G,7,FALSE)</f>
        <v>#N/A</v>
      </c>
      <c r="J105" s="48"/>
      <c r="K105" s="26" t="e">
        <f>VLOOKUP(J105,'Species List'!$H$1:$J$9,2,FALSE)</f>
        <v>#N/A</v>
      </c>
      <c r="L105" s="26" t="e">
        <f>VLOOKUP(K105,'Species List'!$I$1:$N$8,2,FALSE)</f>
        <v>#N/A</v>
      </c>
      <c r="M105" s="51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48"/>
      <c r="B106" s="42" t="e">
        <f>IF(LEN(VLOOKUP(A106,'Species List'!$A:$G,2,FALSE))=0,"",VLOOKUP(A106,'Species List'!$A:$G,2,FALSE))</f>
        <v>#N/A</v>
      </c>
      <c r="C106" s="42" t="e">
        <f>IF(LEN(VLOOKUP(A106,'Species List'!$A:$G,3,FALSE))=0,"",VLOOKUP(A106,'Species List'!$A:$G,3,FALSE))</f>
        <v>#N/A</v>
      </c>
      <c r="D106" s="50" t="e">
        <f t="shared" si="6"/>
        <v>#N/A</v>
      </c>
      <c r="E106" s="42" t="e">
        <f>IF(LEN(VLOOKUP(A106,'Species List'!$A:$G,4,FALSE))=0,"",VLOOKUP(A106,'Species List'!$A:$G,4,FALSE))</f>
        <v>#N/A</v>
      </c>
      <c r="F106" s="42" t="e">
        <f>IF(LEN(VLOOKUP(A106,'Species List'!$A:$G,5,FALSE))=0,"",VLOOKUP(A106,'Species List'!$A:$G,5,FALSE))</f>
        <v>#N/A</v>
      </c>
      <c r="G106" s="42" t="e">
        <f>IF(LEN(VLOOKUP(A106,'Species List'!$A:$G,6,FALSE))=0,"",VLOOKUP(A106,'Species List'!$A:$G,6,FALSE))</f>
        <v>#N/A</v>
      </c>
      <c r="H106" s="42" t="e">
        <f>VLOOKUP(A106,'Species List'!$A:$G,7,FALSE)</f>
        <v>#N/A</v>
      </c>
      <c r="J106" s="48"/>
      <c r="K106" s="26" t="e">
        <f>VLOOKUP(J106,'Species List'!$H$1:$J$9,2,FALSE)</f>
        <v>#N/A</v>
      </c>
      <c r="L106" s="26" t="e">
        <f>VLOOKUP(K106,'Species List'!$I$1:$N$8,2,FALSE)</f>
        <v>#N/A</v>
      </c>
      <c r="M106" s="51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48"/>
      <c r="B107" s="42" t="e">
        <f>IF(LEN(VLOOKUP(A107,'Species List'!$A:$G,2,FALSE))=0,"",VLOOKUP(A107,'Species List'!$A:$G,2,FALSE))</f>
        <v>#N/A</v>
      </c>
      <c r="C107" s="42" t="e">
        <f>IF(LEN(VLOOKUP(A107,'Species List'!$A:$G,3,FALSE))=0,"",VLOOKUP(A107,'Species List'!$A:$G,3,FALSE))</f>
        <v>#N/A</v>
      </c>
      <c r="D107" s="50" t="e">
        <f t="shared" si="6"/>
        <v>#N/A</v>
      </c>
      <c r="E107" s="42" t="e">
        <f>IF(LEN(VLOOKUP(A107,'Species List'!$A:$G,4,FALSE))=0,"",VLOOKUP(A107,'Species List'!$A:$G,4,FALSE))</f>
        <v>#N/A</v>
      </c>
      <c r="F107" s="42" t="e">
        <f>IF(LEN(VLOOKUP(A107,'Species List'!$A:$G,5,FALSE))=0,"",VLOOKUP(A107,'Species List'!$A:$G,5,FALSE))</f>
        <v>#N/A</v>
      </c>
      <c r="G107" s="42" t="e">
        <f>IF(LEN(VLOOKUP(A107,'Species List'!$A:$G,6,FALSE))=0,"",VLOOKUP(A107,'Species List'!$A:$G,6,FALSE))</f>
        <v>#N/A</v>
      </c>
      <c r="H107" s="42" t="e">
        <f>VLOOKUP(A107,'Species List'!$A:$G,7,FALSE)</f>
        <v>#N/A</v>
      </c>
      <c r="J107" s="48"/>
      <c r="K107" s="26" t="e">
        <f>VLOOKUP(J107,'Species List'!$H$1:$J$9,2,FALSE)</f>
        <v>#N/A</v>
      </c>
      <c r="L107" s="26" t="e">
        <f>VLOOKUP(K107,'Species List'!$I$1:$N$8,2,FALSE)</f>
        <v>#N/A</v>
      </c>
      <c r="M107" s="51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48"/>
      <c r="B108" s="42" t="e">
        <f>IF(LEN(VLOOKUP(A108,'Species List'!$A:$G,2,FALSE))=0,"",VLOOKUP(A108,'Species List'!$A:$G,2,FALSE))</f>
        <v>#N/A</v>
      </c>
      <c r="C108" s="42" t="e">
        <f>IF(LEN(VLOOKUP(A108,'Species List'!$A:$G,3,FALSE))=0,"",VLOOKUP(A108,'Species List'!$A:$G,3,FALSE))</f>
        <v>#N/A</v>
      </c>
      <c r="D108" s="50" t="e">
        <f t="shared" si="6"/>
        <v>#N/A</v>
      </c>
      <c r="E108" s="42" t="e">
        <f>IF(LEN(VLOOKUP(A108,'Species List'!$A:$G,4,FALSE))=0,"",VLOOKUP(A108,'Species List'!$A:$G,4,FALSE))</f>
        <v>#N/A</v>
      </c>
      <c r="F108" s="42" t="e">
        <f>IF(LEN(VLOOKUP(A108,'Species List'!$A:$G,5,FALSE))=0,"",VLOOKUP(A108,'Species List'!$A:$G,5,FALSE))</f>
        <v>#N/A</v>
      </c>
      <c r="G108" s="42" t="e">
        <f>IF(LEN(VLOOKUP(A108,'Species List'!$A:$G,6,FALSE))=0,"",VLOOKUP(A108,'Species List'!$A:$G,6,FALSE))</f>
        <v>#N/A</v>
      </c>
      <c r="H108" s="42" t="e">
        <f>VLOOKUP(A108,'Species List'!$A:$G,7,FALSE)</f>
        <v>#N/A</v>
      </c>
      <c r="J108" s="48"/>
      <c r="K108" s="26" t="e">
        <f>VLOOKUP(J108,'Species List'!$H$1:$J$9,2,FALSE)</f>
        <v>#N/A</v>
      </c>
      <c r="L108" s="26" t="e">
        <f>VLOOKUP(K108,'Species List'!$I$1:$N$8,2,FALSE)</f>
        <v>#N/A</v>
      </c>
      <c r="M108" s="51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48"/>
      <c r="B109" s="42" t="e">
        <f>IF(LEN(VLOOKUP(A109,'Species List'!$A:$G,2,FALSE))=0,"",VLOOKUP(A109,'Species List'!$A:$G,2,FALSE))</f>
        <v>#N/A</v>
      </c>
      <c r="C109" s="42" t="e">
        <f>IF(LEN(VLOOKUP(A109,'Species List'!$A:$G,3,FALSE))=0,"",VLOOKUP(A109,'Species List'!$A:$G,3,FALSE))</f>
        <v>#N/A</v>
      </c>
      <c r="D109" s="50" t="e">
        <f t="shared" si="6"/>
        <v>#N/A</v>
      </c>
      <c r="E109" s="42" t="e">
        <f>IF(LEN(VLOOKUP(A109,'Species List'!$A:$G,4,FALSE))=0,"",VLOOKUP(A109,'Species List'!$A:$G,4,FALSE))</f>
        <v>#N/A</v>
      </c>
      <c r="F109" s="42" t="e">
        <f>IF(LEN(VLOOKUP(A109,'Species List'!$A:$G,5,FALSE))=0,"",VLOOKUP(A109,'Species List'!$A:$G,5,FALSE))</f>
        <v>#N/A</v>
      </c>
      <c r="G109" s="42" t="e">
        <f>IF(LEN(VLOOKUP(A109,'Species List'!$A:$G,6,FALSE))=0,"",VLOOKUP(A109,'Species List'!$A:$G,6,FALSE))</f>
        <v>#N/A</v>
      </c>
      <c r="H109" s="42" t="e">
        <f>VLOOKUP(A109,'Species List'!$A:$G,7,FALSE)</f>
        <v>#N/A</v>
      </c>
      <c r="J109" s="48"/>
      <c r="K109" s="26" t="e">
        <f>VLOOKUP(J109,'Species List'!$H$1:$J$9,2,FALSE)</f>
        <v>#N/A</v>
      </c>
      <c r="L109" s="26" t="e">
        <f>VLOOKUP(K109,'Species List'!$I$1:$N$8,2,FALSE)</f>
        <v>#N/A</v>
      </c>
      <c r="M109" s="51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48"/>
      <c r="B110" s="42" t="e">
        <f>IF(LEN(VLOOKUP(A110,'Species List'!$A:$G,2,FALSE))=0,"",VLOOKUP(A110,'Species List'!$A:$G,2,FALSE))</f>
        <v>#N/A</v>
      </c>
      <c r="C110" s="42" t="e">
        <f>IF(LEN(VLOOKUP(A110,'Species List'!$A:$G,3,FALSE))=0,"",VLOOKUP(A110,'Species List'!$A:$G,3,FALSE))</f>
        <v>#N/A</v>
      </c>
      <c r="D110" s="50" t="e">
        <f t="shared" si="6"/>
        <v>#N/A</v>
      </c>
      <c r="E110" s="42" t="e">
        <f>IF(LEN(VLOOKUP(A110,'Species List'!$A:$G,4,FALSE))=0,"",VLOOKUP(A110,'Species List'!$A:$G,4,FALSE))</f>
        <v>#N/A</v>
      </c>
      <c r="F110" s="42" t="e">
        <f>IF(LEN(VLOOKUP(A110,'Species List'!$A:$G,5,FALSE))=0,"",VLOOKUP(A110,'Species List'!$A:$G,5,FALSE))</f>
        <v>#N/A</v>
      </c>
      <c r="G110" s="42" t="e">
        <f>IF(LEN(VLOOKUP(A110,'Species List'!$A:$G,6,FALSE))=0,"",VLOOKUP(A110,'Species List'!$A:$G,6,FALSE))</f>
        <v>#N/A</v>
      </c>
      <c r="H110" s="42" t="e">
        <f>VLOOKUP(A110,'Species List'!$A:$G,7,FALSE)</f>
        <v>#N/A</v>
      </c>
      <c r="J110" s="48"/>
      <c r="K110" s="26" t="e">
        <f>VLOOKUP(J110,'Species List'!$H$1:$J$9,2,FALSE)</f>
        <v>#N/A</v>
      </c>
      <c r="L110" s="26" t="e">
        <f>VLOOKUP(K110,'Species List'!$I$1:$N$8,2,FALSE)</f>
        <v>#N/A</v>
      </c>
      <c r="M110" s="51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48"/>
      <c r="B111" s="42" t="e">
        <f>IF(LEN(VLOOKUP(A111,'Species List'!$A:$G,2,FALSE))=0,"",VLOOKUP(A111,'Species List'!$A:$G,2,FALSE))</f>
        <v>#N/A</v>
      </c>
      <c r="C111" s="42" t="e">
        <f>IF(LEN(VLOOKUP(A111,'Species List'!$A:$G,3,FALSE))=0,"",VLOOKUP(A111,'Species List'!$A:$G,3,FALSE))</f>
        <v>#N/A</v>
      </c>
      <c r="D111" s="50" t="e">
        <f t="shared" si="6"/>
        <v>#N/A</v>
      </c>
      <c r="E111" s="42" t="e">
        <f>IF(LEN(VLOOKUP(A111,'Species List'!$A:$G,4,FALSE))=0,"",VLOOKUP(A111,'Species List'!$A:$G,4,FALSE))</f>
        <v>#N/A</v>
      </c>
      <c r="F111" s="42" t="e">
        <f>IF(LEN(VLOOKUP(A111,'Species List'!$A:$G,5,FALSE))=0,"",VLOOKUP(A111,'Species List'!$A:$G,5,FALSE))</f>
        <v>#N/A</v>
      </c>
      <c r="G111" s="42" t="e">
        <f>IF(LEN(VLOOKUP(A111,'Species List'!$A:$G,6,FALSE))=0,"",VLOOKUP(A111,'Species List'!$A:$G,6,FALSE))</f>
        <v>#N/A</v>
      </c>
      <c r="H111" s="42" t="e">
        <f>VLOOKUP(A111,'Species List'!$A:$G,7,FALSE)</f>
        <v>#N/A</v>
      </c>
      <c r="J111" s="48"/>
      <c r="K111" s="26" t="e">
        <f>VLOOKUP(J111,'Species List'!$H$1:$J$9,2,FALSE)</f>
        <v>#N/A</v>
      </c>
      <c r="L111" s="26" t="e">
        <f>VLOOKUP(K111,'Species List'!$I$1:$N$8,2,FALSE)</f>
        <v>#N/A</v>
      </c>
      <c r="M111" s="51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48"/>
      <c r="B112" s="42" t="e">
        <f>IF(LEN(VLOOKUP(A112,'Species List'!$A:$G,2,FALSE))=0,"",VLOOKUP(A112,'Species List'!$A:$G,2,FALSE))</f>
        <v>#N/A</v>
      </c>
      <c r="C112" s="42" t="e">
        <f>IF(LEN(VLOOKUP(A112,'Species List'!$A:$G,3,FALSE))=0,"",VLOOKUP(A112,'Species List'!$A:$G,3,FALSE))</f>
        <v>#N/A</v>
      </c>
      <c r="D112" s="50" t="e">
        <f t="shared" si="6"/>
        <v>#N/A</v>
      </c>
      <c r="E112" s="42" t="e">
        <f>IF(LEN(VLOOKUP(A112,'Species List'!$A:$G,4,FALSE))=0,"",VLOOKUP(A112,'Species List'!$A:$G,4,FALSE))</f>
        <v>#N/A</v>
      </c>
      <c r="F112" s="42" t="e">
        <f>IF(LEN(VLOOKUP(A112,'Species List'!$A:$G,5,FALSE))=0,"",VLOOKUP(A112,'Species List'!$A:$G,5,FALSE))</f>
        <v>#N/A</v>
      </c>
      <c r="G112" s="42" t="e">
        <f>IF(LEN(VLOOKUP(A112,'Species List'!$A:$G,6,FALSE))=0,"",VLOOKUP(A112,'Species List'!$A:$G,6,FALSE))</f>
        <v>#N/A</v>
      </c>
      <c r="H112" s="42" t="e">
        <f>VLOOKUP(A112,'Species List'!$A:$G,7,FALSE)</f>
        <v>#N/A</v>
      </c>
      <c r="J112" s="48"/>
      <c r="K112" s="26" t="e">
        <f>VLOOKUP(J112,'Species List'!$H$1:$J$9,2,FALSE)</f>
        <v>#N/A</v>
      </c>
      <c r="L112" s="26" t="e">
        <f>VLOOKUP(K112,'Species List'!$I$1:$N$8,2,FALSE)</f>
        <v>#N/A</v>
      </c>
      <c r="M112" s="51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48"/>
      <c r="B113" s="42" t="e">
        <f>IF(LEN(VLOOKUP(A113,'Species List'!$A:$G,2,FALSE))=0,"",VLOOKUP(A113,'Species List'!$A:$G,2,FALSE))</f>
        <v>#N/A</v>
      </c>
      <c r="C113" s="42" t="e">
        <f>IF(LEN(VLOOKUP(A113,'Species List'!$A:$G,3,FALSE))=0,"",VLOOKUP(A113,'Species List'!$A:$G,3,FALSE))</f>
        <v>#N/A</v>
      </c>
      <c r="D113" s="50" t="e">
        <f t="shared" si="6"/>
        <v>#N/A</v>
      </c>
      <c r="E113" s="42" t="e">
        <f>IF(LEN(VLOOKUP(A113,'Species List'!$A:$G,4,FALSE))=0,"",VLOOKUP(A113,'Species List'!$A:$G,4,FALSE))</f>
        <v>#N/A</v>
      </c>
      <c r="F113" s="42" t="e">
        <f>IF(LEN(VLOOKUP(A113,'Species List'!$A:$G,5,FALSE))=0,"",VLOOKUP(A113,'Species List'!$A:$G,5,FALSE))</f>
        <v>#N/A</v>
      </c>
      <c r="G113" s="42" t="e">
        <f>IF(LEN(VLOOKUP(A113,'Species List'!$A:$G,6,FALSE))=0,"",VLOOKUP(A113,'Species List'!$A:$G,6,FALSE))</f>
        <v>#N/A</v>
      </c>
      <c r="H113" s="42" t="e">
        <f>VLOOKUP(A113,'Species List'!$A:$G,7,FALSE)</f>
        <v>#N/A</v>
      </c>
      <c r="J113" s="48"/>
      <c r="K113" s="26" t="e">
        <f>VLOOKUP(J113,'Species List'!$H$1:$J$9,2,FALSE)</f>
        <v>#N/A</v>
      </c>
      <c r="L113" s="26" t="e">
        <f>VLOOKUP(K113,'Species List'!$I$1:$N$8,2,FALSE)</f>
        <v>#N/A</v>
      </c>
      <c r="M113" s="51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48"/>
      <c r="B114" s="42" t="e">
        <f>IF(LEN(VLOOKUP(A114,'Species List'!$A:$G,2,FALSE))=0,"",VLOOKUP(A114,'Species List'!$A:$G,2,FALSE))</f>
        <v>#N/A</v>
      </c>
      <c r="C114" s="42" t="e">
        <f>IF(LEN(VLOOKUP(A114,'Species List'!$A:$G,3,FALSE))=0,"",VLOOKUP(A114,'Species List'!$A:$G,3,FALSE))</f>
        <v>#N/A</v>
      </c>
      <c r="D114" s="50" t="e">
        <f t="shared" si="6"/>
        <v>#N/A</v>
      </c>
      <c r="E114" s="42" t="e">
        <f>IF(LEN(VLOOKUP(A114,'Species List'!$A:$G,4,FALSE))=0,"",VLOOKUP(A114,'Species List'!$A:$G,4,FALSE))</f>
        <v>#N/A</v>
      </c>
      <c r="F114" s="42" t="e">
        <f>IF(LEN(VLOOKUP(A114,'Species List'!$A:$G,5,FALSE))=0,"",VLOOKUP(A114,'Species List'!$A:$G,5,FALSE))</f>
        <v>#N/A</v>
      </c>
      <c r="G114" s="42" t="e">
        <f>IF(LEN(VLOOKUP(A114,'Species List'!$A:$G,6,FALSE))=0,"",VLOOKUP(A114,'Species List'!$A:$G,6,FALSE))</f>
        <v>#N/A</v>
      </c>
      <c r="H114" s="42" t="e">
        <f>VLOOKUP(A114,'Species List'!$A:$G,7,FALSE)</f>
        <v>#N/A</v>
      </c>
      <c r="J114" s="48"/>
      <c r="K114" s="26" t="e">
        <f>VLOOKUP(J114,'Species List'!$H$1:$J$9,2,FALSE)</f>
        <v>#N/A</v>
      </c>
      <c r="L114" s="26" t="e">
        <f>VLOOKUP(K114,'Species List'!$I$1:$N$8,2,FALSE)</f>
        <v>#N/A</v>
      </c>
      <c r="M114" s="51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48"/>
      <c r="B115" s="42" t="e">
        <f>IF(LEN(VLOOKUP(A115,'Species List'!$A:$G,2,FALSE))=0,"",VLOOKUP(A115,'Species List'!$A:$G,2,FALSE))</f>
        <v>#N/A</v>
      </c>
      <c r="C115" s="42" t="e">
        <f>IF(LEN(VLOOKUP(A115,'Species List'!$A:$G,3,FALSE))=0,"",VLOOKUP(A115,'Species List'!$A:$G,3,FALSE))</f>
        <v>#N/A</v>
      </c>
      <c r="D115" s="50" t="e">
        <f t="shared" si="6"/>
        <v>#N/A</v>
      </c>
      <c r="E115" s="42" t="e">
        <f>IF(LEN(VLOOKUP(A115,'Species List'!$A:$G,4,FALSE))=0,"",VLOOKUP(A115,'Species List'!$A:$G,4,FALSE))</f>
        <v>#N/A</v>
      </c>
      <c r="F115" s="42" t="e">
        <f>IF(LEN(VLOOKUP(A115,'Species List'!$A:$G,5,FALSE))=0,"",VLOOKUP(A115,'Species List'!$A:$G,5,FALSE))</f>
        <v>#N/A</v>
      </c>
      <c r="G115" s="42" t="e">
        <f>IF(LEN(VLOOKUP(A115,'Species List'!$A:$G,6,FALSE))=0,"",VLOOKUP(A115,'Species List'!$A:$G,6,FALSE))</f>
        <v>#N/A</v>
      </c>
      <c r="H115" s="42" t="e">
        <f>VLOOKUP(A115,'Species List'!$A:$G,7,FALSE)</f>
        <v>#N/A</v>
      </c>
      <c r="J115" s="48"/>
      <c r="K115" s="26" t="e">
        <f>VLOOKUP(J115,'Species List'!$H$1:$J$9,2,FALSE)</f>
        <v>#N/A</v>
      </c>
      <c r="L115" s="26" t="e">
        <f>VLOOKUP(K115,'Species List'!$I$1:$N$8,2,FALSE)</f>
        <v>#N/A</v>
      </c>
      <c r="M115" s="51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48"/>
      <c r="B116" s="42" t="e">
        <f>IF(LEN(VLOOKUP(A116,'Species List'!$A:$G,2,FALSE))=0,"",VLOOKUP(A116,'Species List'!$A:$G,2,FALSE))</f>
        <v>#N/A</v>
      </c>
      <c r="C116" s="42" t="e">
        <f>IF(LEN(VLOOKUP(A116,'Species List'!$A:$G,3,FALSE))=0,"",VLOOKUP(A116,'Species List'!$A:$G,3,FALSE))</f>
        <v>#N/A</v>
      </c>
      <c r="D116" s="50" t="e">
        <f t="shared" si="6"/>
        <v>#N/A</v>
      </c>
      <c r="E116" s="42" t="e">
        <f>IF(LEN(VLOOKUP(A116,'Species List'!$A:$G,4,FALSE))=0,"",VLOOKUP(A116,'Species List'!$A:$G,4,FALSE))</f>
        <v>#N/A</v>
      </c>
      <c r="F116" s="42" t="e">
        <f>IF(LEN(VLOOKUP(A116,'Species List'!$A:$G,5,FALSE))=0,"",VLOOKUP(A116,'Species List'!$A:$G,5,FALSE))</f>
        <v>#N/A</v>
      </c>
      <c r="G116" s="42" t="e">
        <f>IF(LEN(VLOOKUP(A116,'Species List'!$A:$G,6,FALSE))=0,"",VLOOKUP(A116,'Species List'!$A:$G,6,FALSE))</f>
        <v>#N/A</v>
      </c>
      <c r="H116" s="42" t="e">
        <f>VLOOKUP(A116,'Species List'!$A:$G,7,FALSE)</f>
        <v>#N/A</v>
      </c>
      <c r="J116" s="48"/>
      <c r="K116" s="26" t="e">
        <f>VLOOKUP(J116,'Species List'!$H$1:$J$9,2,FALSE)</f>
        <v>#N/A</v>
      </c>
      <c r="L116" s="26" t="e">
        <f>VLOOKUP(K116,'Species List'!$I$1:$N$8,2,FALSE)</f>
        <v>#N/A</v>
      </c>
      <c r="M116" s="51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48"/>
      <c r="B117" s="42" t="e">
        <f>IF(LEN(VLOOKUP(A117,'Species List'!$A:$G,2,FALSE))=0,"",VLOOKUP(A117,'Species List'!$A:$G,2,FALSE))</f>
        <v>#N/A</v>
      </c>
      <c r="C117" s="42" t="e">
        <f>IF(LEN(VLOOKUP(A117,'Species List'!$A:$G,3,FALSE))=0,"",VLOOKUP(A117,'Species List'!$A:$G,3,FALSE))</f>
        <v>#N/A</v>
      </c>
      <c r="D117" s="50" t="e">
        <f t="shared" si="6"/>
        <v>#N/A</v>
      </c>
      <c r="E117" s="42" t="e">
        <f>IF(LEN(VLOOKUP(A117,'Species List'!$A:$G,4,FALSE))=0,"",VLOOKUP(A117,'Species List'!$A:$G,4,FALSE))</f>
        <v>#N/A</v>
      </c>
      <c r="F117" s="42" t="e">
        <f>IF(LEN(VLOOKUP(A117,'Species List'!$A:$G,5,FALSE))=0,"",VLOOKUP(A117,'Species List'!$A:$G,5,FALSE))</f>
        <v>#N/A</v>
      </c>
      <c r="G117" s="42" t="e">
        <f>IF(LEN(VLOOKUP(A117,'Species List'!$A:$G,6,FALSE))=0,"",VLOOKUP(A117,'Species List'!$A:$G,6,FALSE))</f>
        <v>#N/A</v>
      </c>
      <c r="H117" s="42" t="e">
        <f>VLOOKUP(A117,'Species List'!$A:$G,7,FALSE)</f>
        <v>#N/A</v>
      </c>
      <c r="J117" s="48"/>
      <c r="K117" s="26" t="e">
        <f>VLOOKUP(J117,'Species List'!$H$1:$J$9,2,FALSE)</f>
        <v>#N/A</v>
      </c>
      <c r="L117" s="26" t="e">
        <f>VLOOKUP(K117,'Species List'!$I$1:$N$8,2,FALSE)</f>
        <v>#N/A</v>
      </c>
      <c r="M117" s="51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48"/>
      <c r="B118" s="42" t="e">
        <f>IF(LEN(VLOOKUP(A118,'Species List'!$A:$G,2,FALSE))=0,"",VLOOKUP(A118,'Species List'!$A:$G,2,FALSE))</f>
        <v>#N/A</v>
      </c>
      <c r="C118" s="42" t="e">
        <f>IF(LEN(VLOOKUP(A118,'Species List'!$A:$G,3,FALSE))=0,"",VLOOKUP(A118,'Species List'!$A:$G,3,FALSE))</f>
        <v>#N/A</v>
      </c>
      <c r="D118" s="50" t="e">
        <f t="shared" si="6"/>
        <v>#N/A</v>
      </c>
      <c r="E118" s="42" t="e">
        <f>IF(LEN(VLOOKUP(A118,'Species List'!$A:$G,4,FALSE))=0,"",VLOOKUP(A118,'Species List'!$A:$G,4,FALSE))</f>
        <v>#N/A</v>
      </c>
      <c r="F118" s="42" t="e">
        <f>IF(LEN(VLOOKUP(A118,'Species List'!$A:$G,5,FALSE))=0,"",VLOOKUP(A118,'Species List'!$A:$G,5,FALSE))</f>
        <v>#N/A</v>
      </c>
      <c r="G118" s="42" t="e">
        <f>IF(LEN(VLOOKUP(A118,'Species List'!$A:$G,6,FALSE))=0,"",VLOOKUP(A118,'Species List'!$A:$G,6,FALSE))</f>
        <v>#N/A</v>
      </c>
      <c r="H118" s="42" t="e">
        <f>VLOOKUP(A118,'Species List'!$A:$G,7,FALSE)</f>
        <v>#N/A</v>
      </c>
      <c r="J118" s="48"/>
      <c r="K118" s="26" t="e">
        <f>VLOOKUP(J118,'Species List'!$H$1:$J$9,2,FALSE)</f>
        <v>#N/A</v>
      </c>
      <c r="L118" s="26" t="e">
        <f>VLOOKUP(K118,'Species List'!$I$1:$N$8,2,FALSE)</f>
        <v>#N/A</v>
      </c>
      <c r="M118" s="51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48"/>
      <c r="B119" s="42" t="e">
        <f>IF(LEN(VLOOKUP(A119,'Species List'!$A:$G,2,FALSE))=0,"",VLOOKUP(A119,'Species List'!$A:$G,2,FALSE))</f>
        <v>#N/A</v>
      </c>
      <c r="C119" s="42" t="e">
        <f>IF(LEN(VLOOKUP(A119,'Species List'!$A:$G,3,FALSE))=0,"",VLOOKUP(A119,'Species List'!$A:$G,3,FALSE))</f>
        <v>#N/A</v>
      </c>
      <c r="D119" s="50" t="e">
        <f t="shared" si="6"/>
        <v>#N/A</v>
      </c>
      <c r="E119" s="42" t="e">
        <f>IF(LEN(VLOOKUP(A119,'Species List'!$A:$G,4,FALSE))=0,"",VLOOKUP(A119,'Species List'!$A:$G,4,FALSE))</f>
        <v>#N/A</v>
      </c>
      <c r="F119" s="42" t="e">
        <f>IF(LEN(VLOOKUP(A119,'Species List'!$A:$G,5,FALSE))=0,"",VLOOKUP(A119,'Species List'!$A:$G,5,FALSE))</f>
        <v>#N/A</v>
      </c>
      <c r="G119" s="42" t="e">
        <f>IF(LEN(VLOOKUP(A119,'Species List'!$A:$G,6,FALSE))=0,"",VLOOKUP(A119,'Species List'!$A:$G,6,FALSE))</f>
        <v>#N/A</v>
      </c>
      <c r="H119" s="42" t="e">
        <f>VLOOKUP(A119,'Species List'!$A:$G,7,FALSE)</f>
        <v>#N/A</v>
      </c>
      <c r="J119" s="48"/>
      <c r="K119" s="26" t="e">
        <f>VLOOKUP(J119,'Species List'!$H$1:$J$9,2,FALSE)</f>
        <v>#N/A</v>
      </c>
      <c r="L119" s="26" t="e">
        <f>VLOOKUP(K119,'Species List'!$I$1:$N$8,2,FALSE)</f>
        <v>#N/A</v>
      </c>
      <c r="M119" s="51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48"/>
      <c r="B120" s="42" t="e">
        <f>IF(LEN(VLOOKUP(A120,'Species List'!$A:$G,2,FALSE))=0,"",VLOOKUP(A120,'Species List'!$A:$G,2,FALSE))</f>
        <v>#N/A</v>
      </c>
      <c r="C120" s="42" t="e">
        <f>IF(LEN(VLOOKUP(A120,'Species List'!$A:$G,3,FALSE))=0,"",VLOOKUP(A120,'Species List'!$A:$G,3,FALSE))</f>
        <v>#N/A</v>
      </c>
      <c r="D120" s="50" t="e">
        <f t="shared" si="6"/>
        <v>#N/A</v>
      </c>
      <c r="E120" s="42" t="e">
        <f>IF(LEN(VLOOKUP(A120,'Species List'!$A:$G,4,FALSE))=0,"",VLOOKUP(A120,'Species List'!$A:$G,4,FALSE))</f>
        <v>#N/A</v>
      </c>
      <c r="F120" s="42" t="e">
        <f>IF(LEN(VLOOKUP(A120,'Species List'!$A:$G,5,FALSE))=0,"",VLOOKUP(A120,'Species List'!$A:$G,5,FALSE))</f>
        <v>#N/A</v>
      </c>
      <c r="G120" s="42" t="e">
        <f>IF(LEN(VLOOKUP(A120,'Species List'!$A:$G,6,FALSE))=0,"",VLOOKUP(A120,'Species List'!$A:$G,6,FALSE))</f>
        <v>#N/A</v>
      </c>
      <c r="H120" s="42" t="e">
        <f>VLOOKUP(A120,'Species List'!$A:$G,7,FALSE)</f>
        <v>#N/A</v>
      </c>
      <c r="J120" s="48"/>
      <c r="K120" s="26" t="e">
        <f>VLOOKUP(J120,'Species List'!$H$1:$J$9,2,FALSE)</f>
        <v>#N/A</v>
      </c>
      <c r="L120" s="26" t="e">
        <f>VLOOKUP(K120,'Species List'!$I$1:$N$8,2,FALSE)</f>
        <v>#N/A</v>
      </c>
      <c r="M120" s="51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48"/>
      <c r="B121" s="42" t="e">
        <f>IF(LEN(VLOOKUP(A121,'Species List'!$A:$G,2,FALSE))=0,"",VLOOKUP(A121,'Species List'!$A:$G,2,FALSE))</f>
        <v>#N/A</v>
      </c>
      <c r="C121" s="42" t="e">
        <f>IF(LEN(VLOOKUP(A121,'Species List'!$A:$G,3,FALSE))=0,"",VLOOKUP(A121,'Species List'!$A:$G,3,FALSE))</f>
        <v>#N/A</v>
      </c>
      <c r="D121" s="50" t="e">
        <f t="shared" si="6"/>
        <v>#N/A</v>
      </c>
      <c r="E121" s="42" t="e">
        <f>IF(LEN(VLOOKUP(A121,'Species List'!$A:$G,4,FALSE))=0,"",VLOOKUP(A121,'Species List'!$A:$G,4,FALSE))</f>
        <v>#N/A</v>
      </c>
      <c r="F121" s="42" t="e">
        <f>IF(LEN(VLOOKUP(A121,'Species List'!$A:$G,5,FALSE))=0,"",VLOOKUP(A121,'Species List'!$A:$G,5,FALSE))</f>
        <v>#N/A</v>
      </c>
      <c r="G121" s="42" t="e">
        <f>IF(LEN(VLOOKUP(A121,'Species List'!$A:$G,6,FALSE))=0,"",VLOOKUP(A121,'Species List'!$A:$G,6,FALSE))</f>
        <v>#N/A</v>
      </c>
      <c r="H121" s="42" t="e">
        <f>VLOOKUP(A121,'Species List'!$A:$G,7,FALSE)</f>
        <v>#N/A</v>
      </c>
      <c r="J121" s="48"/>
      <c r="K121" s="26" t="e">
        <f>VLOOKUP(J121,'Species List'!$H$1:$J$9,2,FALSE)</f>
        <v>#N/A</v>
      </c>
      <c r="L121" s="26" t="e">
        <f>VLOOKUP(K121,'Species List'!$I$1:$N$8,2,FALSE)</f>
        <v>#N/A</v>
      </c>
      <c r="M121" s="51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48"/>
      <c r="B122" s="42" t="e">
        <f>IF(LEN(VLOOKUP(A122,'Species List'!$A:$G,2,FALSE))=0,"",VLOOKUP(A122,'Species List'!$A:$G,2,FALSE))</f>
        <v>#N/A</v>
      </c>
      <c r="C122" s="42" t="e">
        <f>IF(LEN(VLOOKUP(A122,'Species List'!$A:$G,3,FALSE))=0,"",VLOOKUP(A122,'Species List'!$A:$G,3,FALSE))</f>
        <v>#N/A</v>
      </c>
      <c r="D122" s="50" t="e">
        <f t="shared" si="6"/>
        <v>#N/A</v>
      </c>
      <c r="E122" s="42" t="e">
        <f>IF(LEN(VLOOKUP(A122,'Species List'!$A:$G,4,FALSE))=0,"",VLOOKUP(A122,'Species List'!$A:$G,4,FALSE))</f>
        <v>#N/A</v>
      </c>
      <c r="F122" s="42" t="e">
        <f>IF(LEN(VLOOKUP(A122,'Species List'!$A:$G,5,FALSE))=0,"",VLOOKUP(A122,'Species List'!$A:$G,5,FALSE))</f>
        <v>#N/A</v>
      </c>
      <c r="G122" s="42" t="e">
        <f>IF(LEN(VLOOKUP(A122,'Species List'!$A:$G,6,FALSE))=0,"",VLOOKUP(A122,'Species List'!$A:$G,6,FALSE))</f>
        <v>#N/A</v>
      </c>
      <c r="H122" s="42" t="e">
        <f>VLOOKUP(A122,'Species List'!$A:$G,7,FALSE)</f>
        <v>#N/A</v>
      </c>
      <c r="J122" s="48"/>
      <c r="K122" s="26" t="e">
        <f>VLOOKUP(J122,'Species List'!$H$1:$J$9,2,FALSE)</f>
        <v>#N/A</v>
      </c>
      <c r="L122" s="26" t="e">
        <f>VLOOKUP(K122,'Species List'!$I$1:$N$8,2,FALSE)</f>
        <v>#N/A</v>
      </c>
      <c r="M122" s="51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48"/>
      <c r="B123" s="42" t="e">
        <f>IF(LEN(VLOOKUP(A123,'Species List'!$A:$G,2,FALSE))=0,"",VLOOKUP(A123,'Species List'!$A:$G,2,FALSE))</f>
        <v>#N/A</v>
      </c>
      <c r="C123" s="42" t="e">
        <f>IF(LEN(VLOOKUP(A123,'Species List'!$A:$G,3,FALSE))=0,"",VLOOKUP(A123,'Species List'!$A:$G,3,FALSE))</f>
        <v>#N/A</v>
      </c>
      <c r="D123" s="50" t="e">
        <f t="shared" si="6"/>
        <v>#N/A</v>
      </c>
      <c r="E123" s="42" t="e">
        <f>IF(LEN(VLOOKUP(A123,'Species List'!$A:$G,4,FALSE))=0,"",VLOOKUP(A123,'Species List'!$A:$G,4,FALSE))</f>
        <v>#N/A</v>
      </c>
      <c r="F123" s="42" t="e">
        <f>IF(LEN(VLOOKUP(A123,'Species List'!$A:$G,5,FALSE))=0,"",VLOOKUP(A123,'Species List'!$A:$G,5,FALSE))</f>
        <v>#N/A</v>
      </c>
      <c r="G123" s="42" t="e">
        <f>IF(LEN(VLOOKUP(A123,'Species List'!$A:$G,6,FALSE))=0,"",VLOOKUP(A123,'Species List'!$A:$G,6,FALSE))</f>
        <v>#N/A</v>
      </c>
      <c r="H123" s="42" t="e">
        <f>VLOOKUP(A123,'Species List'!$A:$G,7,FALSE)</f>
        <v>#N/A</v>
      </c>
      <c r="J123" s="48"/>
      <c r="K123" s="26" t="e">
        <f>VLOOKUP(J123,'Species List'!$H$1:$J$9,2,FALSE)</f>
        <v>#N/A</v>
      </c>
      <c r="L123" s="26" t="e">
        <f>VLOOKUP(K123,'Species List'!$I$1:$N$8,2,FALSE)</f>
        <v>#N/A</v>
      </c>
      <c r="M123" s="51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48"/>
      <c r="B124" s="42" t="e">
        <f>IF(LEN(VLOOKUP(A124,'Species List'!$A:$G,2,FALSE))=0,"",VLOOKUP(A124,'Species List'!$A:$G,2,FALSE))</f>
        <v>#N/A</v>
      </c>
      <c r="C124" s="42" t="e">
        <f>IF(LEN(VLOOKUP(A124,'Species List'!$A:$G,3,FALSE))=0,"",VLOOKUP(A124,'Species List'!$A:$G,3,FALSE))</f>
        <v>#N/A</v>
      </c>
      <c r="D124" s="50" t="e">
        <f t="shared" si="6"/>
        <v>#N/A</v>
      </c>
      <c r="E124" s="42" t="e">
        <f>IF(LEN(VLOOKUP(A124,'Species List'!$A:$G,4,FALSE))=0,"",VLOOKUP(A124,'Species List'!$A:$G,4,FALSE))</f>
        <v>#N/A</v>
      </c>
      <c r="F124" s="42" t="e">
        <f>IF(LEN(VLOOKUP(A124,'Species List'!$A:$G,5,FALSE))=0,"",VLOOKUP(A124,'Species List'!$A:$G,5,FALSE))</f>
        <v>#N/A</v>
      </c>
      <c r="G124" s="42" t="e">
        <f>IF(LEN(VLOOKUP(A124,'Species List'!$A:$G,6,FALSE))=0,"",VLOOKUP(A124,'Species List'!$A:$G,6,FALSE))</f>
        <v>#N/A</v>
      </c>
      <c r="H124" s="42" t="e">
        <f>VLOOKUP(A124,'Species List'!$A:$G,7,FALSE)</f>
        <v>#N/A</v>
      </c>
      <c r="J124" s="48"/>
      <c r="K124" s="26" t="e">
        <f>VLOOKUP(J124,'Species List'!$H$1:$J$9,2,FALSE)</f>
        <v>#N/A</v>
      </c>
      <c r="L124" s="26" t="e">
        <f>VLOOKUP(K124,'Species List'!$I$1:$N$8,2,FALSE)</f>
        <v>#N/A</v>
      </c>
      <c r="M124" s="51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48"/>
      <c r="B125" s="42" t="e">
        <f>IF(LEN(VLOOKUP(A125,'Species List'!$A:$G,2,FALSE))=0,"",VLOOKUP(A125,'Species List'!$A:$G,2,FALSE))</f>
        <v>#N/A</v>
      </c>
      <c r="C125" s="42" t="e">
        <f>IF(LEN(VLOOKUP(A125,'Species List'!$A:$G,3,FALSE))=0,"",VLOOKUP(A125,'Species List'!$A:$G,3,FALSE))</f>
        <v>#N/A</v>
      </c>
      <c r="D125" s="50" t="e">
        <f t="shared" si="6"/>
        <v>#N/A</v>
      </c>
      <c r="E125" s="42" t="e">
        <f>IF(LEN(VLOOKUP(A125,'Species List'!$A:$G,4,FALSE))=0,"",VLOOKUP(A125,'Species List'!$A:$G,4,FALSE))</f>
        <v>#N/A</v>
      </c>
      <c r="F125" s="42" t="e">
        <f>IF(LEN(VLOOKUP(A125,'Species List'!$A:$G,5,FALSE))=0,"",VLOOKUP(A125,'Species List'!$A:$G,5,FALSE))</f>
        <v>#N/A</v>
      </c>
      <c r="G125" s="42" t="e">
        <f>IF(LEN(VLOOKUP(A125,'Species List'!$A:$G,6,FALSE))=0,"",VLOOKUP(A125,'Species List'!$A:$G,6,FALSE))</f>
        <v>#N/A</v>
      </c>
      <c r="H125" s="42" t="e">
        <f>VLOOKUP(A125,'Species List'!$A:$G,7,FALSE)</f>
        <v>#N/A</v>
      </c>
      <c r="J125" s="48"/>
      <c r="K125" s="26" t="e">
        <f>VLOOKUP(J125,'Species List'!$H$1:$J$9,2,FALSE)</f>
        <v>#N/A</v>
      </c>
      <c r="L125" s="26" t="e">
        <f>VLOOKUP(K125,'Species List'!$I$1:$N$8,2,FALSE)</f>
        <v>#N/A</v>
      </c>
      <c r="M125" s="51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48"/>
      <c r="B126" s="42" t="e">
        <f>IF(LEN(VLOOKUP(A126,'Species List'!$A:$G,2,FALSE))=0,"",VLOOKUP(A126,'Species List'!$A:$G,2,FALSE))</f>
        <v>#N/A</v>
      </c>
      <c r="C126" s="42" t="e">
        <f>IF(LEN(VLOOKUP(A126,'Species List'!$A:$G,3,FALSE))=0,"",VLOOKUP(A126,'Species List'!$A:$G,3,FALSE))</f>
        <v>#N/A</v>
      </c>
      <c r="D126" s="50" t="e">
        <f t="shared" si="6"/>
        <v>#N/A</v>
      </c>
      <c r="E126" s="42" t="e">
        <f>IF(LEN(VLOOKUP(A126,'Species List'!$A:$G,4,FALSE))=0,"",VLOOKUP(A126,'Species List'!$A:$G,4,FALSE))</f>
        <v>#N/A</v>
      </c>
      <c r="F126" s="42" t="e">
        <f>IF(LEN(VLOOKUP(A126,'Species List'!$A:$G,5,FALSE))=0,"",VLOOKUP(A126,'Species List'!$A:$G,5,FALSE))</f>
        <v>#N/A</v>
      </c>
      <c r="G126" s="42" t="e">
        <f>IF(LEN(VLOOKUP(A126,'Species List'!$A:$G,6,FALSE))=0,"",VLOOKUP(A126,'Species List'!$A:$G,6,FALSE))</f>
        <v>#N/A</v>
      </c>
      <c r="H126" s="42" t="e">
        <f>VLOOKUP(A126,'Species List'!$A:$G,7,FALSE)</f>
        <v>#N/A</v>
      </c>
      <c r="J126" s="48"/>
      <c r="K126" s="26" t="e">
        <f>VLOOKUP(J126,'Species List'!$H$1:$J$9,2,FALSE)</f>
        <v>#N/A</v>
      </c>
      <c r="L126" s="26" t="e">
        <f>VLOOKUP(K126,'Species List'!$I$1:$N$8,2,FALSE)</f>
        <v>#N/A</v>
      </c>
      <c r="M126" s="51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48"/>
      <c r="B127" s="42" t="e">
        <f>IF(LEN(VLOOKUP(A127,'Species List'!$A:$G,2,FALSE))=0,"",VLOOKUP(A127,'Species List'!$A:$G,2,FALSE))</f>
        <v>#N/A</v>
      </c>
      <c r="C127" s="42" t="e">
        <f>IF(LEN(VLOOKUP(A127,'Species List'!$A:$G,3,FALSE))=0,"",VLOOKUP(A127,'Species List'!$A:$G,3,FALSE))</f>
        <v>#N/A</v>
      </c>
      <c r="D127" s="50" t="e">
        <f t="shared" si="6"/>
        <v>#N/A</v>
      </c>
      <c r="E127" s="42" t="e">
        <f>IF(LEN(VLOOKUP(A127,'Species List'!$A:$G,4,FALSE))=0,"",VLOOKUP(A127,'Species List'!$A:$G,4,FALSE))</f>
        <v>#N/A</v>
      </c>
      <c r="F127" s="42" t="e">
        <f>IF(LEN(VLOOKUP(A127,'Species List'!$A:$G,5,FALSE))=0,"",VLOOKUP(A127,'Species List'!$A:$G,5,FALSE))</f>
        <v>#N/A</v>
      </c>
      <c r="G127" s="42" t="e">
        <f>IF(LEN(VLOOKUP(A127,'Species List'!$A:$G,6,FALSE))=0,"",VLOOKUP(A127,'Species List'!$A:$G,6,FALSE))</f>
        <v>#N/A</v>
      </c>
      <c r="H127" s="42" t="e">
        <f>VLOOKUP(A127,'Species List'!$A:$G,7,FALSE)</f>
        <v>#N/A</v>
      </c>
      <c r="J127" s="48"/>
      <c r="K127" s="26" t="e">
        <f>VLOOKUP(J127,'Species List'!$H$1:$J$9,2,FALSE)</f>
        <v>#N/A</v>
      </c>
      <c r="L127" s="26" t="e">
        <f>VLOOKUP(K127,'Species List'!$I$1:$N$8,2,FALSE)</f>
        <v>#N/A</v>
      </c>
      <c r="M127" s="51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48"/>
      <c r="B128" s="42" t="e">
        <f>IF(LEN(VLOOKUP(A128,'Species List'!$A:$G,2,FALSE))=0,"",VLOOKUP(A128,'Species List'!$A:$G,2,FALSE))</f>
        <v>#N/A</v>
      </c>
      <c r="C128" s="42" t="e">
        <f>IF(LEN(VLOOKUP(A128,'Species List'!$A:$G,3,FALSE))=0,"",VLOOKUP(A128,'Species List'!$A:$G,3,FALSE))</f>
        <v>#N/A</v>
      </c>
      <c r="D128" s="50" t="e">
        <f t="shared" si="6"/>
        <v>#N/A</v>
      </c>
      <c r="E128" s="42" t="e">
        <f>IF(LEN(VLOOKUP(A128,'Species List'!$A:$G,4,FALSE))=0,"",VLOOKUP(A128,'Species List'!$A:$G,4,FALSE))</f>
        <v>#N/A</v>
      </c>
      <c r="F128" s="42" t="e">
        <f>IF(LEN(VLOOKUP(A128,'Species List'!$A:$G,5,FALSE))=0,"",VLOOKUP(A128,'Species List'!$A:$G,5,FALSE))</f>
        <v>#N/A</v>
      </c>
      <c r="G128" s="42" t="e">
        <f>IF(LEN(VLOOKUP(A128,'Species List'!$A:$G,6,FALSE))=0,"",VLOOKUP(A128,'Species List'!$A:$G,6,FALSE))</f>
        <v>#N/A</v>
      </c>
      <c r="H128" s="42" t="e">
        <f>VLOOKUP(A128,'Species List'!$A:$G,7,FALSE)</f>
        <v>#N/A</v>
      </c>
      <c r="J128" s="48"/>
      <c r="K128" s="26" t="e">
        <f>VLOOKUP(J128,'Species List'!$H$1:$J$9,2,FALSE)</f>
        <v>#N/A</v>
      </c>
      <c r="L128" s="26" t="e">
        <f>VLOOKUP(K128,'Species List'!$I$1:$N$8,2,FALSE)</f>
        <v>#N/A</v>
      </c>
      <c r="M128" s="51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48"/>
      <c r="B129" s="42" t="e">
        <f>IF(LEN(VLOOKUP(A129,'Species List'!$A:$G,2,FALSE))=0,"",VLOOKUP(A129,'Species List'!$A:$G,2,FALSE))</f>
        <v>#N/A</v>
      </c>
      <c r="C129" s="42" t="e">
        <f>IF(LEN(VLOOKUP(A129,'Species List'!$A:$G,3,FALSE))=0,"",VLOOKUP(A129,'Species List'!$A:$G,3,FALSE))</f>
        <v>#N/A</v>
      </c>
      <c r="D129" s="50" t="e">
        <f t="shared" si="6"/>
        <v>#N/A</v>
      </c>
      <c r="E129" s="42" t="e">
        <f>IF(LEN(VLOOKUP(A129,'Species List'!$A:$G,4,FALSE))=0,"",VLOOKUP(A129,'Species List'!$A:$G,4,FALSE))</f>
        <v>#N/A</v>
      </c>
      <c r="F129" s="42" t="e">
        <f>IF(LEN(VLOOKUP(A129,'Species List'!$A:$G,5,FALSE))=0,"",VLOOKUP(A129,'Species List'!$A:$G,5,FALSE))</f>
        <v>#N/A</v>
      </c>
      <c r="G129" s="42" t="e">
        <f>IF(LEN(VLOOKUP(A129,'Species List'!$A:$G,6,FALSE))=0,"",VLOOKUP(A129,'Species List'!$A:$G,6,FALSE))</f>
        <v>#N/A</v>
      </c>
      <c r="H129" s="42" t="e">
        <f>VLOOKUP(A129,'Species List'!$A:$G,7,FALSE)</f>
        <v>#N/A</v>
      </c>
      <c r="J129" s="48"/>
      <c r="K129" s="26" t="e">
        <f>VLOOKUP(J129,'Species List'!$H$1:$J$9,2,FALSE)</f>
        <v>#N/A</v>
      </c>
      <c r="L129" s="26" t="e">
        <f>VLOOKUP(K129,'Species List'!$I$1:$N$8,2,FALSE)</f>
        <v>#N/A</v>
      </c>
      <c r="M129" s="51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48"/>
      <c r="B130" s="42" t="e">
        <f>IF(LEN(VLOOKUP(A130,'Species List'!$A:$G,2,FALSE))=0,"",VLOOKUP(A130,'Species List'!$A:$G,2,FALSE))</f>
        <v>#N/A</v>
      </c>
      <c r="C130" s="42" t="e">
        <f>IF(LEN(VLOOKUP(A130,'Species List'!$A:$G,3,FALSE))=0,"",VLOOKUP(A130,'Species List'!$A:$G,3,FALSE))</f>
        <v>#N/A</v>
      </c>
      <c r="D130" s="50" t="e">
        <f t="shared" si="6"/>
        <v>#N/A</v>
      </c>
      <c r="E130" s="42" t="e">
        <f>IF(LEN(VLOOKUP(A130,'Species List'!$A:$G,4,FALSE))=0,"",VLOOKUP(A130,'Species List'!$A:$G,4,FALSE))</f>
        <v>#N/A</v>
      </c>
      <c r="F130" s="42" t="e">
        <f>IF(LEN(VLOOKUP(A130,'Species List'!$A:$G,5,FALSE))=0,"",VLOOKUP(A130,'Species List'!$A:$G,5,FALSE))</f>
        <v>#N/A</v>
      </c>
      <c r="G130" s="42" t="e">
        <f>IF(LEN(VLOOKUP(A130,'Species List'!$A:$G,6,FALSE))=0,"",VLOOKUP(A130,'Species List'!$A:$G,6,FALSE))</f>
        <v>#N/A</v>
      </c>
      <c r="H130" s="42" t="e">
        <f>VLOOKUP(A130,'Species List'!$A:$G,7,FALSE)</f>
        <v>#N/A</v>
      </c>
      <c r="J130" s="48"/>
      <c r="K130" s="26" t="e">
        <f>VLOOKUP(J130,'Species List'!$H$1:$J$9,2,FALSE)</f>
        <v>#N/A</v>
      </c>
      <c r="L130" s="26" t="e">
        <f>VLOOKUP(K130,'Species List'!$I$1:$N$8,2,FALSE)</f>
        <v>#N/A</v>
      </c>
      <c r="M130" s="51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48"/>
      <c r="B131" s="42" t="e">
        <f>IF(LEN(VLOOKUP(A131,'Species List'!$A:$G,2,FALSE))=0,"",VLOOKUP(A131,'Species List'!$A:$G,2,FALSE))</f>
        <v>#N/A</v>
      </c>
      <c r="C131" s="42" t="e">
        <f>IF(LEN(VLOOKUP(A131,'Species List'!$A:$G,3,FALSE))=0,"",VLOOKUP(A131,'Species List'!$A:$G,3,FALSE))</f>
        <v>#N/A</v>
      </c>
      <c r="D131" s="50" t="e">
        <f t="shared" si="6"/>
        <v>#N/A</v>
      </c>
      <c r="E131" s="42" t="e">
        <f>IF(LEN(VLOOKUP(A131,'Species List'!$A:$G,4,FALSE))=0,"",VLOOKUP(A131,'Species List'!$A:$G,4,FALSE))</f>
        <v>#N/A</v>
      </c>
      <c r="F131" s="42" t="e">
        <f>IF(LEN(VLOOKUP(A131,'Species List'!$A:$G,5,FALSE))=0,"",VLOOKUP(A131,'Species List'!$A:$G,5,FALSE))</f>
        <v>#N/A</v>
      </c>
      <c r="G131" s="42" t="e">
        <f>IF(LEN(VLOOKUP(A131,'Species List'!$A:$G,6,FALSE))=0,"",VLOOKUP(A131,'Species List'!$A:$G,6,FALSE))</f>
        <v>#N/A</v>
      </c>
      <c r="H131" s="42" t="e">
        <f>VLOOKUP(A131,'Species List'!$A:$G,7,FALSE)</f>
        <v>#N/A</v>
      </c>
      <c r="J131" s="48"/>
      <c r="K131" s="26" t="e">
        <f>VLOOKUP(J131,'Species List'!$H$1:$J$9,2,FALSE)</f>
        <v>#N/A</v>
      </c>
      <c r="L131" s="26" t="e">
        <f>VLOOKUP(K131,'Species List'!$I$1:$N$8,2,FALSE)</f>
        <v>#N/A</v>
      </c>
      <c r="M131" s="51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48"/>
      <c r="B132" s="42" t="e">
        <f>IF(LEN(VLOOKUP(A132,'Species List'!$A:$G,2,FALSE))=0,"",VLOOKUP(A132,'Species List'!$A:$G,2,FALSE))</f>
        <v>#N/A</v>
      </c>
      <c r="C132" s="42" t="e">
        <f>IF(LEN(VLOOKUP(A132,'Species List'!$A:$G,3,FALSE))=0,"",VLOOKUP(A132,'Species List'!$A:$G,3,FALSE))</f>
        <v>#N/A</v>
      </c>
      <c r="D132" s="50" t="e">
        <f t="shared" si="6"/>
        <v>#N/A</v>
      </c>
      <c r="E132" s="42" t="e">
        <f>IF(LEN(VLOOKUP(A132,'Species List'!$A:$G,4,FALSE))=0,"",VLOOKUP(A132,'Species List'!$A:$G,4,FALSE))</f>
        <v>#N/A</v>
      </c>
      <c r="F132" s="42" t="e">
        <f>IF(LEN(VLOOKUP(A132,'Species List'!$A:$G,5,FALSE))=0,"",VLOOKUP(A132,'Species List'!$A:$G,5,FALSE))</f>
        <v>#N/A</v>
      </c>
      <c r="G132" s="42" t="e">
        <f>IF(LEN(VLOOKUP(A132,'Species List'!$A:$G,6,FALSE))=0,"",VLOOKUP(A132,'Species List'!$A:$G,6,FALSE))</f>
        <v>#N/A</v>
      </c>
      <c r="H132" s="42" t="e">
        <f>VLOOKUP(A132,'Species List'!$A:$G,7,FALSE)</f>
        <v>#N/A</v>
      </c>
      <c r="J132" s="48"/>
      <c r="K132" s="26" t="e">
        <f>VLOOKUP(J132,'Species List'!$H$1:$J$9,2,FALSE)</f>
        <v>#N/A</v>
      </c>
      <c r="L132" s="26" t="e">
        <f>VLOOKUP(K132,'Species List'!$I$1:$N$8,2,FALSE)</f>
        <v>#N/A</v>
      </c>
      <c r="M132" s="51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48"/>
      <c r="B133" s="42" t="e">
        <f>IF(LEN(VLOOKUP(A133,'Species List'!$A:$G,2,FALSE))=0,"",VLOOKUP(A133,'Species List'!$A:$G,2,FALSE))</f>
        <v>#N/A</v>
      </c>
      <c r="C133" s="42" t="e">
        <f>IF(LEN(VLOOKUP(A133,'Species List'!$A:$G,3,FALSE))=0,"",VLOOKUP(A133,'Species List'!$A:$G,3,FALSE))</f>
        <v>#N/A</v>
      </c>
      <c r="D133" s="50" t="e">
        <f t="shared" si="6"/>
        <v>#N/A</v>
      </c>
      <c r="E133" s="42" t="e">
        <f>IF(LEN(VLOOKUP(A133,'Species List'!$A:$G,4,FALSE))=0,"",VLOOKUP(A133,'Species List'!$A:$G,4,FALSE))</f>
        <v>#N/A</v>
      </c>
      <c r="F133" s="42" t="e">
        <f>IF(LEN(VLOOKUP(A133,'Species List'!$A:$G,5,FALSE))=0,"",VLOOKUP(A133,'Species List'!$A:$G,5,FALSE))</f>
        <v>#N/A</v>
      </c>
      <c r="G133" s="42" t="e">
        <f>IF(LEN(VLOOKUP(A133,'Species List'!$A:$G,6,FALSE))=0,"",VLOOKUP(A133,'Species List'!$A:$G,6,FALSE))</f>
        <v>#N/A</v>
      </c>
      <c r="H133" s="42" t="e">
        <f>VLOOKUP(A133,'Species List'!$A:$G,7,FALSE)</f>
        <v>#N/A</v>
      </c>
      <c r="J133" s="48"/>
      <c r="K133" s="26" t="e">
        <f>VLOOKUP(J133,'Species List'!$H$1:$J$9,2,FALSE)</f>
        <v>#N/A</v>
      </c>
      <c r="L133" s="26" t="e">
        <f>VLOOKUP(K133,'Species List'!$I$1:$N$8,2,FALSE)</f>
        <v>#N/A</v>
      </c>
      <c r="M133" s="51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48"/>
      <c r="B134" s="42" t="e">
        <f>IF(LEN(VLOOKUP(A134,'Species List'!$A:$G,2,FALSE))=0,"",VLOOKUP(A134,'Species List'!$A:$G,2,FALSE))</f>
        <v>#N/A</v>
      </c>
      <c r="C134" s="42" t="e">
        <f>IF(LEN(VLOOKUP(A134,'Species List'!$A:$G,3,FALSE))=0,"",VLOOKUP(A134,'Species List'!$A:$G,3,FALSE))</f>
        <v>#N/A</v>
      </c>
      <c r="D134" s="50" t="e">
        <f t="shared" si="6"/>
        <v>#N/A</v>
      </c>
      <c r="E134" s="42" t="e">
        <f>IF(LEN(VLOOKUP(A134,'Species List'!$A:$G,4,FALSE))=0,"",VLOOKUP(A134,'Species List'!$A:$G,4,FALSE))</f>
        <v>#N/A</v>
      </c>
      <c r="F134" s="42" t="e">
        <f>IF(LEN(VLOOKUP(A134,'Species List'!$A:$G,5,FALSE))=0,"",VLOOKUP(A134,'Species List'!$A:$G,5,FALSE))</f>
        <v>#N/A</v>
      </c>
      <c r="G134" s="42" t="e">
        <f>IF(LEN(VLOOKUP(A134,'Species List'!$A:$G,6,FALSE))=0,"",VLOOKUP(A134,'Species List'!$A:$G,6,FALSE))</f>
        <v>#N/A</v>
      </c>
      <c r="H134" s="42" t="e">
        <f>VLOOKUP(A134,'Species List'!$A:$G,7,FALSE)</f>
        <v>#N/A</v>
      </c>
      <c r="J134" s="48"/>
      <c r="K134" s="26" t="e">
        <f>VLOOKUP(J134,'Species List'!$H$1:$J$9,2,FALSE)</f>
        <v>#N/A</v>
      </c>
      <c r="L134" s="26" t="e">
        <f>VLOOKUP(K134,'Species List'!$I$1:$N$8,2,FALSE)</f>
        <v>#N/A</v>
      </c>
      <c r="M134" s="51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48"/>
      <c r="B135" s="42" t="e">
        <f>IF(LEN(VLOOKUP(A135,'Species List'!$A:$G,2,FALSE))=0,"",VLOOKUP(A135,'Species List'!$A:$G,2,FALSE))</f>
        <v>#N/A</v>
      </c>
      <c r="C135" s="42" t="e">
        <f>IF(LEN(VLOOKUP(A135,'Species List'!$A:$G,3,FALSE))=0,"",VLOOKUP(A135,'Species List'!$A:$G,3,FALSE))</f>
        <v>#N/A</v>
      </c>
      <c r="D135" s="50" t="e">
        <f t="shared" si="6"/>
        <v>#N/A</v>
      </c>
      <c r="E135" s="42" t="e">
        <f>IF(LEN(VLOOKUP(A135,'Species List'!$A:$G,4,FALSE))=0,"",VLOOKUP(A135,'Species List'!$A:$G,4,FALSE))</f>
        <v>#N/A</v>
      </c>
      <c r="F135" s="42" t="e">
        <f>IF(LEN(VLOOKUP(A135,'Species List'!$A:$G,5,FALSE))=0,"",VLOOKUP(A135,'Species List'!$A:$G,5,FALSE))</f>
        <v>#N/A</v>
      </c>
      <c r="G135" s="42" t="e">
        <f>IF(LEN(VLOOKUP(A135,'Species List'!$A:$G,6,FALSE))=0,"",VLOOKUP(A135,'Species List'!$A:$G,6,FALSE))</f>
        <v>#N/A</v>
      </c>
      <c r="H135" s="42" t="e">
        <f>VLOOKUP(A135,'Species List'!$A:$G,7,FALSE)</f>
        <v>#N/A</v>
      </c>
      <c r="J135" s="48"/>
      <c r="K135" s="26" t="e">
        <f>VLOOKUP(J135,'Species List'!$H$1:$J$9,2,FALSE)</f>
        <v>#N/A</v>
      </c>
      <c r="L135" s="26" t="e">
        <f>VLOOKUP(K135,'Species List'!$I$1:$N$8,2,FALSE)</f>
        <v>#N/A</v>
      </c>
      <c r="M135" s="51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48"/>
      <c r="B136" s="42" t="e">
        <f>IF(LEN(VLOOKUP(A136,'Species List'!$A:$G,2,FALSE))=0,"",VLOOKUP(A136,'Species List'!$A:$G,2,FALSE))</f>
        <v>#N/A</v>
      </c>
      <c r="C136" s="42" t="e">
        <f>IF(LEN(VLOOKUP(A136,'Species List'!$A:$G,3,FALSE))=0,"",VLOOKUP(A136,'Species List'!$A:$G,3,FALSE))</f>
        <v>#N/A</v>
      </c>
      <c r="D136" s="50" t="e">
        <f t="shared" si="6"/>
        <v>#N/A</v>
      </c>
      <c r="E136" s="42" t="e">
        <f>IF(LEN(VLOOKUP(A136,'Species List'!$A:$G,4,FALSE))=0,"",VLOOKUP(A136,'Species List'!$A:$G,4,FALSE))</f>
        <v>#N/A</v>
      </c>
      <c r="F136" s="42" t="e">
        <f>IF(LEN(VLOOKUP(A136,'Species List'!$A:$G,5,FALSE))=0,"",VLOOKUP(A136,'Species List'!$A:$G,5,FALSE))</f>
        <v>#N/A</v>
      </c>
      <c r="G136" s="42" t="e">
        <f>IF(LEN(VLOOKUP(A136,'Species List'!$A:$G,6,FALSE))=0,"",VLOOKUP(A136,'Species List'!$A:$G,6,FALSE))</f>
        <v>#N/A</v>
      </c>
      <c r="H136" s="42" t="e">
        <f>VLOOKUP(A136,'Species List'!$A:$G,7,FALSE)</f>
        <v>#N/A</v>
      </c>
      <c r="J136" s="48"/>
      <c r="K136" s="26" t="e">
        <f>VLOOKUP(J136,'Species List'!$H$1:$J$9,2,FALSE)</f>
        <v>#N/A</v>
      </c>
      <c r="L136" s="26" t="e">
        <f>VLOOKUP(K136,'Species List'!$I$1:$N$8,2,FALSE)</f>
        <v>#N/A</v>
      </c>
      <c r="M136" s="51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48"/>
      <c r="B137" s="42" t="e">
        <f>IF(LEN(VLOOKUP(A137,'Species List'!$A:$G,2,FALSE))=0,"",VLOOKUP(A137,'Species List'!$A:$G,2,FALSE))</f>
        <v>#N/A</v>
      </c>
      <c r="C137" s="42" t="e">
        <f>IF(LEN(VLOOKUP(A137,'Species List'!$A:$G,3,FALSE))=0,"",VLOOKUP(A137,'Species List'!$A:$G,3,FALSE))</f>
        <v>#N/A</v>
      </c>
      <c r="D137" s="50" t="e">
        <f t="shared" si="6"/>
        <v>#N/A</v>
      </c>
      <c r="E137" s="42" t="e">
        <f>IF(LEN(VLOOKUP(A137,'Species List'!$A:$G,4,FALSE))=0,"",VLOOKUP(A137,'Species List'!$A:$G,4,FALSE))</f>
        <v>#N/A</v>
      </c>
      <c r="F137" s="42" t="e">
        <f>IF(LEN(VLOOKUP(A137,'Species List'!$A:$G,5,FALSE))=0,"",VLOOKUP(A137,'Species List'!$A:$G,5,FALSE))</f>
        <v>#N/A</v>
      </c>
      <c r="G137" s="42" t="e">
        <f>IF(LEN(VLOOKUP(A137,'Species List'!$A:$G,6,FALSE))=0,"",VLOOKUP(A137,'Species List'!$A:$G,6,FALSE))</f>
        <v>#N/A</v>
      </c>
      <c r="H137" s="42" t="e">
        <f>VLOOKUP(A137,'Species List'!$A:$G,7,FALSE)</f>
        <v>#N/A</v>
      </c>
      <c r="J137" s="48"/>
      <c r="K137" s="26" t="e">
        <f>VLOOKUP(J137,'Species List'!$H$1:$J$9,2,FALSE)</f>
        <v>#N/A</v>
      </c>
      <c r="L137" s="26" t="e">
        <f>VLOOKUP(K137,'Species List'!$I$1:$N$8,2,FALSE)</f>
        <v>#N/A</v>
      </c>
      <c r="M137" s="51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48"/>
      <c r="B138" s="42" t="e">
        <f>IF(LEN(VLOOKUP(A138,'Species List'!$A:$G,2,FALSE))=0,"",VLOOKUP(A138,'Species List'!$A:$G,2,FALSE))</f>
        <v>#N/A</v>
      </c>
      <c r="C138" s="42" t="e">
        <f>IF(LEN(VLOOKUP(A138,'Species List'!$A:$G,3,FALSE))=0,"",VLOOKUP(A138,'Species List'!$A:$G,3,FALSE))</f>
        <v>#N/A</v>
      </c>
      <c r="D138" s="50" t="e">
        <f t="shared" si="6"/>
        <v>#N/A</v>
      </c>
      <c r="E138" s="42" t="e">
        <f>IF(LEN(VLOOKUP(A138,'Species List'!$A:$G,4,FALSE))=0,"",VLOOKUP(A138,'Species List'!$A:$G,4,FALSE))</f>
        <v>#N/A</v>
      </c>
      <c r="F138" s="42" t="e">
        <f>IF(LEN(VLOOKUP(A138,'Species List'!$A:$G,5,FALSE))=0,"",VLOOKUP(A138,'Species List'!$A:$G,5,FALSE))</f>
        <v>#N/A</v>
      </c>
      <c r="G138" s="42" t="e">
        <f>IF(LEN(VLOOKUP(A138,'Species List'!$A:$G,6,FALSE))=0,"",VLOOKUP(A138,'Species List'!$A:$G,6,FALSE))</f>
        <v>#N/A</v>
      </c>
      <c r="H138" s="42" t="e">
        <f>VLOOKUP(A138,'Species List'!$A:$G,7,FALSE)</f>
        <v>#N/A</v>
      </c>
      <c r="J138" s="48"/>
      <c r="K138" s="26" t="e">
        <f>VLOOKUP(J138,'Species List'!$H$1:$J$9,2,FALSE)</f>
        <v>#N/A</v>
      </c>
      <c r="L138" s="26" t="e">
        <f>VLOOKUP(K138,'Species List'!$I$1:$N$8,2,FALSE)</f>
        <v>#N/A</v>
      </c>
      <c r="M138" s="51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48"/>
      <c r="B139" s="42" t="e">
        <f>IF(LEN(VLOOKUP(A139,'Species List'!$A:$G,2,FALSE))=0,"",VLOOKUP(A139,'Species List'!$A:$G,2,FALSE))</f>
        <v>#N/A</v>
      </c>
      <c r="C139" s="42" t="e">
        <f>IF(LEN(VLOOKUP(A139,'Species List'!$A:$G,3,FALSE))=0,"",VLOOKUP(A139,'Species List'!$A:$G,3,FALSE))</f>
        <v>#N/A</v>
      </c>
      <c r="D139" s="50" t="e">
        <f t="shared" si="6"/>
        <v>#N/A</v>
      </c>
      <c r="E139" s="42" t="e">
        <f>IF(LEN(VLOOKUP(A139,'Species List'!$A:$G,4,FALSE))=0,"",VLOOKUP(A139,'Species List'!$A:$G,4,FALSE))</f>
        <v>#N/A</v>
      </c>
      <c r="F139" s="42" t="e">
        <f>IF(LEN(VLOOKUP(A139,'Species List'!$A:$G,5,FALSE))=0,"",VLOOKUP(A139,'Species List'!$A:$G,5,FALSE))</f>
        <v>#N/A</v>
      </c>
      <c r="G139" s="42" t="e">
        <f>IF(LEN(VLOOKUP(A139,'Species List'!$A:$G,6,FALSE))=0,"",VLOOKUP(A139,'Species List'!$A:$G,6,FALSE))</f>
        <v>#N/A</v>
      </c>
      <c r="H139" s="42" t="e">
        <f>VLOOKUP(A139,'Species List'!$A:$G,7,FALSE)</f>
        <v>#N/A</v>
      </c>
      <c r="J139" s="48"/>
      <c r="K139" s="26" t="e">
        <f>VLOOKUP(J139,'Species List'!$H$1:$J$9,2,FALSE)</f>
        <v>#N/A</v>
      </c>
      <c r="L139" s="26" t="e">
        <f>VLOOKUP(K139,'Species List'!$I$1:$N$8,2,FALSE)</f>
        <v>#N/A</v>
      </c>
      <c r="M139" s="51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48"/>
      <c r="B140" s="42" t="e">
        <f>IF(LEN(VLOOKUP(A140,'Species List'!$A:$G,2,FALSE))=0,"",VLOOKUP(A140,'Species List'!$A:$G,2,FALSE))</f>
        <v>#N/A</v>
      </c>
      <c r="C140" s="42" t="e">
        <f>IF(LEN(VLOOKUP(A140,'Species List'!$A:$G,3,FALSE))=0,"",VLOOKUP(A140,'Species List'!$A:$G,3,FALSE))</f>
        <v>#N/A</v>
      </c>
      <c r="D140" s="50" t="e">
        <f t="shared" si="6"/>
        <v>#N/A</v>
      </c>
      <c r="E140" s="42" t="e">
        <f>IF(LEN(VLOOKUP(A140,'Species List'!$A:$G,4,FALSE))=0,"",VLOOKUP(A140,'Species List'!$A:$G,4,FALSE))</f>
        <v>#N/A</v>
      </c>
      <c r="F140" s="42" t="e">
        <f>IF(LEN(VLOOKUP(A140,'Species List'!$A:$G,5,FALSE))=0,"",VLOOKUP(A140,'Species List'!$A:$G,5,FALSE))</f>
        <v>#N/A</v>
      </c>
      <c r="G140" s="42" t="e">
        <f>IF(LEN(VLOOKUP(A140,'Species List'!$A:$G,6,FALSE))=0,"",VLOOKUP(A140,'Species List'!$A:$G,6,FALSE))</f>
        <v>#N/A</v>
      </c>
      <c r="H140" s="42" t="e">
        <f>VLOOKUP(A140,'Species List'!$A:$G,7,FALSE)</f>
        <v>#N/A</v>
      </c>
      <c r="J140" s="48"/>
      <c r="K140" s="26" t="e">
        <f>VLOOKUP(J140,'Species List'!$H$1:$J$9,2,FALSE)</f>
        <v>#N/A</v>
      </c>
      <c r="L140" s="26" t="e">
        <f>VLOOKUP(K140,'Species List'!$I$1:$N$8,2,FALSE)</f>
        <v>#N/A</v>
      </c>
      <c r="M140" s="51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48"/>
      <c r="B141" s="42" t="e">
        <f>IF(LEN(VLOOKUP(A141,'Species List'!$A:$G,2,FALSE))=0,"",VLOOKUP(A141,'Species List'!$A:$G,2,FALSE))</f>
        <v>#N/A</v>
      </c>
      <c r="C141" s="42" t="e">
        <f>IF(LEN(VLOOKUP(A141,'Species List'!$A:$G,3,FALSE))=0,"",VLOOKUP(A141,'Species List'!$A:$G,3,FALSE))</f>
        <v>#N/A</v>
      </c>
      <c r="D141" s="50" t="e">
        <f t="shared" ref="D141:D150" si="10">VALUE(C141)</f>
        <v>#N/A</v>
      </c>
      <c r="E141" s="42" t="e">
        <f>IF(LEN(VLOOKUP(A141,'Species List'!$A:$G,4,FALSE))=0,"",VLOOKUP(A141,'Species List'!$A:$G,4,FALSE))</f>
        <v>#N/A</v>
      </c>
      <c r="F141" s="42" t="e">
        <f>IF(LEN(VLOOKUP(A141,'Species List'!$A:$G,5,FALSE))=0,"",VLOOKUP(A141,'Species List'!$A:$G,5,FALSE))</f>
        <v>#N/A</v>
      </c>
      <c r="G141" s="42" t="e">
        <f>IF(LEN(VLOOKUP(A141,'Species List'!$A:$G,6,FALSE))=0,"",VLOOKUP(A141,'Species List'!$A:$G,6,FALSE))</f>
        <v>#N/A</v>
      </c>
      <c r="H141" s="42" t="e">
        <f>VLOOKUP(A141,'Species List'!$A:$G,7,FALSE)</f>
        <v>#N/A</v>
      </c>
      <c r="J141" s="48"/>
      <c r="K141" s="26" t="e">
        <f>VLOOKUP(J141,'Species List'!$H$1:$J$9,2,FALSE)</f>
        <v>#N/A</v>
      </c>
      <c r="L141" s="26" t="e">
        <f>VLOOKUP(K141,'Species List'!$I$1:$N$8,2,FALSE)</f>
        <v>#N/A</v>
      </c>
      <c r="M141" s="51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48"/>
      <c r="B142" s="42" t="e">
        <f>IF(LEN(VLOOKUP(A142,'Species List'!$A:$G,2,FALSE))=0,"",VLOOKUP(A142,'Species List'!$A:$G,2,FALSE))</f>
        <v>#N/A</v>
      </c>
      <c r="C142" s="42" t="e">
        <f>IF(LEN(VLOOKUP(A142,'Species List'!$A:$G,3,FALSE))=0,"",VLOOKUP(A142,'Species List'!$A:$G,3,FALSE))</f>
        <v>#N/A</v>
      </c>
      <c r="D142" s="50" t="e">
        <f t="shared" si="10"/>
        <v>#N/A</v>
      </c>
      <c r="E142" s="42" t="e">
        <f>IF(LEN(VLOOKUP(A142,'Species List'!$A:$G,4,FALSE))=0,"",VLOOKUP(A142,'Species List'!$A:$G,4,FALSE))</f>
        <v>#N/A</v>
      </c>
      <c r="F142" s="42" t="e">
        <f>IF(LEN(VLOOKUP(A142,'Species List'!$A:$G,5,FALSE))=0,"",VLOOKUP(A142,'Species List'!$A:$G,5,FALSE))</f>
        <v>#N/A</v>
      </c>
      <c r="G142" s="42" t="e">
        <f>IF(LEN(VLOOKUP(A142,'Species List'!$A:$G,6,FALSE))=0,"",VLOOKUP(A142,'Species List'!$A:$G,6,FALSE))</f>
        <v>#N/A</v>
      </c>
      <c r="H142" s="42" t="e">
        <f>VLOOKUP(A142,'Species List'!$A:$G,7,FALSE)</f>
        <v>#N/A</v>
      </c>
      <c r="J142" s="48"/>
      <c r="K142" s="26" t="e">
        <f>VLOOKUP(J142,'Species List'!$H$1:$J$9,2,FALSE)</f>
        <v>#N/A</v>
      </c>
      <c r="L142" s="26" t="e">
        <f>VLOOKUP(K142,'Species List'!$I$1:$N$8,2,FALSE)</f>
        <v>#N/A</v>
      </c>
      <c r="M142" s="51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48"/>
      <c r="B143" s="42" t="e">
        <f>IF(LEN(VLOOKUP(A143,'Species List'!$A:$G,2,FALSE))=0,"",VLOOKUP(A143,'Species List'!$A:$G,2,FALSE))</f>
        <v>#N/A</v>
      </c>
      <c r="C143" s="42" t="e">
        <f>IF(LEN(VLOOKUP(A143,'Species List'!$A:$G,3,FALSE))=0,"",VLOOKUP(A143,'Species List'!$A:$G,3,FALSE))</f>
        <v>#N/A</v>
      </c>
      <c r="D143" s="50" t="e">
        <f t="shared" si="10"/>
        <v>#N/A</v>
      </c>
      <c r="E143" s="42" t="e">
        <f>IF(LEN(VLOOKUP(A143,'Species List'!$A:$G,4,FALSE))=0,"",VLOOKUP(A143,'Species List'!$A:$G,4,FALSE))</f>
        <v>#N/A</v>
      </c>
      <c r="F143" s="42" t="e">
        <f>IF(LEN(VLOOKUP(A143,'Species List'!$A:$G,5,FALSE))=0,"",VLOOKUP(A143,'Species List'!$A:$G,5,FALSE))</f>
        <v>#N/A</v>
      </c>
      <c r="G143" s="42" t="e">
        <f>IF(LEN(VLOOKUP(A143,'Species List'!$A:$G,6,FALSE))=0,"",VLOOKUP(A143,'Species List'!$A:$G,6,FALSE))</f>
        <v>#N/A</v>
      </c>
      <c r="H143" s="42" t="e">
        <f>VLOOKUP(A143,'Species List'!$A:$G,7,FALSE)</f>
        <v>#N/A</v>
      </c>
      <c r="J143" s="48"/>
      <c r="K143" s="26" t="e">
        <f>VLOOKUP(J143,'Species List'!$H$1:$J$9,2,FALSE)</f>
        <v>#N/A</v>
      </c>
      <c r="L143" s="26" t="e">
        <f>VLOOKUP(K143,'Species List'!$I$1:$N$8,2,FALSE)</f>
        <v>#N/A</v>
      </c>
      <c r="M143" s="51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48"/>
      <c r="B144" s="42" t="e">
        <f>IF(LEN(VLOOKUP(A144,'Species List'!$A:$G,2,FALSE))=0,"",VLOOKUP(A144,'Species List'!$A:$G,2,FALSE))</f>
        <v>#N/A</v>
      </c>
      <c r="C144" s="42" t="e">
        <f>IF(LEN(VLOOKUP(A144,'Species List'!$A:$G,3,FALSE))=0,"",VLOOKUP(A144,'Species List'!$A:$G,3,FALSE))</f>
        <v>#N/A</v>
      </c>
      <c r="D144" s="50" t="e">
        <f t="shared" si="10"/>
        <v>#N/A</v>
      </c>
      <c r="E144" s="42" t="e">
        <f>IF(LEN(VLOOKUP(A144,'Species List'!$A:$G,4,FALSE))=0,"",VLOOKUP(A144,'Species List'!$A:$G,4,FALSE))</f>
        <v>#N/A</v>
      </c>
      <c r="F144" s="42" t="e">
        <f>IF(LEN(VLOOKUP(A144,'Species List'!$A:$G,5,FALSE))=0,"",VLOOKUP(A144,'Species List'!$A:$G,5,FALSE))</f>
        <v>#N/A</v>
      </c>
      <c r="G144" s="42" t="e">
        <f>IF(LEN(VLOOKUP(A144,'Species List'!$A:$G,6,FALSE))=0,"",VLOOKUP(A144,'Species List'!$A:$G,6,FALSE))</f>
        <v>#N/A</v>
      </c>
      <c r="H144" s="42" t="e">
        <f>VLOOKUP(A144,'Species List'!$A:$G,7,FALSE)</f>
        <v>#N/A</v>
      </c>
      <c r="J144" s="48"/>
      <c r="K144" s="26" t="e">
        <f>VLOOKUP(J144,'Species List'!$H$1:$J$9,2,FALSE)</f>
        <v>#N/A</v>
      </c>
      <c r="L144" s="26" t="e">
        <f>VLOOKUP(K144,'Species List'!$I$1:$N$8,2,FALSE)</f>
        <v>#N/A</v>
      </c>
      <c r="M144" s="51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48"/>
      <c r="B145" s="42" t="e">
        <f>IF(LEN(VLOOKUP(A145,'Species List'!$A:$G,2,FALSE))=0,"",VLOOKUP(A145,'Species List'!$A:$G,2,FALSE))</f>
        <v>#N/A</v>
      </c>
      <c r="C145" s="42" t="e">
        <f>IF(LEN(VLOOKUP(A145,'Species List'!$A:$G,3,FALSE))=0,"",VLOOKUP(A145,'Species List'!$A:$G,3,FALSE))</f>
        <v>#N/A</v>
      </c>
      <c r="D145" s="50" t="e">
        <f t="shared" si="10"/>
        <v>#N/A</v>
      </c>
      <c r="E145" s="42" t="e">
        <f>IF(LEN(VLOOKUP(A145,'Species List'!$A:$G,4,FALSE))=0,"",VLOOKUP(A145,'Species List'!$A:$G,4,FALSE))</f>
        <v>#N/A</v>
      </c>
      <c r="F145" s="42" t="e">
        <f>IF(LEN(VLOOKUP(A145,'Species List'!$A:$G,5,FALSE))=0,"",VLOOKUP(A145,'Species List'!$A:$G,5,FALSE))</f>
        <v>#N/A</v>
      </c>
      <c r="G145" s="42" t="e">
        <f>IF(LEN(VLOOKUP(A145,'Species List'!$A:$G,6,FALSE))=0,"",VLOOKUP(A145,'Species List'!$A:$G,6,FALSE))</f>
        <v>#N/A</v>
      </c>
      <c r="H145" s="42" t="e">
        <f>VLOOKUP(A145,'Species List'!$A:$G,7,FALSE)</f>
        <v>#N/A</v>
      </c>
      <c r="J145" s="48"/>
      <c r="K145" s="26" t="e">
        <f>VLOOKUP(J145,'Species List'!$H$1:$J$9,2,FALSE)</f>
        <v>#N/A</v>
      </c>
      <c r="L145" s="26" t="e">
        <f>VLOOKUP(K145,'Species List'!$I$1:$N$8,2,FALSE)</f>
        <v>#N/A</v>
      </c>
      <c r="M145" s="51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48"/>
      <c r="B146" s="42" t="e">
        <f>IF(LEN(VLOOKUP(A146,'Species List'!$A:$G,2,FALSE))=0,"",VLOOKUP(A146,'Species List'!$A:$G,2,FALSE))</f>
        <v>#N/A</v>
      </c>
      <c r="C146" s="42" t="e">
        <f>IF(LEN(VLOOKUP(A146,'Species List'!$A:$G,3,FALSE))=0,"",VLOOKUP(A146,'Species List'!$A:$G,3,FALSE))</f>
        <v>#N/A</v>
      </c>
      <c r="D146" s="50" t="e">
        <f t="shared" si="10"/>
        <v>#N/A</v>
      </c>
      <c r="E146" s="42" t="e">
        <f>IF(LEN(VLOOKUP(A146,'Species List'!$A:$G,4,FALSE))=0,"",VLOOKUP(A146,'Species List'!$A:$G,4,FALSE))</f>
        <v>#N/A</v>
      </c>
      <c r="F146" s="42" t="e">
        <f>IF(LEN(VLOOKUP(A146,'Species List'!$A:$G,5,FALSE))=0,"",VLOOKUP(A146,'Species List'!$A:$G,5,FALSE))</f>
        <v>#N/A</v>
      </c>
      <c r="G146" s="42" t="e">
        <f>IF(LEN(VLOOKUP(A146,'Species List'!$A:$G,6,FALSE))=0,"",VLOOKUP(A146,'Species List'!$A:$G,6,FALSE))</f>
        <v>#N/A</v>
      </c>
      <c r="H146" s="42" t="e">
        <f>VLOOKUP(A146,'Species List'!$A:$G,7,FALSE)</f>
        <v>#N/A</v>
      </c>
      <c r="J146" s="48"/>
      <c r="K146" s="26" t="e">
        <f>VLOOKUP(J146,'Species List'!$H$1:$J$9,2,FALSE)</f>
        <v>#N/A</v>
      </c>
      <c r="L146" s="26" t="e">
        <f>VLOOKUP(K146,'Species List'!$I$1:$N$8,2,FALSE)</f>
        <v>#N/A</v>
      </c>
      <c r="M146" s="51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48"/>
      <c r="B147" s="42" t="e">
        <f>IF(LEN(VLOOKUP(A147,'Species List'!$A:$G,2,FALSE))=0,"",VLOOKUP(A147,'Species List'!$A:$G,2,FALSE))</f>
        <v>#N/A</v>
      </c>
      <c r="C147" s="42" t="e">
        <f>IF(LEN(VLOOKUP(A147,'Species List'!$A:$G,3,FALSE))=0,"",VLOOKUP(A147,'Species List'!$A:$G,3,FALSE))</f>
        <v>#N/A</v>
      </c>
      <c r="D147" s="50" t="e">
        <f t="shared" si="10"/>
        <v>#N/A</v>
      </c>
      <c r="E147" s="42" t="e">
        <f>IF(LEN(VLOOKUP(A147,'Species List'!$A:$G,4,FALSE))=0,"",VLOOKUP(A147,'Species List'!$A:$G,4,FALSE))</f>
        <v>#N/A</v>
      </c>
      <c r="F147" s="42" t="e">
        <f>IF(LEN(VLOOKUP(A147,'Species List'!$A:$G,5,FALSE))=0,"",VLOOKUP(A147,'Species List'!$A:$G,5,FALSE))</f>
        <v>#N/A</v>
      </c>
      <c r="G147" s="42" t="e">
        <f>IF(LEN(VLOOKUP(A147,'Species List'!$A:$G,6,FALSE))=0,"",VLOOKUP(A147,'Species List'!$A:$G,6,FALSE))</f>
        <v>#N/A</v>
      </c>
      <c r="H147" s="42" t="e">
        <f>VLOOKUP(A147,'Species List'!$A:$G,7,FALSE)</f>
        <v>#N/A</v>
      </c>
      <c r="J147" s="48"/>
      <c r="K147" s="26" t="e">
        <f>VLOOKUP(J147,'Species List'!$H$1:$J$9,2,FALSE)</f>
        <v>#N/A</v>
      </c>
      <c r="L147" s="26" t="e">
        <f>VLOOKUP(K147,'Species List'!$I$1:$N$8,2,FALSE)</f>
        <v>#N/A</v>
      </c>
      <c r="M147" s="51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48"/>
      <c r="B148" s="42" t="e">
        <f>IF(LEN(VLOOKUP(A148,'Species List'!$A:$G,2,FALSE))=0,"",VLOOKUP(A148,'Species List'!$A:$G,2,FALSE))</f>
        <v>#N/A</v>
      </c>
      <c r="C148" s="42" t="e">
        <f>IF(LEN(VLOOKUP(A148,'Species List'!$A:$G,3,FALSE))=0,"",VLOOKUP(A148,'Species List'!$A:$G,3,FALSE))</f>
        <v>#N/A</v>
      </c>
      <c r="D148" s="50" t="e">
        <f t="shared" si="10"/>
        <v>#N/A</v>
      </c>
      <c r="E148" s="42" t="e">
        <f>IF(LEN(VLOOKUP(A148,'Species List'!$A:$G,4,FALSE))=0,"",VLOOKUP(A148,'Species List'!$A:$G,4,FALSE))</f>
        <v>#N/A</v>
      </c>
      <c r="F148" s="42" t="e">
        <f>IF(LEN(VLOOKUP(A148,'Species List'!$A:$G,5,FALSE))=0,"",VLOOKUP(A148,'Species List'!$A:$G,5,FALSE))</f>
        <v>#N/A</v>
      </c>
      <c r="G148" s="42" t="e">
        <f>IF(LEN(VLOOKUP(A148,'Species List'!$A:$G,6,FALSE))=0,"",VLOOKUP(A148,'Species List'!$A:$G,6,FALSE))</f>
        <v>#N/A</v>
      </c>
      <c r="H148" s="42" t="e">
        <f>VLOOKUP(A148,'Species List'!$A:$G,7,FALSE)</f>
        <v>#N/A</v>
      </c>
      <c r="J148" s="48"/>
      <c r="K148" s="26" t="e">
        <f>VLOOKUP(J148,'Species List'!$H$1:$J$9,2,FALSE)</f>
        <v>#N/A</v>
      </c>
      <c r="L148" s="26" t="e">
        <f>VLOOKUP(K148,'Species List'!$I$1:$N$8,2,FALSE)</f>
        <v>#N/A</v>
      </c>
      <c r="M148" s="51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48"/>
      <c r="B149" s="42" t="e">
        <f>IF(LEN(VLOOKUP(A149,'Species List'!$A:$G,2,FALSE))=0,"",VLOOKUP(A149,'Species List'!$A:$G,2,FALSE))</f>
        <v>#N/A</v>
      </c>
      <c r="C149" s="42" t="e">
        <f>IF(LEN(VLOOKUP(A149,'Species List'!$A:$G,3,FALSE))=0,"",VLOOKUP(A149,'Species List'!$A:$G,3,FALSE))</f>
        <v>#N/A</v>
      </c>
      <c r="D149" s="50" t="e">
        <f t="shared" si="10"/>
        <v>#N/A</v>
      </c>
      <c r="E149" s="42" t="e">
        <f>IF(LEN(VLOOKUP(A149,'Species List'!$A:$G,4,FALSE))=0,"",VLOOKUP(A149,'Species List'!$A:$G,4,FALSE))</f>
        <v>#N/A</v>
      </c>
      <c r="F149" s="42" t="e">
        <f>IF(LEN(VLOOKUP(A149,'Species List'!$A:$G,5,FALSE))=0,"",VLOOKUP(A149,'Species List'!$A:$G,5,FALSE))</f>
        <v>#N/A</v>
      </c>
      <c r="G149" s="42" t="e">
        <f>IF(LEN(VLOOKUP(A149,'Species List'!$A:$G,6,FALSE))=0,"",VLOOKUP(A149,'Species List'!$A:$G,6,FALSE))</f>
        <v>#N/A</v>
      </c>
      <c r="H149" s="42" t="e">
        <f>VLOOKUP(A149,'Species List'!$A:$G,7,FALSE)</f>
        <v>#N/A</v>
      </c>
      <c r="J149" s="48"/>
      <c r="K149" s="26" t="e">
        <f>VLOOKUP(J149,'Species List'!$H$1:$J$9,2,FALSE)</f>
        <v>#N/A</v>
      </c>
      <c r="L149" s="26" t="e">
        <f>VLOOKUP(K149,'Species List'!$I$1:$N$8,2,FALSE)</f>
        <v>#N/A</v>
      </c>
      <c r="M149" s="51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49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50" t="e">
        <f t="shared" si="10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3"/>
      <c r="J150" s="49"/>
      <c r="K150" s="46" t="e">
        <f>VLOOKUP(J150,'Species List'!$H$1:$J$9,2,FALSE)</f>
        <v>#N/A</v>
      </c>
      <c r="L150" s="46" t="e">
        <f>VLOOKUP(K150,'Species List'!$I$1:$N$8,2,FALSE)</f>
        <v>#N/A</v>
      </c>
      <c r="M150" s="51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88" t="s">
        <v>5385</v>
      </c>
      <c r="J151" s="89"/>
      <c r="K151" s="90"/>
      <c r="L151" s="45">
        <f>SUMIF(L10:L150,"&gt;=0")</f>
        <v>33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B4" sqref="B4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91" t="s">
        <v>4838</v>
      </c>
      <c r="B1" s="91"/>
      <c r="C1" s="91"/>
      <c r="D1" s="91"/>
      <c r="E1" s="91"/>
      <c r="F1" s="91"/>
    </row>
    <row r="2" spans="1:6" ht="24" customHeight="1" x14ac:dyDescent="0.5">
      <c r="A2" s="65"/>
      <c r="B2" s="66" t="s">
        <v>5428</v>
      </c>
      <c r="C2" s="66" t="s">
        <v>5424</v>
      </c>
      <c r="D2" s="66" t="s">
        <v>5425</v>
      </c>
      <c r="E2" s="66" t="s">
        <v>5426</v>
      </c>
      <c r="F2" s="66" t="s">
        <v>5427</v>
      </c>
    </row>
    <row r="3" spans="1:6" ht="24" customHeight="1" x14ac:dyDescent="0.35">
      <c r="A3" s="62" t="s">
        <v>4839</v>
      </c>
      <c r="B3" s="67"/>
      <c r="C3" s="67"/>
      <c r="D3" s="67"/>
      <c r="E3" s="67"/>
      <c r="F3" s="68"/>
    </row>
    <row r="4" spans="1:6" ht="18" customHeight="1" x14ac:dyDescent="0.35">
      <c r="A4" s="63" t="s">
        <v>5419</v>
      </c>
      <c r="B4" s="60">
        <f>COUNTIF(Woody!$F$10:$F$149,"Native")</f>
        <v>0</v>
      </c>
      <c r="C4" s="60">
        <f>COUNTIF(Forbs!$F$10:$F$148,"Native")</f>
        <v>6</v>
      </c>
      <c r="D4" s="60">
        <f>COUNTIF(Grasses!$F$10:$F$149,"Native")</f>
        <v>1</v>
      </c>
      <c r="E4" s="60">
        <f>AVERAGE(B4:D4)</f>
        <v>2.3333333333333335</v>
      </c>
      <c r="F4" s="60">
        <f>SUM(B4:D4)</f>
        <v>7</v>
      </c>
    </row>
    <row r="5" spans="1:6" ht="18" customHeight="1" x14ac:dyDescent="0.35">
      <c r="A5" s="63" t="s">
        <v>4843</v>
      </c>
      <c r="B5" s="60">
        <f>COUNTIF(Woody!$F10:$F199,"Introduced")</f>
        <v>0</v>
      </c>
      <c r="C5" s="60">
        <f>COUNTIF(Forbs!$F10:$F199,"Introduced")</f>
        <v>2</v>
      </c>
      <c r="D5" s="60">
        <f>COUNTIF(Grasses!$F10:$F199,"Introduced")</f>
        <v>2</v>
      </c>
      <c r="E5" s="60">
        <f t="shared" ref="E5:E6" si="0">AVERAGE(B5:D5)</f>
        <v>1.3333333333333333</v>
      </c>
      <c r="F5" s="60">
        <f>SUM(B5:D5)</f>
        <v>4</v>
      </c>
    </row>
    <row r="6" spans="1:6" ht="21" customHeight="1" x14ac:dyDescent="0.5">
      <c r="A6" s="63" t="s">
        <v>5420</v>
      </c>
      <c r="B6" s="60">
        <f>SUM(B4:B5)</f>
        <v>0</v>
      </c>
      <c r="C6" s="60">
        <f>SUM(C4:C5)</f>
        <v>8</v>
      </c>
      <c r="D6" s="60">
        <f>SUM(D4:D5)</f>
        <v>3</v>
      </c>
      <c r="E6" s="60">
        <f t="shared" si="0"/>
        <v>3.6666666666666665</v>
      </c>
      <c r="F6" s="60">
        <f>SUM(B6:D6)</f>
        <v>11</v>
      </c>
    </row>
    <row r="7" spans="1:6" ht="18" customHeight="1" x14ac:dyDescent="0.35">
      <c r="A7" s="63" t="s">
        <v>4844</v>
      </c>
      <c r="B7" s="60" t="e">
        <f>AVERAGEIF(Woody!D10:D150,"&gt;0")</f>
        <v>#DIV/0!</v>
      </c>
      <c r="C7" s="60">
        <f>AVERAGEIF(Forbs!D10:D150,"&gt;0")</f>
        <v>3.8333333333333335</v>
      </c>
      <c r="D7" s="60">
        <f>AVERAGEIF(Grasses!D10:D150,"&gt;0")</f>
        <v>6</v>
      </c>
      <c r="E7" s="60" t="e">
        <f>AVERAGE(B7:D7)</f>
        <v>#DIV/0!</v>
      </c>
      <c r="F7" s="60">
        <f>(SUMIF(Woody!D10:D150,"&gt;0")+SUMIF(Forbs!D10:D150,"&gt;0")+SUMIF(Grasses!D10:D150,"&gt;0"))/(COUNTIF(Woody!D10:D150,"&gt;0")+COUNTIF(Forbs!D10:D150,"&gt;0")+COUNTIF(Grasses!D10:D150,"&gt;0"))</f>
        <v>4.1428571428571432</v>
      </c>
    </row>
    <row r="8" spans="1:6" ht="21" customHeight="1" x14ac:dyDescent="0.5">
      <c r="A8" s="63" t="s">
        <v>5421</v>
      </c>
      <c r="B8" s="60" t="e">
        <f>AVERAGEIF(Woody!D10:D150,"&gt;=0")</f>
        <v>#DIV/0!</v>
      </c>
      <c r="C8" s="60">
        <f>AVERAGEIF(Forbs!D10:D150,"&gt;=0")</f>
        <v>2.875</v>
      </c>
      <c r="D8" s="60">
        <f>AVERAGEIF(Grasses!D10:D150,"&gt;=0")</f>
        <v>2</v>
      </c>
      <c r="E8" s="60" t="e">
        <f>AVERAGE(B8:D8)</f>
        <v>#DIV/0!</v>
      </c>
      <c r="F8" s="60">
        <f>(SUMIF(Woody!D10:D150,"&gt;=0")+SUMIF(Forbs!D10:D150,"&gt;=0")+SUMIF(Grasses!D10:D150,"&gt;=0"))/(COUNTIF(Woody!D10:D150,"&gt;=0")+COUNTIF(Forbs!D10:D150,"&gt;=0")+COUNTIF(Grasses!D10:D150,"&gt;=0"))</f>
        <v>2.6363636363636362</v>
      </c>
    </row>
    <row r="9" spans="1:6" ht="18" customHeight="1" x14ac:dyDescent="0.35">
      <c r="A9" s="63" t="s">
        <v>4837</v>
      </c>
      <c r="B9" s="60" t="e">
        <f>SQRT(B4)*B7</f>
        <v>#DIV/0!</v>
      </c>
      <c r="C9" s="60">
        <f>SQRT(C4)*C7</f>
        <v>9.3897106806688484</v>
      </c>
      <c r="D9" s="60">
        <f>SQRT(D4)*D7</f>
        <v>6</v>
      </c>
      <c r="E9" s="60" t="e">
        <f>SQRT(E4)*E7</f>
        <v>#DIV/0!</v>
      </c>
      <c r="F9" s="60">
        <f>SQRT(F4)*F7</f>
        <v>10.960969717267592</v>
      </c>
    </row>
    <row r="10" spans="1:6" ht="21" customHeight="1" x14ac:dyDescent="0.5">
      <c r="A10" s="63" t="s">
        <v>5422</v>
      </c>
      <c r="B10" s="60" t="e">
        <f>SQRT(B6)*B8</f>
        <v>#DIV/0!</v>
      </c>
      <c r="C10" s="60">
        <f>SQRT(C6)*C8</f>
        <v>8.1317279836452965</v>
      </c>
      <c r="D10" s="60">
        <f>SQRT(D6)*D8</f>
        <v>3.4641016151377544</v>
      </c>
      <c r="E10" s="60" t="e">
        <f>SQRT(E6)*E8</f>
        <v>#DIV/0!</v>
      </c>
      <c r="F10" s="60">
        <f>SQRT(F6)*F8</f>
        <v>8.7438289927551445</v>
      </c>
    </row>
    <row r="11" spans="1:6" ht="18" customHeight="1" x14ac:dyDescent="0.35">
      <c r="A11" s="63" t="s">
        <v>4845</v>
      </c>
      <c r="B11" s="60">
        <f>SUMIF(Woody!$M$10:$M$150,"&gt;=0")</f>
        <v>0</v>
      </c>
      <c r="C11" s="60">
        <f>SUMIF(Forbs!$M$10:$M$151,"&gt;=0")</f>
        <v>105</v>
      </c>
      <c r="D11" s="60">
        <f>SUMIF(Grasses!$M$10:$M$150,"&gt;=0")</f>
        <v>33</v>
      </c>
      <c r="E11" s="60">
        <f>AVERAGE(B11:D11)</f>
        <v>46</v>
      </c>
      <c r="F11" s="60">
        <f>SUM(B11:D11)</f>
        <v>138</v>
      </c>
    </row>
    <row r="12" spans="1:6" ht="18" customHeight="1" x14ac:dyDescent="0.35">
      <c r="A12" s="63" t="s">
        <v>5386</v>
      </c>
      <c r="B12" s="60">
        <f>SUMIF(Woody!$F$10:$F$150,"Introduced",Woody!$L$10:$L$150)</f>
        <v>0</v>
      </c>
      <c r="C12" s="60">
        <f>SUMIF(Forbs!$F$10:$F$151,"Introduced",Forbs!$L$10:$L$151)</f>
        <v>40.5</v>
      </c>
      <c r="D12" s="60">
        <f>SUMIF(Grasses!$F$10:$F$150,"Introduced",Grasses!$L$10:$L$150)</f>
        <v>30</v>
      </c>
      <c r="E12" s="60">
        <f>AVERAGE(B12:D12)</f>
        <v>23.5</v>
      </c>
      <c r="F12" s="60">
        <f>SUM(B12:D12)</f>
        <v>70.5</v>
      </c>
    </row>
    <row r="13" spans="1:6" ht="18.75" customHeight="1" x14ac:dyDescent="0.35">
      <c r="A13" s="64" t="s">
        <v>4846</v>
      </c>
      <c r="B13" s="61" t="e">
        <f>B12/B11</f>
        <v>#DIV/0!</v>
      </c>
      <c r="C13" s="61">
        <f>C12/C11</f>
        <v>0.38571428571428573</v>
      </c>
      <c r="D13" s="61">
        <f>D12/D11</f>
        <v>0.90909090909090906</v>
      </c>
      <c r="E13" s="61">
        <f>E12/E11</f>
        <v>0.51086956521739135</v>
      </c>
      <c r="F13" s="61">
        <f>F12/F11</f>
        <v>0.51086956521739135</v>
      </c>
    </row>
    <row r="14" spans="1:6" ht="18.75" customHeight="1" x14ac:dyDescent="0.35">
      <c r="A14" s="62"/>
      <c r="B14" s="67"/>
      <c r="C14" s="67"/>
      <c r="D14" s="67"/>
      <c r="E14" s="67"/>
      <c r="F14" s="67"/>
    </row>
    <row r="15" spans="1:6" ht="18" customHeight="1" x14ac:dyDescent="0.35">
      <c r="A15" s="63" t="s">
        <v>4840</v>
      </c>
      <c r="B15" s="59">
        <f>SUMIF(Woody!$O$10:$O$150,"&gt;=0")</f>
        <v>0</v>
      </c>
      <c r="C15" s="59">
        <f>SUMIF(Forbs!$O$10:$O$150,"&gt;=0")</f>
        <v>1.657142857142857</v>
      </c>
      <c r="D15" s="59">
        <f>SUMIF(Grasses!$O$10:$O$150,"&gt;=0")</f>
        <v>0.54545454545454541</v>
      </c>
      <c r="E15" s="59">
        <f>AVERAGE(B15:D15)</f>
        <v>0.73419913419913418</v>
      </c>
      <c r="F15" s="60">
        <f>SUM(B15:D15)</f>
        <v>2.2025974025974024</v>
      </c>
    </row>
    <row r="16" spans="1:6" ht="18" customHeight="1" x14ac:dyDescent="0.35">
      <c r="A16" s="63"/>
      <c r="B16" s="59"/>
      <c r="C16" s="59"/>
      <c r="D16" s="59"/>
      <c r="E16" s="59"/>
      <c r="F16" s="59"/>
    </row>
    <row r="17" spans="1:6" ht="18" customHeight="1" x14ac:dyDescent="0.35">
      <c r="A17" s="63" t="s">
        <v>4841</v>
      </c>
      <c r="B17" s="59"/>
      <c r="C17" s="59"/>
      <c r="D17" s="59"/>
      <c r="E17" s="59"/>
      <c r="F17" s="59"/>
    </row>
    <row r="18" spans="1:6" ht="18.75" customHeight="1" x14ac:dyDescent="0.35">
      <c r="A18" s="64" t="s">
        <v>4842</v>
      </c>
      <c r="B18" s="69"/>
      <c r="C18" s="69"/>
      <c r="D18" s="69"/>
      <c r="E18" s="69"/>
      <c r="F18" s="69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2023-12-20T19:45:01Z</dcterms:modified>
</cp:coreProperties>
</file>