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7" i="1" l="1"/>
  <c r="K18" i="1"/>
  <c r="K16" i="1" l="1"/>
  <c r="J21" i="1" l="1"/>
  <c r="K8" i="1" l="1"/>
  <c r="K9" i="1"/>
  <c r="K10" i="1"/>
  <c r="K11" i="1"/>
  <c r="K12" i="1"/>
  <c r="K13" i="1"/>
  <c r="K14" i="1"/>
  <c r="K15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<sst xmlns="http://schemas.openxmlformats.org/spreadsheetml/2006/main" count="141" uniqueCount="102">
  <si>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</si>
  <si>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</si>
  <si>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</si>
  <si>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</si>
  <si>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</si>
  <si>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</si>
  <si>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</si>
  <si>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</si>
  <si>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</si>
  <si>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</si>
  <si>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</si>
  <si>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</si>
  <si>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</si>
  <si>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</si>
  <si>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</si>
  <si>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</si>
  <si>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</si>
  <si>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</si>
  <si>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</si>
  <si>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</si>
  <si>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</si>
  <si>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</si>
  <si>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</si>
  <si>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</si>
  <si>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</si>
  <si>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Electrolytic</t>
  </si>
  <si>
    <t>0.33uF</t>
  </si>
  <si>
    <t>4700uF</t>
  </si>
  <si>
    <t>47000uF</t>
  </si>
  <si>
    <t>Diode</t>
  </si>
  <si>
    <t>Fuse</t>
  </si>
  <si>
    <t>1A</t>
  </si>
  <si>
    <t>Voltage Regulator</t>
  </si>
  <si>
    <t>5V</t>
  </si>
  <si>
    <t>3.3V</t>
  </si>
  <si>
    <t>12V</t>
  </si>
  <si>
    <t>Header</t>
  </si>
  <si>
    <t>3 pin polar</t>
  </si>
  <si>
    <t>Molex Inc</t>
  </si>
  <si>
    <t>WM4201-ND</t>
  </si>
  <si>
    <t>http://www.digikey.com/product-detail/en/0022232031/WM4201-ND/26669</t>
  </si>
  <si>
    <t>Screw Terminal</t>
  </si>
  <si>
    <t>3.5mm</t>
  </si>
  <si>
    <t>Sparkfun</t>
  </si>
  <si>
    <t>PRT-08084</t>
  </si>
  <si>
    <t>https://www.sparkfun.com/products/8084</t>
  </si>
  <si>
    <t>ON Semiconductor</t>
  </si>
  <si>
    <t>MC7812CTG</t>
  </si>
  <si>
    <t>MC7812CTGOS-ND</t>
  </si>
  <si>
    <t>http://www.digikey.com/product-detail/en/MC7812CTG/MC7812CTGOS-ND/919340</t>
  </si>
  <si>
    <t>Texas Instruments</t>
  </si>
  <si>
    <t>LM3940IT-3.3/NOPB</t>
  </si>
  <si>
    <t>LM3940IT-3.3/NOPB-ND</t>
  </si>
  <si>
    <t>http://www.digikey.com/product-detail/en/LM3940IT-3.3%2FNOPB/LM3940IT-3.3%2FNOPB-ND/308006</t>
  </si>
  <si>
    <t>LM1085IT-5.0/NOPB</t>
  </si>
  <si>
    <t>LM1085IT-5.0/NOPB-ND</t>
  </si>
  <si>
    <t>http://www.digikey.com/product-detail/en/LM1085IT-5.0%2FNOPB/LM1085IT-5.0%2FNOPB-ND/363564</t>
  </si>
  <si>
    <t>Littelfuse Inc</t>
  </si>
  <si>
    <t>60R050XPR</t>
  </si>
  <si>
    <t>F1989CT-ND</t>
  </si>
  <si>
    <t>http://www.digikey.com/product-detail/en/60R050XPR/F1989CT-ND/2690457</t>
  </si>
  <si>
    <t>TE Connectivity</t>
  </si>
  <si>
    <t>7.5A</t>
  </si>
  <si>
    <t>RHEF400</t>
  </si>
  <si>
    <t>RHEF400-ND</t>
  </si>
  <si>
    <t>http://www.digikey.com/product-detail/en/RHEF400/RHEF400-ND/1045793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</si>
  <si>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</si>
  <si>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</si>
  <si>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</si>
  <si>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</si>
  <si>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Panasonic Electronic Components</t>
  </si>
  <si>
    <t>ECA-1EM472</t>
  </si>
  <si>
    <t>P5159-ND</t>
  </si>
  <si>
    <t>http://www.digikey.com/product-detail/en/ECA-1EM472/P5159-ND/245018</t>
  </si>
  <si>
    <t>FK24X7R1H334K</t>
  </si>
  <si>
    <t>445-5263-ND</t>
  </si>
  <si>
    <t>http://www.digikey.com/product-detail/en/FK24X7R1H334K/445-5263-ND/2256743</t>
  </si>
  <si>
    <t>ECO-S1EP473EA</t>
  </si>
  <si>
    <t>P6901-ND</t>
  </si>
  <si>
    <t>http://www.digikey.com/product-detail/en/ECO-S1EP473EA/P6901-ND/132015</t>
  </si>
  <si>
    <t>Wire</t>
  </si>
  <si>
    <t>20 AWG</t>
  </si>
  <si>
    <t>&gt;10'</t>
  </si>
  <si>
    <t>Housing</t>
  </si>
  <si>
    <t>WM2012-ND</t>
  </si>
  <si>
    <t>http://www.digikey.com/product-detail/en/0022012037/WM2012-ND/171992</t>
  </si>
  <si>
    <t>Protoboard</t>
  </si>
  <si>
    <t>PTH</t>
  </si>
  <si>
    <t>PRT-08619</t>
  </si>
  <si>
    <t>https://www.sparkfun.com/products/8619?</t>
  </si>
  <si>
    <t>Battery</t>
  </si>
  <si>
    <t>3Ah</t>
  </si>
  <si>
    <t>Dewalt</t>
  </si>
  <si>
    <t>Amazon</t>
  </si>
  <si>
    <t> DCB200</t>
  </si>
  <si>
    <t>20v Li-Ion</t>
  </si>
  <si>
    <t>B0052MIMQU</t>
  </si>
  <si>
    <t>http://www.amazon.com/DEWALT-DCB200-Li-Ion-Premium-Battery/dp/B0052MIMQU</t>
  </si>
  <si>
    <t>Battery Charger</t>
  </si>
  <si>
    <t>DCB101</t>
  </si>
  <si>
    <t>B0052MINQO</t>
  </si>
  <si>
    <t>http://www.amazon.com/DEWALT-DCB101-12-Volt-20-Volt-Battery/dp/B0052MINQO/ref=pd_sim_hi_3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</si>
</sst>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6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  <xf numFmtId="0" fontId="0" fillId="0" borderId="0" xfId="1" applyNumberFormat="1" applyFont="1"/>
    <xf numFmtId="0" fontId="4" fillId="3" borderId="0" xfId="4"/>
    <xf numFmtId="8" fontId="4" fillId="3" borderId="0" xfId="4" applyNumberFormat="1"/>
    <xf numFmtId="0" fontId="5" fillId="4" borderId="2" xfId="5" applyFont="1" applyFill="1" applyBorder="1"/>
    <xf numFmtId="0" fontId="3" fillId="4" borderId="2" xfId="3" applyFont="1" applyFill="1" applyBorder="1"/>
    <xf numFmtId="8" fontId="5" fillId="4" borderId="2" xfId="5" applyNumberFormat="1" applyFont="1" applyFill="1" applyBorder="1"/>
  </cellXfs>
  <cellStyles count="6">
    <cellStyle name="Bad" xfId="4" builtinId="27"/>
    <cellStyle name="Calculation" xfId="2" builtinId="22"/>
    <cellStyle name="Currency" xfId="1" builtinId="4"/>
    <cellStyle name="Hyperlink" xfId="3" builtinId="8"/>
    <cellStyle name="Neutral" xfId="5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LM3940IT-3.3%2FNOPB/LM3940IT-3.3%2FNOPB-ND/308006" TargetMode="External"/><Relationship Id="rId18" Type="http://schemas.openxmlformats.org/officeDocument/2006/relationships/hyperlink" Target="http://www.digikey.com/product-detail/en/LM1085IT-5.0%2FNOPB/LM1085IT-5.0%2FNOPB-ND/363564" TargetMode="External"/><Relationship Id="rId26" Type="http://schemas.openxmlformats.org/officeDocument/2006/relationships/hyperlink" Target="http://www.digikey.com/product-detail/en/1N4007-E3%2F54/1N4007-E3%2F54GICT-ND/868990" TargetMode="External"/><Relationship Id="rId39" Type="http://schemas.openxmlformats.org/officeDocument/2006/relationships/hyperlink" Target="http://www.digikey.com/product-detail/en/0022232031/WM4201-ND/26669" TargetMode="External"/><Relationship Id="rId21" Type="http://schemas.openxmlformats.org/officeDocument/2006/relationships/hyperlink" Target="http://www.digikey.com/product-detail/en/60R050XPR/F1989CT-ND/2690457" TargetMode="External"/><Relationship Id="rId34" Type="http://schemas.openxmlformats.org/officeDocument/2006/relationships/hyperlink" Target="http://www.digikey.com/product-detail/en/FK24X7R1H334K/445-5263-ND/2256743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hyperlink" Target="http://www.amazon.com/DEWALT-DCB200-Li-Ion-Premium-Battery/dp/B0052MIMQU" TargetMode="External"/><Relationship Id="rId50" Type="http://schemas.openxmlformats.org/officeDocument/2006/relationships/hyperlink" Target="http://www.amazon.com/DEWALT-DCB101-12-Volt-20-Volt-Battery/dp/B0052MINQO/ref=pd_sim_hi_3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://www.digikey.com/product-detail/en/0022232031/WM4201-ND/26669" TargetMode="External"/><Relationship Id="rId12" Type="http://schemas.openxmlformats.org/officeDocument/2006/relationships/hyperlink" Target="http://digikey.com/Suppliers/us/Texas-Instruments.page?lang=en" TargetMode="External"/><Relationship Id="rId17" Type="http://schemas.openxmlformats.org/officeDocument/2006/relationships/hyperlink" Target="http://www.digikey.com/product-detail/en/LM1085IT-5.0%2FNOPB/LM1085IT-5.0%2FNOPB-ND/363564" TargetMode="External"/><Relationship Id="rId25" Type="http://schemas.openxmlformats.org/officeDocument/2006/relationships/hyperlink" Target="http://digikey.com/Suppliers/us/Vishay-General-Semiconductor.page?lang=en" TargetMode="External"/><Relationship Id="rId33" Type="http://schemas.openxmlformats.org/officeDocument/2006/relationships/hyperlink" Target="http://www.digikey.com/product-detail/en/FK24X7R1H334K/445-5263-ND/2256743" TargetMode="External"/><Relationship Id="rId38" Type="http://schemas.openxmlformats.org/officeDocument/2006/relationships/hyperlink" Target="http://www.digikey.com/product-detail/en/0022232031/WM4201-ND/26669" TargetMode="External"/><Relationship Id="rId46" Type="http://schemas.openxmlformats.org/officeDocument/2006/relationships/hyperlink" Target="https://www.sparkfun.com/products/8619?" TargetMode="External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digikey.com/Suppliers/us/Texas-Instruments.page?lang=en" TargetMode="External"/><Relationship Id="rId20" Type="http://schemas.openxmlformats.org/officeDocument/2006/relationships/hyperlink" Target="http://www.digikey.com/product-detail/en/60R050XPR/F1989CT-ND/2690457" TargetMode="External"/><Relationship Id="rId29" Type="http://schemas.openxmlformats.org/officeDocument/2006/relationships/hyperlink" Target="http://digikey.com/Suppliers/us/Panasonic-Electronic-Components.page?lang=en" TargetMode="External"/><Relationship Id="rId41" Type="http://schemas.openxmlformats.org/officeDocument/2006/relationships/hyperlink" Target="https://www.sparkfun.com/products/8084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0022232031/WM4201-ND/26669" TargetMode="External"/><Relationship Id="rId11" Type="http://schemas.openxmlformats.org/officeDocument/2006/relationships/hyperlink" Target="http://www.digikey.com/product-detail/en/MC7812CTG/MC7812CTGOS-ND/919340" TargetMode="External"/><Relationship Id="rId24" Type="http://schemas.openxmlformats.org/officeDocument/2006/relationships/hyperlink" Target="http://www.digikey.com/product-detail/en/RHEF400/RHEF400-ND/1045793" TargetMode="External"/><Relationship Id="rId32" Type="http://schemas.openxmlformats.org/officeDocument/2006/relationships/hyperlink" Target="http://digikey.com/Suppliers/us/TDK.page?lang=en" TargetMode="External"/><Relationship Id="rId37" Type="http://schemas.openxmlformats.org/officeDocument/2006/relationships/hyperlink" Target="http://digikey.com/Suppliers/us/Molex.page?lang=en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0022012037/WM2012-ND/171992" TargetMode="External"/><Relationship Id="rId53" Type="http://schemas.openxmlformats.org/officeDocument/2006/relationships/hyperlink" Target="http://www.amazon.com/DEWALT-DCB101-12-Volt-20-Volt-Battery/dp/B0052MINQO/ref=pd_sim_hi_3" TargetMode="External"/><Relationship Id="rId5" Type="http://schemas.openxmlformats.org/officeDocument/2006/relationships/hyperlink" Target="http://digikey.com/Suppliers/us/Molex.page?lang=en" TargetMode="External"/><Relationship Id="rId15" Type="http://schemas.openxmlformats.org/officeDocument/2006/relationships/hyperlink" Target="http://www.digikey.com/product-detail/en/0022232031/WM4201-ND/26669" TargetMode="External"/><Relationship Id="rId23" Type="http://schemas.openxmlformats.org/officeDocument/2006/relationships/hyperlink" Target="http://www.digikey.com/product-detail/en/RHEF400/RHEF400-ND/1045793" TargetMode="External"/><Relationship Id="rId28" Type="http://schemas.openxmlformats.org/officeDocument/2006/relationships/hyperlink" Target="http://digikey.com/Suppliers/us/Panasonic-Electronic-Components.page?lang=en" TargetMode="External"/><Relationship Id="rId36" Type="http://schemas.openxmlformats.org/officeDocument/2006/relationships/hyperlink" Target="http://www.digikey.com/product-detail/en/ECO-S1EP473EA/P6901-ND/132015" TargetMode="External"/><Relationship Id="rId49" Type="http://schemas.openxmlformats.org/officeDocument/2006/relationships/hyperlink" Target="http://www.amazon.com/DEWALT-DCB200-Li-Ion-Premium-Battery/dp/B0052MIMQU" TargetMode="External"/><Relationship Id="rId10" Type="http://schemas.openxmlformats.org/officeDocument/2006/relationships/hyperlink" Target="http://www.digikey.com/product-detail/en/MC7812CTG/MC7812CTGOS-ND/919340" TargetMode="External"/><Relationship Id="rId19" Type="http://schemas.openxmlformats.org/officeDocument/2006/relationships/hyperlink" Target="http://digikey.com/Suppliers/us/Littelfuse.page?lang=en" TargetMode="External"/><Relationship Id="rId31" Type="http://schemas.openxmlformats.org/officeDocument/2006/relationships/hyperlink" Target="http://www.digikey.com/product-detail/en/ECA-1EM472/P5159-ND/245018" TargetMode="External"/><Relationship Id="rId44" Type="http://schemas.openxmlformats.org/officeDocument/2006/relationships/hyperlink" Target="http://www.digikey.com/product-detail/en/0022012037/WM2012-ND/171992" TargetMode="External"/><Relationship Id="rId52" Type="http://schemas.openxmlformats.org/officeDocument/2006/relationships/hyperlink" Target="http://www.amazon.com/DEWALT-DCB101-12-Volt-20-Volt-Battery/dp/B0052MINQO/ref=pd_sim_hi_3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digikey.com/Suppliers/us/ON-Semiconductor.page?lang=en" TargetMode="External"/><Relationship Id="rId14" Type="http://schemas.openxmlformats.org/officeDocument/2006/relationships/hyperlink" Target="http://www.digikey.com/product-detail/en/LM3940IT-3.3%2FNOPB/LM3940IT-3.3%2FNOPB-ND/308006" TargetMode="External"/><Relationship Id="rId22" Type="http://schemas.openxmlformats.org/officeDocument/2006/relationships/hyperlink" Target="http://digikey.com/Suppliers/us/Tyco-Electronics-Raychem-Circuit-Protection.page?lang=en" TargetMode="External"/><Relationship Id="rId27" Type="http://schemas.openxmlformats.org/officeDocument/2006/relationships/hyperlink" Target="http://www.digikey.com/product-detail/en/1N4007-E3%2F54/1N4007-E3%2F54GICT-ND/868990" TargetMode="External"/><Relationship Id="rId30" Type="http://schemas.openxmlformats.org/officeDocument/2006/relationships/hyperlink" Target="http://www.digikey.com/product-detail/en/ECA-1EM472/P5159-ND/245018" TargetMode="External"/><Relationship Id="rId35" Type="http://schemas.openxmlformats.org/officeDocument/2006/relationships/hyperlink" Target="http://www.digikey.com/product-detail/en/ECO-S1EP473EA/P6901-ND/132015" TargetMode="External"/><Relationship Id="rId43" Type="http://schemas.openxmlformats.org/officeDocument/2006/relationships/hyperlink" Target="http://www.digikey.com/product-detail/en/0022012037/WM2012-ND/171992" TargetMode="External"/><Relationship Id="rId48" Type="http://schemas.openxmlformats.org/officeDocument/2006/relationships/hyperlink" Target="http://www.amazon.com/DEWALT-DCB200-Li-Ion-Premium-Battery/dp/B0052MIMQU" TargetMode="External"/><Relationship Id="rId8" Type="http://schemas.openxmlformats.org/officeDocument/2006/relationships/hyperlink" Target="https://www.sparkfun.com/products/8084" TargetMode="External"/><Relationship Id="rId51" Type="http://schemas.openxmlformats.org/officeDocument/2006/relationships/hyperlink" Target="http://www.amazon.com/DEWALT-DCB101-12-Volt-20-Volt-Battery/dp/B0052MINQO/ref=pd_sim_hi_3" TargetMode="External"/><Relationship Id="rId3" Type="http://schemas.openxmlformats.org/officeDocument/2006/relationships/hyperlink" Target="http://www.digikey.com/product-detail/en/FK18X7R1H104K/445-5303-ND/2256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75" zoomScaleNormal="75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42.42578125" customWidth="1"/>
    <col min="5" max="5" width="22.28515625" customWidth="1"/>
    <col min="6" max="6" width="10.85546875" customWidth="1"/>
    <col min="7" max="7" width="26.85546875" customWidth="1"/>
    <col min="8" max="8" width="101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1">
        <v>0.28999999999999998</v>
      </c>
      <c r="J2" s="3">
        <v>5</v>
      </c>
      <c r="K2" s="2">
        <f>Table3[[#This Row],[Price]]*Table3[[#This Row],[Quantity]]</f>
        <v>1.45</v>
      </c>
    </row>
    <row r="3" spans="1:16" x14ac:dyDescent="0.25">
      <c r="A3" s="3" t="s">
        <v>17</v>
      </c>
      <c r="B3" s="3" t="s">
        <v>18</v>
      </c>
      <c r="C3" s="3" t="s">
        <v>26</v>
      </c>
      <c r="D3" s="5" t="s">
        <v>20</v>
      </c>
      <c r="E3" s="5" t="s">
        <v>74</v>
      </c>
      <c r="F3" s="3" t="s">
        <v>22</v>
      </c>
      <c r="G3" s="5" t="s">
        <v>75</v>
      </c>
      <c r="H3" s="5" t="s">
        <v>76</v>
      </c>
      <c r="I3" s="1">
        <v>0.38</v>
      </c>
      <c r="J3" s="3">
        <v>2</v>
      </c>
      <c r="K3" s="2">
        <f>Table3[[#This Row],[Price]]*Table3[[#This Row],[Quantity]]</f>
        <v>0.76</v>
      </c>
    </row>
    <row r="4" spans="1:16" x14ac:dyDescent="0.25">
      <c r="A4" s="3" t="s">
        <v>17</v>
      </c>
      <c r="B4" s="3" t="s">
        <v>25</v>
      </c>
      <c r="C4" s="3" t="s">
        <v>27</v>
      </c>
      <c r="D4" s="5" t="s">
        <v>70</v>
      </c>
      <c r="E4" s="5" t="s">
        <v>71</v>
      </c>
      <c r="F4" s="3" t="s">
        <v>22</v>
      </c>
      <c r="G4" s="5" t="s">
        <v>72</v>
      </c>
      <c r="H4" s="5" t="s">
        <v>73</v>
      </c>
      <c r="I4" s="1">
        <v>1.55</v>
      </c>
      <c r="J4" s="3">
        <v>2</v>
      </c>
      <c r="K4" s="2">
        <f>Table3[[#This Row],[Price]]*Table3[[#This Row],[Quantity]]</f>
        <v>3.1</v>
      </c>
    </row>
    <row r="5" spans="1:16" x14ac:dyDescent="0.25">
      <c r="A5" s="3" t="s">
        <v>17</v>
      </c>
      <c r="B5" s="3" t="s">
        <v>25</v>
      </c>
      <c r="C5" s="3" t="s">
        <v>28</v>
      </c>
      <c r="D5" s="5" t="s">
        <v>70</v>
      </c>
      <c r="E5" s="5" t="s">
        <v>77</v>
      </c>
      <c r="F5" s="3" t="s">
        <v>22</v>
      </c>
      <c r="G5" s="5" t="s">
        <v>78</v>
      </c>
      <c r="H5" s="5" t="s">
        <v>79</v>
      </c>
      <c r="I5" s="1">
        <v>6.8</v>
      </c>
      <c r="J5" s="3">
        <v>1</v>
      </c>
      <c r="K5" s="2">
        <f>Table3[[#This Row],[Price]]*Table3[[#This Row],[Quantity]]</f>
        <v>6.8</v>
      </c>
    </row>
    <row r="6" spans="1:16" x14ac:dyDescent="0.25">
      <c r="A6" s="3" t="s">
        <v>29</v>
      </c>
      <c r="B6" s="3"/>
      <c r="C6" s="3"/>
      <c r="D6" s="5" t="s">
        <v>66</v>
      </c>
      <c r="E6" s="5" t="s">
        <v>67</v>
      </c>
      <c r="F6" s="3" t="s">
        <v>22</v>
      </c>
      <c r="G6" s="5" t="s">
        <v>68</v>
      </c>
      <c r="H6" s="5" t="s">
        <v>69</v>
      </c>
      <c r="I6" s="1">
        <v>0.43</v>
      </c>
      <c r="J6" s="3">
        <v>7</v>
      </c>
      <c r="K6" s="2">
        <f>Table3[[#This Row],[Price]]*Table3[[#This Row],[Quantity]]</f>
        <v>3.01</v>
      </c>
    </row>
    <row r="7" spans="1:16" x14ac:dyDescent="0.25">
      <c r="A7" s="3" t="s">
        <v>30</v>
      </c>
      <c r="B7" s="3"/>
      <c r="C7" s="3" t="s">
        <v>31</v>
      </c>
      <c r="D7" s="9" t="s">
        <v>57</v>
      </c>
      <c r="E7" s="5" t="s">
        <v>58</v>
      </c>
      <c r="F7" s="3" t="s">
        <v>22</v>
      </c>
      <c r="G7" s="5" t="s">
        <v>59</v>
      </c>
      <c r="H7" s="5" t="s">
        <v>60</v>
      </c>
      <c r="I7" s="4">
        <v>0.52</v>
      </c>
      <c r="J7" s="3">
        <v>1</v>
      </c>
      <c r="K7" s="2">
        <f>Table3[[#This Row],[Price]]*Table3[[#This Row],[Quantity]]</f>
        <v>0.52</v>
      </c>
    </row>
    <row r="8" spans="1:16" x14ac:dyDescent="0.25">
      <c r="A8" s="3" t="s">
        <v>30</v>
      </c>
      <c r="B8" s="3"/>
      <c r="C8" s="3" t="s">
        <v>62</v>
      </c>
      <c r="D8" s="5" t="s">
        <v>61</v>
      </c>
      <c r="E8" s="5" t="s">
        <v>63</v>
      </c>
      <c r="F8" t="s">
        <v>22</v>
      </c>
      <c r="G8" s="5" t="s">
        <v>64</v>
      </c>
      <c r="H8" s="5" t="s">
        <v>65</v>
      </c>
      <c r="I8" s="1">
        <v>0.6</v>
      </c>
      <c r="J8" s="3">
        <v>1</v>
      </c>
      <c r="K8" s="2">
        <f>Table3[[#This Row],[Price]]*Table3[[#This Row],[Quantity]]</f>
        <v>0.6</v>
      </c>
    </row>
    <row r="9" spans="1:16" x14ac:dyDescent="0.25">
      <c r="A9" s="3" t="s">
        <v>32</v>
      </c>
      <c r="B9" s="3" t="s">
        <v>33</v>
      </c>
      <c r="C9" s="3"/>
      <c r="D9" s="5" t="s">
        <v>50</v>
      </c>
      <c r="E9" s="5" t="s">
        <v>54</v>
      </c>
      <c r="F9" s="3" t="s">
        <v>22</v>
      </c>
      <c r="G9" s="5" t="s">
        <v>55</v>
      </c>
      <c r="H9" s="5" t="s">
        <v>56</v>
      </c>
      <c r="I9" s="6">
        <v>2.06</v>
      </c>
      <c r="J9" s="3">
        <v>3</v>
      </c>
      <c r="K9" s="2">
        <f>Table3[[#This Row],[Price]]*Table3[[#This Row],[Quantity]]</f>
        <v>6.18</v>
      </c>
    </row>
    <row r="10" spans="1:16" x14ac:dyDescent="0.25">
      <c r="A10" s="3" t="s">
        <v>32</v>
      </c>
      <c r="B10" s="3" t="s">
        <v>34</v>
      </c>
      <c r="C10" s="3"/>
      <c r="D10" s="5" t="s">
        <v>50</v>
      </c>
      <c r="E10" s="5" t="s">
        <v>51</v>
      </c>
      <c r="F10" s="3" t="s">
        <v>22</v>
      </c>
      <c r="G10" s="5" t="s">
        <v>52</v>
      </c>
      <c r="H10" s="5" t="s">
        <v>53</v>
      </c>
      <c r="I10" s="6">
        <v>1.75</v>
      </c>
      <c r="J10" s="3">
        <v>1</v>
      </c>
      <c r="K10" s="2">
        <f>Table3[[#This Row],[Price]]*Table3[[#This Row],[Quantity]]</f>
        <v>1.75</v>
      </c>
    </row>
    <row r="11" spans="1:16" x14ac:dyDescent="0.25">
      <c r="A11" s="3" t="s">
        <v>32</v>
      </c>
      <c r="B11" s="3" t="s">
        <v>35</v>
      </c>
      <c r="C11" s="3"/>
      <c r="D11" s="9" t="s">
        <v>46</v>
      </c>
      <c r="E11" s="5" t="s">
        <v>47</v>
      </c>
      <c r="F11" s="3" t="s">
        <v>22</v>
      </c>
      <c r="G11" s="5" t="s">
        <v>48</v>
      </c>
      <c r="H11" s="5" t="s">
        <v>49</v>
      </c>
      <c r="I11" s="6">
        <v>0.49</v>
      </c>
      <c r="J11" s="3">
        <v>2</v>
      </c>
      <c r="K11" s="2">
        <f>Table3[[#This Row],[Price]]*Table3[[#This Row],[Quantity]]</f>
        <v>0.98</v>
      </c>
    </row>
    <row r="12" spans="1:16" x14ac:dyDescent="0.25">
      <c r="A12" s="3" t="s">
        <v>36</v>
      </c>
      <c r="B12" s="3" t="s">
        <v>37</v>
      </c>
      <c r="C12" s="3"/>
      <c r="D12" s="5" t="s">
        <v>38</v>
      </c>
      <c r="E12" s="5">
        <v>22232031</v>
      </c>
      <c r="F12" s="3" t="s">
        <v>22</v>
      </c>
      <c r="G12" s="5" t="s">
        <v>39</v>
      </c>
      <c r="H12" s="5" t="s">
        <v>40</v>
      </c>
      <c r="I12" s="6">
        <v>0.3</v>
      </c>
      <c r="J12" s="3">
        <v>1</v>
      </c>
      <c r="K12" s="2">
        <f>Table3[[#This Row],[Price]]*Table3[[#This Row],[Quantity]]</f>
        <v>0.3</v>
      </c>
    </row>
    <row r="13" spans="1:16" x14ac:dyDescent="0.25">
      <c r="A13" t="s">
        <v>41</v>
      </c>
      <c r="B13" t="s">
        <v>42</v>
      </c>
      <c r="C13" s="3"/>
      <c r="D13" s="5"/>
      <c r="E13" s="5"/>
      <c r="F13" t="s">
        <v>43</v>
      </c>
      <c r="G13" s="5" t="s">
        <v>44</v>
      </c>
      <c r="H13" s="5" t="s">
        <v>45</v>
      </c>
      <c r="I13" s="6">
        <v>0.95</v>
      </c>
      <c r="J13" s="3">
        <v>7</v>
      </c>
      <c r="K13" s="2">
        <f>Table3[[#This Row],[Price]]*Table3[[#This Row],[Quantity]]</f>
        <v>6.6499999999999995</v>
      </c>
    </row>
    <row r="14" spans="1:16" x14ac:dyDescent="0.25">
      <c r="A14" s="3" t="s">
        <v>36</v>
      </c>
      <c r="B14" s="3" t="s">
        <v>37</v>
      </c>
      <c r="C14" s="3"/>
      <c r="D14" s="5" t="s">
        <v>38</v>
      </c>
      <c r="E14" s="5">
        <v>22232031</v>
      </c>
      <c r="F14" s="3" t="s">
        <v>22</v>
      </c>
      <c r="G14" s="5" t="s">
        <v>39</v>
      </c>
      <c r="H14" s="5" t="s">
        <v>40</v>
      </c>
      <c r="I14" s="6">
        <v>0.3</v>
      </c>
      <c r="J14" s="3">
        <v>1</v>
      </c>
      <c r="K14" s="2">
        <f>Table3[[#This Row],[Price]]*Table3[[#This Row],[Quantity]]</f>
        <v>0.3</v>
      </c>
    </row>
    <row r="15" spans="1:16" x14ac:dyDescent="0.25">
      <c r="A15" t="s">
        <v>80</v>
      </c>
      <c r="B15" t="s">
        <v>81</v>
      </c>
      <c r="C15" s="3" t="s">
        <v>82</v>
      </c>
      <c r="I15" s="6">
        <v>2.5</v>
      </c>
      <c r="J15" s="3">
        <v>1</v>
      </c>
      <c r="K15" s="2">
        <f>Table3[[#This Row],[Price]]*Table3[[#This Row],[Quantity]]</f>
        <v>2.5</v>
      </c>
    </row>
    <row r="16" spans="1:16" s="3" customFormat="1" x14ac:dyDescent="0.25">
      <c r="A16" s="11" t="s">
        <v>86</v>
      </c>
      <c r="B16" s="11" t="s">
        <v>87</v>
      </c>
      <c r="C16" s="11"/>
      <c r="D16" s="11"/>
      <c r="E16" s="11"/>
      <c r="F16" s="11" t="s">
        <v>43</v>
      </c>
      <c r="G16" s="11" t="s">
        <v>88</v>
      </c>
      <c r="H16" s="11" t="s">
        <v>89</v>
      </c>
      <c r="I16" s="12">
        <v>9.9499999999999993</v>
      </c>
      <c r="J16" s="3">
        <v>1</v>
      </c>
      <c r="K16" s="10">
        <f>Table3[[#This Row],[Price]]*Table3[[#This Row],[Quantity]]</f>
        <v>9.9499999999999993</v>
      </c>
    </row>
    <row r="17" spans="1:11" s="3" customFormat="1" x14ac:dyDescent="0.25">
      <c r="A17" s="3" t="s">
        <v>98</v>
      </c>
      <c r="D17" s="3" t="s">
        <v>92</v>
      </c>
      <c r="E17" s="3" t="s">
        <v>99</v>
      </c>
      <c r="F17" s="3" t="s">
        <v>93</v>
      </c>
      <c r="G17" s="3" t="s">
        <v>100</v>
      </c>
      <c r="H17" s="3" t="s">
        <v>101</v>
      </c>
      <c r="I17" s="3">
        <v>39.99</v>
      </c>
      <c r="J17" s="3">
        <v>1</v>
      </c>
      <c r="K17" s="10">
        <f>Table3[[#This Row],[Price]]*Table3[[#This Row],[Quantity]]</f>
        <v>39.99</v>
      </c>
    </row>
    <row r="18" spans="1:11" s="3" customFormat="1" x14ac:dyDescent="0.25">
      <c r="A18" s="3" t="s">
        <v>90</v>
      </c>
      <c r="B18" s="3" t="s">
        <v>95</v>
      </c>
      <c r="C18" s="3" t="s">
        <v>91</v>
      </c>
      <c r="D18" s="3" t="s">
        <v>92</v>
      </c>
      <c r="E18" s="5" t="s">
        <v>94</v>
      </c>
      <c r="F18" s="3" t="s">
        <v>93</v>
      </c>
      <c r="G18" s="5" t="s">
        <v>96</v>
      </c>
      <c r="H18" s="5" t="s">
        <v>97</v>
      </c>
      <c r="I18" s="6">
        <v>57.99</v>
      </c>
      <c r="J18" s="3">
        <v>1</v>
      </c>
      <c r="K18" s="3">
        <f>Table3[[#This Row],[Price]]*Table3[[#This Row],[Quantity]]</f>
        <v>57.99</v>
      </c>
    </row>
    <row r="19" spans="1:11" x14ac:dyDescent="0.25">
      <c r="A19" s="3" t="s">
        <v>83</v>
      </c>
      <c r="B19" s="3" t="s">
        <v>37</v>
      </c>
      <c r="C19" s="3"/>
      <c r="D19" s="5" t="s">
        <v>38</v>
      </c>
      <c r="E19" s="5">
        <v>22012037</v>
      </c>
      <c r="F19" s="3" t="s">
        <v>22</v>
      </c>
      <c r="G19" s="5" t="s">
        <v>84</v>
      </c>
      <c r="H19" s="5" t="s">
        <v>85</v>
      </c>
      <c r="I19" s="6">
        <v>0.18</v>
      </c>
      <c r="J19" s="3">
        <v>2</v>
      </c>
      <c r="K19" s="2">
        <f>Table3[[#This Row],[Price]]*Table3[[#This Row],[Quantity]]</f>
        <v>0.36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40</v>
      </c>
      <c r="K21" s="8">
        <f>SUM(Table3[Total])</f>
        <v>143.19000000000003</v>
      </c>
    </row>
    <row r="22" spans="1:11" s="3" customFormat="1" x14ac:dyDescent="0.25"/>
    <row r="23" spans="1:11" s="3" customFormat="1" x14ac:dyDescent="0.25">
      <c r="A23" s="13" t="s">
        <v>98</v>
      </c>
      <c r="B23" s="13"/>
      <c r="C23" s="13"/>
      <c r="D23" s="13" t="s">
        <v>92</v>
      </c>
      <c r="E23" s="14" t="s">
        <v>99</v>
      </c>
      <c r="F23" s="13" t="s">
        <v>93</v>
      </c>
      <c r="G23" s="14" t="s">
        <v>100</v>
      </c>
      <c r="H23" s="13" t="s">
        <v>101</v>
      </c>
      <c r="I23" s="15">
        <v>39.99</v>
      </c>
    </row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D12" r:id="rId5" display="http://digikey.com/Suppliers/us/Molex.page?lang=en"/>
    <hyperlink ref="E12" r:id="rId6" display="http://www.digikey.com/product-detail/en/0022232031/WM4201-ND/26669"/>
    <hyperlink ref="G12" r:id="rId7" display="http://www.digikey.com/product-detail/en/0022232031/WM4201-ND/26669"/>
    <hyperlink ref="G13" r:id="rId8"/>
    <hyperlink ref="D11" r:id="rId9" display="http://digikey.com/Suppliers/us/ON-Semiconductor.page?lang=en"/>
    <hyperlink ref="G11" r:id="rId10"/>
    <hyperlink ref="E11" r:id="rId11"/>
    <hyperlink ref="D10" r:id="rId12" display="http://digikey.com/Suppliers/us/Texas-Instruments.page?lang=en"/>
    <hyperlink ref="E10" r:id="rId13" display="http://www.digikey.com/product-detail/en/LM3940IT-3.3%2FNOPB/LM3940IT-3.3%2FNOPB-ND/308006"/>
    <hyperlink ref="G10" r:id="rId14" display="http://www.digikey.com/product-detail/en/LM3940IT-3.3%2FNOPB/LM3940IT-3.3%2FNOPB-ND/308006"/>
    <hyperlink ref="H12" r:id="rId15"/>
    <hyperlink ref="D9" r:id="rId16" display="http://digikey.com/Suppliers/us/Texas-Instruments.page?lang=en"/>
    <hyperlink ref="E9" r:id="rId17" display="http://www.digikey.com/product-detail/en/LM1085IT-5.0%2FNOPB/LM1085IT-5.0%2FNOPB-ND/363564"/>
    <hyperlink ref="G9" r:id="rId18" display="http://www.digikey.com/product-detail/en/LM1085IT-5.0%2FNOPB/LM1085IT-5.0%2FNOPB-ND/363564"/>
    <hyperlink ref="D7" r:id="rId19" display="http://digikey.com/Suppliers/us/Littelfuse.page?lang=en"/>
    <hyperlink ref="G7" r:id="rId20"/>
    <hyperlink ref="E7" r:id="rId21" display="http://www.digikey.com/product-detail/en/60R050XPR/F1989CT-ND/2690457"/>
    <hyperlink ref="D8" r:id="rId22" display="http://digikey.com/Suppliers/us/Tyco-Electronics-Raychem-Circuit-Protection.page?lang=en"/>
    <hyperlink ref="E8" r:id="rId23" display="http://www.digikey.com/product-detail/en/RHEF400/RHEF400-ND/1045793"/>
    <hyperlink ref="G8" r:id="rId24" display="http://www.digikey.com/product-detail/en/RHEF400/RHEF400-ND/1045793"/>
    <hyperlink ref="D6" r:id="rId25" display="http://digikey.com/Suppliers/us/Vishay-General-Semiconductor.page?lang=en"/>
    <hyperlink ref="E6" r:id="rId26" display="http://www.digikey.com/product-detail/en/1N4007-E3%2F54/1N4007-E3%2F54GICT-ND/868990"/>
    <hyperlink ref="G6" r:id="rId27" display="http://www.digikey.com/product-detail/en/1N4007-E3%2F54/1N4007-E3%2F54GICT-ND/868990"/>
    <hyperlink ref="D5" r:id="rId28" display="http://digikey.com/Suppliers/us/Panasonic-Electronic-Components.page?lang=en"/>
    <hyperlink ref="D4" r:id="rId29" display="http://digikey.com/Suppliers/us/Panasonic-Electronic-Components.page?lang=en"/>
    <hyperlink ref="E4" r:id="rId30" display="http://www.digikey.com/product-detail/en/ECA-1EM472/P5159-ND/245018"/>
    <hyperlink ref="G4" r:id="rId31" display="http://www.digikey.com/product-detail/en/ECA-1EM472/P5159-ND/245018"/>
    <hyperlink ref="D3" r:id="rId32" display="http://digikey.com/Suppliers/us/TDK.page?lang=en"/>
    <hyperlink ref="E3" r:id="rId33" display="http://www.digikey.com/product-detail/en/FK24X7R1H334K/445-5263-ND/2256743"/>
    <hyperlink ref="G3" r:id="rId34" display="http://www.digikey.com/product-detail/en/FK24X7R1H334K/445-5263-ND/2256743"/>
    <hyperlink ref="E5" r:id="rId35" display="http://www.digikey.com/product-detail/en/ECO-S1EP473EA/P6901-ND/132015"/>
    <hyperlink ref="G5" r:id="rId36" display="http://www.digikey.com/product-detail/en/ECO-S1EP473EA/P6901-ND/132015"/>
    <hyperlink ref="D14" r:id="rId37" display="http://digikey.com/Suppliers/us/Molex.page?lang=en"/>
    <hyperlink ref="E14" r:id="rId38" display="http://www.digikey.com/product-detail/en/0022232031/WM4201-ND/26669"/>
    <hyperlink ref="G14" r:id="rId39" display="http://www.digikey.com/product-detail/en/0022232031/WM4201-ND/26669"/>
    <hyperlink ref="H14" r:id="rId40"/>
    <hyperlink ref="H13" r:id="rId41"/>
    <hyperlink ref="D19" r:id="rId42" display="http://digikey.com/Suppliers/us/Molex.page?lang=en"/>
    <hyperlink ref="E19" r:id="rId43" display="http://www.digikey.com/product-detail/en/0022012037/WM2012-ND/171992"/>
    <hyperlink ref="G19" r:id="rId44" display="http://www.digikey.com/product-detail/en/0022012037/WM2012-ND/171992"/>
    <hyperlink ref="H19" r:id="rId45"/>
    <hyperlink ref="G16" r:id="rId46"/>
    <hyperlink ref="H18" r:id="rId47"/>
    <hyperlink ref="G18" r:id="rId48"/>
    <hyperlink ref="E18" r:id="rId49"/>
    <hyperlink ref="G23" r:id="rId50"/>
    <hyperlink ref="E23" r:id="rId51"/>
    <hyperlink ref="G17" r:id="rId52"/>
    <hyperlink ref="E17" r:id="rId53"/>
  </hyperlinks>
  <pageMargins left="0.7" right="0.7" top="0.75" bottom="0.75" header="0.3" footer="0.3"/>
  <pageSetup orientation="portrait" r:id="rId54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2013-01-05T06:09:38Z</dcterms:modified>
</cp:coreProperties>
</file>