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40" windowWidth="25230" windowHeight="6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" i="1" l="1"/>
  <c r="K7" i="1"/>
  <c r="K8" i="1"/>
  <c r="J21" i="1" l="1"/>
  <c r="K10" i="1" l="1"/>
  <c r="K11" i="1"/>
  <c r="K12" i="1"/>
  <c r="K13" i="1"/>
  <c r="K14" i="1"/>
  <c r="K15" i="1"/>
  <c r="K16" i="1"/>
  <c r="K17" i="1"/>
  <c r="K18" i="1"/>
  <c r="K19" i="1"/>
  <c r="K2" i="1"/>
  <c r="K3" i="1"/>
  <c r="K4" i="1"/>
  <c r="K5" i="1"/>
  <c r="K9" i="1"/>
  <c r="K21" i="1" l="1"/>
</calcChain>
</file>

<file path=xl/sharedStrings.xml><?xml version="1.0" encoding="utf-8"?>
<sst xmlns="http://schemas.openxmlformats.org/spreadsheetml/2006/main" count="133" uniqueCount="106">
  <si>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</si>
  <si>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</si>
  <si>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</si>
  <si>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</si>
  <si>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</si>
  <si>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</si>
  <si>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</si>
  <si>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</si>
  <si>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</si>
  <si>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</si>
  <si>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</si>
  <si>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</si>
  <si>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</si>
  <si>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</si>
  <si>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</si>
  <si>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</si>
  <si>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</si>
  <si>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Microcontroller</t>
  </si>
  <si>
    <t>Capacitor</t>
  </si>
  <si>
    <t>Atmega 328</t>
  </si>
  <si>
    <t>Atmel</t>
  </si>
  <si>
    <t>ATMEGA328P-PN</t>
  </si>
  <si>
    <t>Digikey</t>
  </si>
  <si>
    <t>ATMEGA328P-PN-ND</t>
  </si>
  <si>
    <t>http://www.digikey.com/product-detail/en/ATMEGA328P-PN/ATMEGA328P-PN-ND/2357094</t>
  </si>
  <si>
    <t>Ceramic</t>
  </si>
  <si>
    <t>22pF</t>
  </si>
  <si>
    <t>TDK Corporation</t>
  </si>
  <si>
    <t>FK28C0G1H220J</t>
  </si>
  <si>
    <t>445-4718-ND</t>
  </si>
  <si>
    <t>http://www.digikey.com/product-detail/en/FK28C0G1H220J/445-4718-ND/2050067</t>
  </si>
  <si>
    <t>Electrolytic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</si>
  <si>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</si>
  <si>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</si>
  <si>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</si>
  <si>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</si>
  <si>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</si>
  <si>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0.1uF</t>
  </si>
  <si>
    <t>FK18X7R1H104K</t>
  </si>
  <si>
    <t>445-5303-ND</t>
  </si>
  <si>
    <t>http://www.digikey.com/product-detail/en/FK18X7R1H104K/445-5303-ND/2256783</t>
  </si>
  <si>
    <t>Header</t>
  </si>
  <si>
    <t>3 pin polar</t>
  </si>
  <si>
    <t>Molex Inc</t>
  </si>
  <si>
    <t>WM4201-ND</t>
  </si>
  <si>
    <t>http://www.digikey.com/product-detail/en/0022232031/WM4201-ND/26669</t>
  </si>
  <si>
    <t>5 pin polar</t>
  </si>
  <si>
    <t>WM4203-ND</t>
  </si>
  <si>
    <t>http://www.digikey.com/product-detail/en/0022232051/WM4203-ND/26673</t>
  </si>
  <si>
    <t>2 pin polar</t>
  </si>
  <si>
    <t>WM4200-ND</t>
  </si>
  <si>
    <t>http://www.digikey.com/product-detail/en/0022232021/WM4200-ND/26667</t>
  </si>
  <si>
    <t>4 pin polar</t>
  </si>
  <si>
    <t>WM4202-ND</t>
  </si>
  <si>
    <t>http://www.digikey.com/scripts/dksearch/dksus.dll?vendor=0&amp;keywords=22-23-2041</t>
  </si>
  <si>
    <t>Resistor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</si>
  <si>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</si>
  <si>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</si>
  <si>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</si>
  <si>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</si>
  <si>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</si>
  <si>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</si>
  <si>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</si>
  <si>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</si>
  <si>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</si>
  <si>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Switch</t>
  </si>
  <si>
    <t>Tactile</t>
  </si>
  <si>
    <t>Omron</t>
  </si>
  <si>
    <t>B3F-10XX</t>
  </si>
  <si>
    <t>Sparkfun</t>
  </si>
  <si>
    <t>COM-00097</t>
  </si>
  <si>
    <t>https://www.sparkfun.com/products/97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</si>
  <si>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</si>
  <si>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</si>
  <si>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</si>
  <si>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</si>
  <si>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</si>
  <si>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</si>
  <si>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Crystal</t>
  </si>
  <si>
    <t>16MHz</t>
  </si>
  <si>
    <t>CTS-Frequency Controls</t>
  </si>
  <si>
    <t>ATS16B</t>
  </si>
  <si>
    <t>CTX1085-ND</t>
  </si>
  <si>
    <t>http://www.digikey.com/product-detail/en/ATS16B/CTX1085-ND/2640031</t>
  </si>
  <si>
    <t>LED</t>
  </si>
  <si>
    <t>3MM</t>
  </si>
  <si>
    <t>Vishay Semiconductor Opto Division</t>
  </si>
  <si>
    <t>TLHR4405</t>
  </si>
  <si>
    <t>751-1129-ND</t>
  </si>
  <si>
    <t>http://www.digikey.com/product-detail/en/TLHR4405/751-1129-ND/1681264</t>
  </si>
  <si>
    <t>Servo</t>
  </si>
  <si>
    <t>IR Sensor</t>
  </si>
  <si>
    <t>RTL-10770</t>
  </si>
  <si>
    <t>https://www.sparkfun.com/products/10770?</t>
  </si>
  <si>
    <t>Sharp</t>
  </si>
  <si>
    <t>GP2Y0A21YK0F</t>
  </si>
  <si>
    <t>Solarbotics</t>
  </si>
  <si>
    <t>https://solarbotics.com/product/35080/</t>
  </si>
  <si>
    <t>Protoboard</t>
  </si>
  <si>
    <t>PTH</t>
  </si>
  <si>
    <t>PRT-08619</t>
  </si>
  <si>
    <t>https://www.sparkfun.com/products/8619?</t>
  </si>
  <si>
    <t>Socket</t>
  </si>
  <si>
    <t>28 pin</t>
  </si>
  <si>
    <t>PRT-09175</t>
  </si>
  <si>
    <t>https://www.sparkfun.com/products/9175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</si>
</sst>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12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0" fillId="0" borderId="0" xfId="1" applyNumberFormat="1" applyFont="1"/>
    <xf numFmtId="0" fontId="4" fillId="3" borderId="0" xfId="4"/>
    <xf numFmtId="8" fontId="4" fillId="3" borderId="0" xfId="4" applyNumberFormat="1"/>
  </cellXfs>
  <cellStyles count="5">
    <cellStyle name="Bad" xfId="4" builtinId="27"/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FK28C0G1H220J/445-4718-ND/2050067" TargetMode="External"/><Relationship Id="rId18" Type="http://schemas.openxmlformats.org/officeDocument/2006/relationships/hyperlink" Target="http://www.digikey.com/product-detail/en/0022232031/WM4201-ND/26669" TargetMode="External"/><Relationship Id="rId26" Type="http://schemas.openxmlformats.org/officeDocument/2006/relationships/hyperlink" Target="http://www.digikey.com/product-detail/en/0022232021/WM4200-ND/26667" TargetMode="External"/><Relationship Id="rId39" Type="http://schemas.openxmlformats.org/officeDocument/2006/relationships/hyperlink" Target="http://digikey.com/Suppliers/us/Fairchild-Semiconductor.page?lang=en" TargetMode="External"/><Relationship Id="rId21" Type="http://schemas.openxmlformats.org/officeDocument/2006/relationships/hyperlink" Target="http://www.digikey.com/product-detail/en/0022232051/WM4203-ND/26673" TargetMode="External"/><Relationship Id="rId34" Type="http://schemas.openxmlformats.org/officeDocument/2006/relationships/hyperlink" Target="http://www.digikey.com/product-detail/en/CF14JT220R/CF14JT220RCT-ND/1830334" TargetMode="External"/><Relationship Id="rId42" Type="http://schemas.openxmlformats.org/officeDocument/2006/relationships/hyperlink" Target="http://www.digikey.com/product-detail/en/2N3904TFR/2N3904D26ZCT-ND/458921" TargetMode="External"/><Relationship Id="rId47" Type="http://schemas.openxmlformats.org/officeDocument/2006/relationships/hyperlink" Target="http://www.digikey.com/product-detail/en/TLHR4405/751-1129-ND/1681264" TargetMode="External"/><Relationship Id="rId50" Type="http://schemas.openxmlformats.org/officeDocument/2006/relationships/hyperlink" Target="http://digikey.com/Suppliers/us/Vishay-Semiconductors.page?lang=en" TargetMode="External"/><Relationship Id="rId55" Type="http://schemas.openxmlformats.org/officeDocument/2006/relationships/hyperlink" Target="https://solarbotics.com/product/35080/" TargetMode="External"/><Relationship Id="rId7" Type="http://schemas.openxmlformats.org/officeDocument/2006/relationships/hyperlink" Target="http://www.digikey.com/product-detail/en/FK18X7R1H104K/445-5303-ND/2256783" TargetMode="External"/><Relationship Id="rId12" Type="http://schemas.openxmlformats.org/officeDocument/2006/relationships/hyperlink" Target="http://www.digikey.com/product-detail/en/FK28C0G1H220J/445-4718-ND/2050067" TargetMode="External"/><Relationship Id="rId17" Type="http://schemas.openxmlformats.org/officeDocument/2006/relationships/hyperlink" Target="http://digikey.com/Suppliers/us/Molex.page?lang=en" TargetMode="External"/><Relationship Id="rId25" Type="http://schemas.openxmlformats.org/officeDocument/2006/relationships/hyperlink" Target="http://digikey.com/Suppliers/us/Molex.page?lang=en" TargetMode="External"/><Relationship Id="rId33" Type="http://schemas.openxmlformats.org/officeDocument/2006/relationships/hyperlink" Target="http://digikey.com/Suppliers/us/Stackpole-Electronics.page?lang=en" TargetMode="External"/><Relationship Id="rId38" Type="http://schemas.openxmlformats.org/officeDocument/2006/relationships/hyperlink" Target="http://www.digikey.com/product-detail/en/2N3904TFR/2N3904D26ZCT-ND/458921" TargetMode="External"/><Relationship Id="rId46" Type="http://schemas.openxmlformats.org/officeDocument/2006/relationships/hyperlink" Target="http://digikey.com/Suppliers/us/CTS-Frequency-Controls.page?lang=en" TargetMode="External"/><Relationship Id="rId59" Type="http://schemas.openxmlformats.org/officeDocument/2006/relationships/table" Target="../tables/table1.xml"/><Relationship Id="rId2" Type="http://schemas.openxmlformats.org/officeDocument/2006/relationships/hyperlink" Target="http://www.digikey.com/product-detail/en/ATMEGA328P-PN/ATMEGA328P-PN-ND/2357094" TargetMode="External"/><Relationship Id="rId16" Type="http://schemas.openxmlformats.org/officeDocument/2006/relationships/hyperlink" Target="http://www.digikey.com/product-detail/en/EEU-FR1A101B/P15316CT-ND/3072196" TargetMode="External"/><Relationship Id="rId20" Type="http://schemas.openxmlformats.org/officeDocument/2006/relationships/hyperlink" Target="http://digikey.com/Suppliers/us/Molex.page?lang=en" TargetMode="External"/><Relationship Id="rId29" Type="http://schemas.openxmlformats.org/officeDocument/2006/relationships/hyperlink" Target="http://www.digikey.com/product-detail/en/CF14JT10K0/CF14JT10K0CT-ND/1830374" TargetMode="External"/><Relationship Id="rId41" Type="http://schemas.openxmlformats.org/officeDocument/2006/relationships/hyperlink" Target="https://www.sparkfun.com/products/97" TargetMode="External"/><Relationship Id="rId54" Type="http://schemas.openxmlformats.org/officeDocument/2006/relationships/hyperlink" Target="https://solarbotics.com/product/35080/" TargetMode="External"/><Relationship Id="rId1" Type="http://schemas.openxmlformats.org/officeDocument/2006/relationships/hyperlink" Target="http://www.digikey.com/product-detail/en/ATMEGA328P-PN/ATMEGA328P-PN-ND/2357094" TargetMode="External"/><Relationship Id="rId6" Type="http://schemas.openxmlformats.org/officeDocument/2006/relationships/hyperlink" Target="http://www.digikey.com/product-detail/en/EEU-FR1A101B/P15316CT-ND/3072196" TargetMode="External"/><Relationship Id="rId11" Type="http://schemas.openxmlformats.org/officeDocument/2006/relationships/hyperlink" Target="http://digikey.com/Suppliers/us/TDK.page?lang=en" TargetMode="External"/><Relationship Id="rId24" Type="http://schemas.openxmlformats.org/officeDocument/2006/relationships/hyperlink" Target="http://www.digikey.com/product-detail/en/0022232021/WM4200-ND/26667" TargetMode="External"/><Relationship Id="rId32" Type="http://schemas.openxmlformats.org/officeDocument/2006/relationships/hyperlink" Target="http://www.digikey.com/product-detail/en/CF14JT10K0/CF14JT10K0CT-ND/1830374" TargetMode="External"/><Relationship Id="rId37" Type="http://schemas.openxmlformats.org/officeDocument/2006/relationships/hyperlink" Target="http://www.digikey.com/product-detail/en/2N3904TFR/2N3904D26ZCT-ND/458921" TargetMode="External"/><Relationship Id="rId40" Type="http://schemas.openxmlformats.org/officeDocument/2006/relationships/hyperlink" Target="https://www.sparkfun.com/products/97" TargetMode="External"/><Relationship Id="rId45" Type="http://schemas.openxmlformats.org/officeDocument/2006/relationships/hyperlink" Target="http://www.digikey.com/product-detail/en/ATS16B/CTX1085-ND/2640031" TargetMode="External"/><Relationship Id="rId53" Type="http://schemas.openxmlformats.org/officeDocument/2006/relationships/hyperlink" Target="http://www.solarbotics.com/product/35235/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EEU-FR1A101B/P15316CT-ND/3072196" TargetMode="External"/><Relationship Id="rId15" Type="http://schemas.openxmlformats.org/officeDocument/2006/relationships/hyperlink" Target="http://www.digikey.com/product-detail/en/FK28C0G1H220J/445-4718-ND/2050067" TargetMode="External"/><Relationship Id="rId23" Type="http://schemas.openxmlformats.org/officeDocument/2006/relationships/hyperlink" Target="http://www.digikey.com/product-detail/en/0022232051/WM4203-ND/26673" TargetMode="External"/><Relationship Id="rId28" Type="http://schemas.openxmlformats.org/officeDocument/2006/relationships/hyperlink" Target="http://www.digikey.com/product-detail/en/0022232021/WM4200-ND/26667" TargetMode="External"/><Relationship Id="rId36" Type="http://schemas.openxmlformats.org/officeDocument/2006/relationships/hyperlink" Target="http://digikey.com/Suppliers/us/Stackpole-Electronics.page?lang=en" TargetMode="External"/><Relationship Id="rId49" Type="http://schemas.openxmlformats.org/officeDocument/2006/relationships/hyperlink" Target="http://www.digikey.com/product-detail/en/TLHR4405/751-1129-ND/1681264" TargetMode="External"/><Relationship Id="rId57" Type="http://schemas.openxmlformats.org/officeDocument/2006/relationships/hyperlink" Target="https://www.sparkfun.com/products/9175" TargetMode="External"/><Relationship Id="rId10" Type="http://schemas.openxmlformats.org/officeDocument/2006/relationships/hyperlink" Target="http://www.digikey.com/product-detail/en/FK18X7R1H104K/445-5303-ND/2256783" TargetMode="External"/><Relationship Id="rId19" Type="http://schemas.openxmlformats.org/officeDocument/2006/relationships/hyperlink" Target="http://www.digikey.com/product-detail/en/0022232031/WM4201-ND/26669" TargetMode="External"/><Relationship Id="rId31" Type="http://schemas.openxmlformats.org/officeDocument/2006/relationships/hyperlink" Target="http://www.digikey.com/product-detail/en/CF14JT10K0/CF14JT10K0CT-ND/1830374" TargetMode="External"/><Relationship Id="rId44" Type="http://schemas.openxmlformats.org/officeDocument/2006/relationships/hyperlink" Target="http://www.digikey.com/product-detail/en/ATS16B/CTX1085-ND/2640031" TargetMode="External"/><Relationship Id="rId52" Type="http://schemas.openxmlformats.org/officeDocument/2006/relationships/hyperlink" Target="https://www.sparkfun.com/products/10770?" TargetMode="External"/><Relationship Id="rId4" Type="http://schemas.openxmlformats.org/officeDocument/2006/relationships/hyperlink" Target="http://digikey.com/Suppliers/us/Atmel.page?lang=en" TargetMode="External"/><Relationship Id="rId9" Type="http://schemas.openxmlformats.org/officeDocument/2006/relationships/hyperlink" Target="http://www.digikey.com/product-detail/en/FK18X7R1H104K/445-5303-ND/2256783" TargetMode="External"/><Relationship Id="rId14" Type="http://schemas.openxmlformats.org/officeDocument/2006/relationships/hyperlink" Target="http://digikey.com/Suppliers/us/TDK.page?lang=en" TargetMode="External"/><Relationship Id="rId22" Type="http://schemas.openxmlformats.org/officeDocument/2006/relationships/hyperlink" Target="http://www.digikey.com/product-detail/en/0022232051/WM4203-ND/26673" TargetMode="External"/><Relationship Id="rId27" Type="http://schemas.openxmlformats.org/officeDocument/2006/relationships/hyperlink" Target="http://www.digikey.com/product-detail/en/0022232031/WM4201-ND/26669" TargetMode="External"/><Relationship Id="rId30" Type="http://schemas.openxmlformats.org/officeDocument/2006/relationships/hyperlink" Target="http://www.digikey.com/product-detail/en/CF14JT220R/CF14JT220RCT-ND/1830334" TargetMode="External"/><Relationship Id="rId35" Type="http://schemas.openxmlformats.org/officeDocument/2006/relationships/hyperlink" Target="http://www.digikey.com/product-detail/en/CF14JT220R/CF14JT220RCT-ND/1830334" TargetMode="External"/><Relationship Id="rId43" Type="http://schemas.openxmlformats.org/officeDocument/2006/relationships/hyperlink" Target="http://www.digikey.com/product-detail/en/ATS16B/CTX1085-ND/2640031" TargetMode="External"/><Relationship Id="rId48" Type="http://schemas.openxmlformats.org/officeDocument/2006/relationships/hyperlink" Target="http://www.digikey.com/product-detail/en/TLHR4405/751-1129-ND/1681264" TargetMode="External"/><Relationship Id="rId56" Type="http://schemas.openxmlformats.org/officeDocument/2006/relationships/hyperlink" Target="https://www.sparkfun.com/products/8619?" TargetMode="External"/><Relationship Id="rId8" Type="http://schemas.openxmlformats.org/officeDocument/2006/relationships/hyperlink" Target="http://digikey.com/Suppliers/us/Panasonic-Electronic-Components.page?lang=en" TargetMode="External"/><Relationship Id="rId51" Type="http://schemas.openxmlformats.org/officeDocument/2006/relationships/hyperlink" Target="https://www.sparkfun.com/products/10770?" TargetMode="External"/><Relationship Id="rId3" Type="http://schemas.openxmlformats.org/officeDocument/2006/relationships/hyperlink" Target="http://www.digikey.com/product-detail/en/ATMEGA328P-PN/ATMEGA328P-PN-ND/23570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2"/>
  <sheetViews>
    <sheetView tabSelected="1" zoomScale="85" zoomScaleNormal="85" workbookViewId="0">
      <pane ySplit="1" topLeftCell="A2" activePane="bottomLeft" state="frozen"/>
      <selection pane="bottomLeft" activeCell="J20" sqref="J20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17</v>
      </c>
      <c r="B2" s="3" t="s">
        <v>19</v>
      </c>
      <c r="C2" s="3"/>
      <c r="D2" s="5" t="s">
        <v>20</v>
      </c>
      <c r="E2" s="5" t="s">
        <v>21</v>
      </c>
      <c r="F2" s="3" t="s">
        <v>22</v>
      </c>
      <c r="G2" s="5" t="s">
        <v>23</v>
      </c>
      <c r="H2" s="5" t="s">
        <v>24</v>
      </c>
      <c r="I2" s="6">
        <v>3.31</v>
      </c>
      <c r="J2" s="3">
        <v>1</v>
      </c>
      <c r="K2" s="2">
        <f>Table3[[#This Row],[Price]]*Table3[[#This Row],[Quantity]]</f>
        <v>3.31</v>
      </c>
    </row>
    <row r="3" spans="1:16" x14ac:dyDescent="0.25">
      <c r="A3" s="3" t="s">
        <v>18</v>
      </c>
      <c r="B3" s="3" t="s">
        <v>25</v>
      </c>
      <c r="C3" s="3" t="s">
        <v>26</v>
      </c>
      <c r="D3" s="5" t="s">
        <v>27</v>
      </c>
      <c r="E3" s="5" t="s">
        <v>28</v>
      </c>
      <c r="F3" s="3" t="s">
        <v>22</v>
      </c>
      <c r="G3" s="5" t="s">
        <v>29</v>
      </c>
      <c r="H3" s="5" t="s">
        <v>30</v>
      </c>
      <c r="I3" s="1">
        <v>0.28999999999999998</v>
      </c>
      <c r="J3" s="3">
        <v>2</v>
      </c>
      <c r="K3" s="2">
        <f>Table3[[#This Row],[Price]]*Table3[[#This Row],[Quantity]]</f>
        <v>0.57999999999999996</v>
      </c>
    </row>
    <row r="4" spans="1:16" x14ac:dyDescent="0.25">
      <c r="A4" s="3" t="s">
        <v>18</v>
      </c>
      <c r="B4" s="3" t="s">
        <v>31</v>
      </c>
      <c r="C4" s="3" t="s">
        <v>32</v>
      </c>
      <c r="D4" s="5" t="s">
        <v>33</v>
      </c>
      <c r="E4" s="5" t="s">
        <v>34</v>
      </c>
      <c r="F4" s="3" t="s">
        <v>22</v>
      </c>
      <c r="G4" s="5" t="s">
        <v>35</v>
      </c>
      <c r="H4" s="5" t="s">
        <v>36</v>
      </c>
      <c r="I4" s="1">
        <v>0.52</v>
      </c>
      <c r="J4" s="3">
        <v>2</v>
      </c>
      <c r="K4" s="2">
        <f>Table3[[#This Row],[Price]]*Table3[[#This Row],[Quantity]]</f>
        <v>1.04</v>
      </c>
    </row>
    <row r="5" spans="1:16" x14ac:dyDescent="0.25">
      <c r="A5" s="3" t="s">
        <v>18</v>
      </c>
      <c r="B5" s="3" t="s">
        <v>25</v>
      </c>
      <c r="C5" s="3" t="s">
        <v>37</v>
      </c>
      <c r="D5" s="5" t="s">
        <v>27</v>
      </c>
      <c r="E5" s="5" t="s">
        <v>38</v>
      </c>
      <c r="F5" s="3" t="s">
        <v>22</v>
      </c>
      <c r="G5" s="5" t="s">
        <v>39</v>
      </c>
      <c r="H5" s="5" t="s">
        <v>40</v>
      </c>
      <c r="I5" s="1">
        <v>0.28999999999999998</v>
      </c>
      <c r="J5" s="3">
        <v>3</v>
      </c>
      <c r="K5" s="2">
        <f>Table3[[#This Row],[Price]]*Table3[[#This Row],[Quantity]]</f>
        <v>0.86999999999999988</v>
      </c>
    </row>
    <row r="6" spans="1:16" s="3" customFormat="1" x14ac:dyDescent="0.25">
      <c r="A6" s="3" t="s">
        <v>41</v>
      </c>
      <c r="B6" s="3" t="s">
        <v>42</v>
      </c>
      <c r="D6" s="5" t="s">
        <v>43</v>
      </c>
      <c r="E6" s="5">
        <v>22232031</v>
      </c>
      <c r="F6" s="3" t="s">
        <v>22</v>
      </c>
      <c r="G6" s="5" t="s">
        <v>44</v>
      </c>
      <c r="H6" s="5" t="s">
        <v>45</v>
      </c>
      <c r="I6" s="4">
        <v>0.3</v>
      </c>
      <c r="J6" s="3">
        <v>1</v>
      </c>
      <c r="K6" s="9">
        <f>Table3[[#This Row],[Price]]*Table3[[#This Row],[Quantity]]</f>
        <v>0.3</v>
      </c>
    </row>
    <row r="7" spans="1:16" s="3" customFormat="1" x14ac:dyDescent="0.25">
      <c r="A7" s="3" t="s">
        <v>41</v>
      </c>
      <c r="B7" s="3" t="s">
        <v>46</v>
      </c>
      <c r="D7" s="5" t="s">
        <v>43</v>
      </c>
      <c r="E7" s="5">
        <v>22232051</v>
      </c>
      <c r="F7" s="3" t="s">
        <v>22</v>
      </c>
      <c r="G7" s="5" t="s">
        <v>47</v>
      </c>
      <c r="H7" s="5" t="s">
        <v>48</v>
      </c>
      <c r="I7" s="4">
        <v>0.45</v>
      </c>
      <c r="J7" s="3">
        <v>4</v>
      </c>
      <c r="K7" s="9">
        <f>Table3[[#This Row],[Price]]*Table3[[#This Row],[Quantity]]</f>
        <v>1.8</v>
      </c>
    </row>
    <row r="8" spans="1:16" s="3" customFormat="1" x14ac:dyDescent="0.25">
      <c r="A8" s="3" t="s">
        <v>41</v>
      </c>
      <c r="B8" s="3" t="s">
        <v>49</v>
      </c>
      <c r="D8" s="5" t="s">
        <v>43</v>
      </c>
      <c r="E8" s="5">
        <v>22232021</v>
      </c>
      <c r="F8" s="3" t="s">
        <v>22</v>
      </c>
      <c r="G8" s="5" t="s">
        <v>50</v>
      </c>
      <c r="H8" s="5" t="s">
        <v>51</v>
      </c>
      <c r="I8" s="4">
        <v>0.2</v>
      </c>
      <c r="J8" s="3">
        <v>1</v>
      </c>
      <c r="K8" s="9">
        <f>Table3[[#This Row],[Price]]*Table3[[#This Row],[Quantity]]</f>
        <v>0.2</v>
      </c>
    </row>
    <row r="9" spans="1:16" x14ac:dyDescent="0.25">
      <c r="A9" s="3" t="s">
        <v>41</v>
      </c>
      <c r="B9" s="3" t="s">
        <v>52</v>
      </c>
      <c r="C9" s="3"/>
      <c r="D9" s="5" t="s">
        <v>43</v>
      </c>
      <c r="E9" s="5">
        <v>22232041</v>
      </c>
      <c r="F9" s="3" t="s">
        <v>22</v>
      </c>
      <c r="G9" s="5" t="s">
        <v>53</v>
      </c>
      <c r="H9" s="5" t="s">
        <v>54</v>
      </c>
      <c r="I9" s="1">
        <v>0.37</v>
      </c>
      <c r="J9" s="3">
        <v>2</v>
      </c>
      <c r="K9" s="2">
        <f>Table3[[#This Row],[Price]]*Table3[[#This Row],[Quantity]]</f>
        <v>0.74</v>
      </c>
    </row>
    <row r="10" spans="1:16" x14ac:dyDescent="0.25">
      <c r="A10" s="3" t="s">
        <v>55</v>
      </c>
      <c r="B10" s="3"/>
      <c r="C10" s="3" t="s">
        <v>56</v>
      </c>
      <c r="D10" s="5" t="s">
        <v>57</v>
      </c>
      <c r="E10" s="5" t="s">
        <v>58</v>
      </c>
      <c r="F10" s="3" t="s">
        <v>22</v>
      </c>
      <c r="G10" s="5" t="s">
        <v>59</v>
      </c>
      <c r="H10" s="5" t="s">
        <v>60</v>
      </c>
      <c r="I10" s="6">
        <v>0.08</v>
      </c>
      <c r="J10" s="3">
        <v>1</v>
      </c>
      <c r="K10" s="2">
        <f>Table3[[#This Row],[Price]]*Table3[[#This Row],[Quantity]]</f>
        <v>0.08</v>
      </c>
    </row>
    <row r="11" spans="1:16" x14ac:dyDescent="0.25">
      <c r="A11" s="3" t="s">
        <v>55</v>
      </c>
      <c r="B11" s="3"/>
      <c r="C11" s="3" t="s">
        <v>61</v>
      </c>
      <c r="D11" s="5" t="s">
        <v>57</v>
      </c>
      <c r="E11" s="5" t="s">
        <v>62</v>
      </c>
      <c r="F11" s="3" t="s">
        <v>22</v>
      </c>
      <c r="G11" s="5" t="s">
        <v>63</v>
      </c>
      <c r="H11" s="5" t="s">
        <v>64</v>
      </c>
      <c r="I11" s="1">
        <v>0.08</v>
      </c>
      <c r="J11" s="3">
        <v>7</v>
      </c>
      <c r="K11" s="2">
        <f>Table3[[#This Row],[Price]]*Table3[[#This Row],[Quantity]]</f>
        <v>0.56000000000000005</v>
      </c>
    </row>
    <row r="12" spans="1:16" x14ac:dyDescent="0.25">
      <c r="A12" s="3" t="s">
        <v>65</v>
      </c>
      <c r="B12" s="3" t="s">
        <v>66</v>
      </c>
      <c r="C12" s="3"/>
      <c r="D12" s="3" t="s">
        <v>67</v>
      </c>
      <c r="E12" s="3" t="s">
        <v>68</v>
      </c>
      <c r="F12" s="3" t="s">
        <v>69</v>
      </c>
      <c r="G12" s="5" t="s">
        <v>70</v>
      </c>
      <c r="H12" s="5" t="s">
        <v>71</v>
      </c>
      <c r="I12" s="6">
        <v>0.35</v>
      </c>
      <c r="J12" s="3">
        <v>1</v>
      </c>
      <c r="K12" s="2">
        <f>Table3[[#This Row],[Price]]*Table3[[#This Row],[Quantity]]</f>
        <v>0.35</v>
      </c>
    </row>
    <row r="13" spans="1:16" x14ac:dyDescent="0.25">
      <c r="A13" s="3" t="s">
        <v>72</v>
      </c>
      <c r="B13" s="3" t="s">
        <v>73</v>
      </c>
      <c r="C13" s="3"/>
      <c r="D13" s="5" t="s">
        <v>74</v>
      </c>
      <c r="E13" s="5" t="s">
        <v>75</v>
      </c>
      <c r="F13" s="3" t="s">
        <v>22</v>
      </c>
      <c r="G13" s="5" t="s">
        <v>76</v>
      </c>
      <c r="H13" s="5" t="s">
        <v>77</v>
      </c>
      <c r="I13" s="6">
        <v>0.19</v>
      </c>
      <c r="J13" s="3">
        <v>4</v>
      </c>
      <c r="K13" s="2">
        <f>Table3[[#This Row],[Price]]*Table3[[#This Row],[Quantity]]</f>
        <v>0.76</v>
      </c>
    </row>
    <row r="14" spans="1:16" x14ac:dyDescent="0.25">
      <c r="A14" s="3" t="s">
        <v>78</v>
      </c>
      <c r="B14" s="3"/>
      <c r="C14" s="3" t="s">
        <v>79</v>
      </c>
      <c r="D14" s="5" t="s">
        <v>80</v>
      </c>
      <c r="E14" s="5" t="s">
        <v>81</v>
      </c>
      <c r="F14" s="3" t="s">
        <v>22</v>
      </c>
      <c r="G14" s="5" t="s">
        <v>82</v>
      </c>
      <c r="H14" s="5" t="s">
        <v>83</v>
      </c>
      <c r="I14" s="4">
        <v>0.35</v>
      </c>
      <c r="J14" s="3">
        <v>1</v>
      </c>
      <c r="K14" s="2">
        <f>Table3[[#This Row],[Price]]*Table3[[#This Row],[Quantity]]</f>
        <v>0.35</v>
      </c>
    </row>
    <row r="15" spans="1:16" x14ac:dyDescent="0.25">
      <c r="A15" s="3" t="s">
        <v>84</v>
      </c>
      <c r="B15" s="3" t="s">
        <v>85</v>
      </c>
      <c r="C15" s="3"/>
      <c r="D15" s="5" t="s">
        <v>86</v>
      </c>
      <c r="E15" s="5" t="s">
        <v>87</v>
      </c>
      <c r="F15" s="3" t="s">
        <v>22</v>
      </c>
      <c r="G15" s="5" t="s">
        <v>88</v>
      </c>
      <c r="H15" s="5" t="s">
        <v>89</v>
      </c>
      <c r="I15" s="4">
        <v>0.43</v>
      </c>
      <c r="J15" s="3">
        <v>1</v>
      </c>
      <c r="K15" s="2">
        <f>Table3[[#This Row],[Price]]*Table3[[#This Row],[Quantity]]</f>
        <v>0.43</v>
      </c>
    </row>
    <row r="16" spans="1:16" x14ac:dyDescent="0.25">
      <c r="A16" t="s">
        <v>90</v>
      </c>
      <c r="C16" s="3"/>
      <c r="F16" t="s">
        <v>69</v>
      </c>
      <c r="G16" s="5" t="s">
        <v>92</v>
      </c>
      <c r="H16" s="5" t="s">
        <v>93</v>
      </c>
      <c r="I16" s="6">
        <v>13.95</v>
      </c>
      <c r="J16" s="3">
        <v>1</v>
      </c>
      <c r="K16" s="2">
        <f>Table3[[#This Row],[Price]]*Table3[[#This Row],[Quantity]]</f>
        <v>13.95</v>
      </c>
    </row>
    <row r="17" spans="1:11" x14ac:dyDescent="0.25">
      <c r="A17" t="s">
        <v>91</v>
      </c>
      <c r="C17" s="3"/>
      <c r="D17" t="s">
        <v>94</v>
      </c>
      <c r="E17" s="5" t="s">
        <v>95</v>
      </c>
      <c r="F17" t="s">
        <v>96</v>
      </c>
      <c r="G17" s="5">
        <v>35080</v>
      </c>
      <c r="H17" s="5" t="s">
        <v>97</v>
      </c>
      <c r="I17" s="6">
        <v>16.45</v>
      </c>
      <c r="J17" s="3">
        <v>1</v>
      </c>
      <c r="K17" s="2">
        <f>Table3[[#This Row],[Price]]*Table3[[#This Row],[Quantity]]</f>
        <v>16.45</v>
      </c>
    </row>
    <row r="18" spans="1:11" x14ac:dyDescent="0.25">
      <c r="A18" s="10" t="s">
        <v>98</v>
      </c>
      <c r="B18" s="10" t="s">
        <v>99</v>
      </c>
      <c r="C18" s="10"/>
      <c r="D18" s="10"/>
      <c r="E18" s="10"/>
      <c r="F18" s="10" t="s">
        <v>69</v>
      </c>
      <c r="G18" s="10" t="s">
        <v>100</v>
      </c>
      <c r="H18" s="10" t="s">
        <v>101</v>
      </c>
      <c r="I18" s="11">
        <v>9.9499999999999993</v>
      </c>
      <c r="J18" s="10">
        <v>1</v>
      </c>
      <c r="K18" s="2">
        <f>Table3[[#This Row],[Price]]*Table3[[#This Row],[Quantity]]</f>
        <v>9.9499999999999993</v>
      </c>
    </row>
    <row r="19" spans="1:11" x14ac:dyDescent="0.25">
      <c r="A19" s="3" t="s">
        <v>102</v>
      </c>
      <c r="B19" s="3" t="s">
        <v>103</v>
      </c>
      <c r="C19" s="3"/>
      <c r="D19" s="3"/>
      <c r="E19" s="3"/>
      <c r="F19" s="3" t="s">
        <v>69</v>
      </c>
      <c r="G19" s="5" t="s">
        <v>104</v>
      </c>
      <c r="H19" s="5" t="s">
        <v>105</v>
      </c>
      <c r="I19" s="6">
        <v>2.95</v>
      </c>
      <c r="J19" s="3">
        <v>1</v>
      </c>
      <c r="K19" s="2">
        <f>Table3[[#This Row],[Price]]*Table3[[#This Row],[Quantity]]</f>
        <v>2.95</v>
      </c>
    </row>
    <row r="20" spans="1:11" s="3" customFormat="1" x14ac:dyDescent="0.25"/>
    <row r="21" spans="1:11" s="3" customFormat="1" x14ac:dyDescent="0.25">
      <c r="A21" s="7" t="s">
        <v>16</v>
      </c>
      <c r="B21" s="7"/>
      <c r="C21" s="7"/>
      <c r="D21" s="7"/>
      <c r="E21" s="7"/>
      <c r="F21" s="7"/>
      <c r="G21" s="7"/>
      <c r="H21" s="7"/>
      <c r="I21" s="7"/>
      <c r="J21" s="7">
        <f>SUM(Table3[Quantity])</f>
        <v>35</v>
      </c>
      <c r="K21" s="8">
        <f>SUM(Table3[Total])</f>
        <v>54.67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H2" r:id="rId1"/>
    <hyperlink ref="G2" r:id="rId2" display="http://www.digikey.com/product-detail/en/ATMEGA328P-PN/ATMEGA328P-PN-ND/2357094"/>
    <hyperlink ref="E2" r:id="rId3" display="http://www.digikey.com/product-detail/en/ATMEGA328P-PN/ATMEGA328P-PN-ND/2357094"/>
    <hyperlink ref="D2" r:id="rId4" display="http://digikey.com/Suppliers/us/Atmel.page?lang=en"/>
    <hyperlink ref="G4" r:id="rId5" display="http://www.digikey.com/product-detail/en/EEU-FR1A101B/P15316CT-ND/3072196"/>
    <hyperlink ref="E4" r:id="rId6" display="http://www.digikey.com/product-detail/en/EEU-FR1A101B/P15316CT-ND/3072196"/>
    <hyperlink ref="H5" r:id="rId7"/>
    <hyperlink ref="D4" r:id="rId8" display="http://digikey.com/Suppliers/us/Panasonic-Electronic-Components.page?lang=en"/>
    <hyperlink ref="G5" r:id="rId9" display="http://www.digikey.com/product-detail/en/FK18X7R1H104K/445-5303-ND/2256783"/>
    <hyperlink ref="E5" r:id="rId10" display="http://www.digikey.com/product-detail/en/FK18X7R1H104K/445-5303-ND/2256783"/>
    <hyperlink ref="D5" r:id="rId11" display="http://digikey.com/Suppliers/us/TDK.page?lang=en"/>
    <hyperlink ref="G3" r:id="rId12" display="http://www.digikey.com/product-detail/en/FK28C0G1H220J/445-4718-ND/2050067"/>
    <hyperlink ref="E3" r:id="rId13" display="http://www.digikey.com/product-detail/en/FK28C0G1H220J/445-4718-ND/2050067"/>
    <hyperlink ref="D3" r:id="rId14" display="http://digikey.com/Suppliers/us/TDK.page?lang=en"/>
    <hyperlink ref="H3" r:id="rId15"/>
    <hyperlink ref="H4" r:id="rId16"/>
    <hyperlink ref="D6" r:id="rId17" display="http://digikey.com/Suppliers/us/Molex.page?lang=en"/>
    <hyperlink ref="E6" r:id="rId18" display="http://www.digikey.com/product-detail/en/0022232031/WM4201-ND/26669"/>
    <hyperlink ref="G6" r:id="rId19" display="http://www.digikey.com/product-detail/en/0022232031/WM4201-ND/26669"/>
    <hyperlink ref="D7" r:id="rId20" display="http://digikey.com/Suppliers/us/Molex.page?lang=en"/>
    <hyperlink ref="E7" r:id="rId21" display="http://www.digikey.com/product-detail/en/0022232051/WM4203-ND/26673"/>
    <hyperlink ref="G7" r:id="rId22" display="http://www.digikey.com/product-detail/en/0022232051/WM4203-ND/26673"/>
    <hyperlink ref="H7" r:id="rId23"/>
    <hyperlink ref="E8" r:id="rId24" display="http://www.digikey.com/product-detail/en/0022232021/WM4200-ND/26667"/>
    <hyperlink ref="D8" r:id="rId25" display="http://digikey.com/Suppliers/us/Molex.page?lang=en"/>
    <hyperlink ref="G8" r:id="rId26" display="http://www.digikey.com/product-detail/en/0022232021/WM4200-ND/26667"/>
    <hyperlink ref="H6" r:id="rId27"/>
    <hyperlink ref="H8" r:id="rId28"/>
    <hyperlink ref="H11" r:id="rId29"/>
    <hyperlink ref="H10" r:id="rId30"/>
    <hyperlink ref="G11" r:id="rId31" display="http://www.digikey.com/product-detail/en/CF14JT10K0/CF14JT10K0CT-ND/1830374"/>
    <hyperlink ref="E11" r:id="rId32" display="http://www.digikey.com/product-detail/en/CF14JT10K0/CF14JT10K0CT-ND/1830374"/>
    <hyperlink ref="D11" r:id="rId33" display="http://digikey.com/Suppliers/us/Stackpole-Electronics.page?lang=en"/>
    <hyperlink ref="G10" r:id="rId34" display="http://www.digikey.com/product-detail/en/CF14JT220R/CF14JT220RCT-ND/1830334"/>
    <hyperlink ref="E10" r:id="rId35" display="http://www.digikey.com/product-detail/en/CF14JT220R/CF14JT220RCT-ND/1830334"/>
    <hyperlink ref="D10" r:id="rId36" display="http://digikey.com/Suppliers/us/Stackpole-Electronics.page?lang=en"/>
    <hyperlink ref="G13" r:id="rId37" display="http://www.digikey.com/product-detail/en/2N3904TFR/2N3904D26ZCT-ND/458921"/>
    <hyperlink ref="E13" r:id="rId38" display="http://www.digikey.com/product-detail/en/2N3904TFR/2N3904D26ZCT-ND/458921"/>
    <hyperlink ref="D13" r:id="rId39" display="http://digikey.com/Suppliers/us/Fairchild-Semiconductor.page?lang=en"/>
    <hyperlink ref="G12" r:id="rId40"/>
    <hyperlink ref="H12" r:id="rId41"/>
    <hyperlink ref="H13" r:id="rId42"/>
    <hyperlink ref="H14" r:id="rId43"/>
    <hyperlink ref="G14" r:id="rId44" display="http://www.digikey.com/product-detail/en/ATS16B/CTX1085-ND/2640031"/>
    <hyperlink ref="E14" r:id="rId45" display="http://www.digikey.com/product-detail/en/ATS16B/CTX1085-ND/2640031"/>
    <hyperlink ref="D14" r:id="rId46" display="http://digikey.com/Suppliers/us/CTS-Frequency-Controls.page?lang=en"/>
    <hyperlink ref="H15" r:id="rId47"/>
    <hyperlink ref="G15" r:id="rId48" display="http://www.digikey.com/product-detail/en/TLHR4405/751-1129-ND/1681264"/>
    <hyperlink ref="E15" r:id="rId49" display="http://www.digikey.com/product-detail/en/TLHR4405/751-1129-ND/1681264"/>
    <hyperlink ref="D15" r:id="rId50" display="http://digikey.com/Suppliers/us/Vishay-Semiconductors.page?lang=en"/>
    <hyperlink ref="G16" r:id="rId51"/>
    <hyperlink ref="H16" r:id="rId52"/>
    <hyperlink ref="E17" r:id="rId53" display="http://www.solarbotics.com/product/35235/"/>
    <hyperlink ref="G17" r:id="rId54" display="https://solarbotics.com/product/35080/"/>
    <hyperlink ref="H17" r:id="rId55"/>
    <hyperlink ref="G18" r:id="rId56"/>
    <hyperlink ref="G19" r:id="rId57"/>
  </hyperlinks>
  <pageMargins left="0.25" right="0.25" top="0.75" bottom="0.75" header="0.3" footer="0.3"/>
  <pageSetup scale="51" orientation="landscape" r:id="rId58"/>
  <tableParts count="1">
    <tablePart r:id="rId5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2013-01-05T23:58:14Z</cp:lastPrinted>
  <dcterms:created xsi:type="dcterms:W3CDTF">2012-12-31T20:41:20Z</dcterms:created>
  <dcterms:modified xsi:type="dcterms:W3CDTF">2013-01-05T23:58:18Z</dcterms:modified>
</cp:coreProperties>
</file>