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325" windowWidth="25230" windowHeight="4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6" i="1" l="1"/>
  <c r="K12" i="1"/>
  <c r="K13" i="1"/>
  <c r="K2" i="1"/>
  <c r="K11" i="1"/>
  <c r="K10" i="1"/>
  <c r="K5" i="1"/>
  <c r="K3" i="1"/>
  <c r="K4" i="1"/>
  <c r="K7" i="1"/>
  <c r="K8" i="1"/>
  <c r="K9" i="1"/>
  <c r="K14" i="1"/>
  <c r="K15" i="1"/>
  <c r="K16" i="1"/>
  <c r="K17" i="1"/>
  <c r="K18" i="1"/>
  <c r="K19" i="1"/>
  <c r="K21" i="1" l="1"/>
</calcChain>
</file>

<file path=xl/sharedStrings.xml><?xml version="1.0" encoding="utf-8"?>
<sst xmlns="http://schemas.openxmlformats.org/spreadsheetml/2006/main" count="89" uniqueCount="67">
  <si>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</si>
  <si>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</si>
  <si>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</si>
  <si>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</si>
  <si>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</si>
  <si>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</si>
  <si>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</si>
  <si>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</si>
  <si>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</si>
  <si>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</si>
  <si>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</si>
  <si>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</si>
  <si>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</si>
  <si>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</si>
  <si>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</si>
  <si>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</si>
  <si>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</si>
  <si>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Protoboard</t>
  </si>
  <si>
    <t>Break-away Header</t>
  </si>
  <si>
    <t>Sparkfun</t>
  </si>
  <si>
    <t>PRT-00116</t>
  </si>
  <si>
    <t>https://www.sparkfun.com/products/116?</t>
  </si>
  <si>
    <t>Housing</t>
  </si>
  <si>
    <t>PRT-00115</t>
  </si>
  <si>
    <t>https://www.sparkfun.com/products/115</t>
  </si>
  <si>
    <t>Header</t>
  </si>
  <si>
    <t>row</t>
  </si>
  <si>
    <t>Crimp Pins</t>
  </si>
  <si>
    <t>polar</t>
  </si>
  <si>
    <t>PRT-08100</t>
  </si>
  <si>
    <t>https://www.sparkfun.com/products/8100?</t>
  </si>
  <si>
    <t>5 pin polar</t>
  </si>
  <si>
    <t>Programmer/Uno</t>
  </si>
  <si>
    <t>Arduino</t>
  </si>
  <si>
    <t>DEV-11021</t>
  </si>
  <si>
    <t>https://www.sparkfun.com/products/11021</t>
  </si>
  <si>
    <t>Bus Pirate</t>
  </si>
  <si>
    <t>TOL-09544</t>
  </si>
  <si>
    <t>https://www.sparkfun.com/products/9544</t>
  </si>
  <si>
    <t>DEV-07914</t>
  </si>
  <si>
    <t>https://www.sparkfun.com/products/7914?</t>
  </si>
  <si>
    <t>Bus Pirate Cable</t>
  </si>
  <si>
    <t>CAB-09556</t>
  </si>
  <si>
    <t>https://www.sparkfun.com/products/9556</t>
  </si>
  <si>
    <t>Hook-up Wire</t>
  </si>
  <si>
    <t>Black</t>
  </si>
  <si>
    <t>PRT-08022</t>
  </si>
  <si>
    <t>https://www.sparkfun.com/products/8022</t>
  </si>
  <si>
    <t>White</t>
  </si>
  <si>
    <t>PRT-08026</t>
  </si>
  <si>
    <t>https://www.sparkfun.com/products/8026</t>
  </si>
  <si>
    <t>Gray</t>
  </si>
  <si>
    <t>PRT-08025</t>
  </si>
  <si>
    <t>https://www.sparkfun.com/products/8025</t>
  </si>
  <si>
    <t>25'</t>
  </si>
  <si>
    <t>Solder</t>
  </si>
  <si>
    <t>TOL-09161</t>
  </si>
  <si>
    <t>https://www.sparkfun.com/products/9161</t>
  </si>
  <si>
    <t>Molex Inc</t>
  </si>
  <si>
    <t>Digikey</t>
  </si>
  <si>
    <t>WM4203-ND</t>
  </si>
  <si>
    <t>http://www.digikey.com/product-detail/en/0022232051/WM4203-ND/26673</t>
  </si>
  <si>
    <t>WM2014-ND</t>
  </si>
  <si>
    <t>http://www.digikey.com/scripts/dksearch/dksus.dll?vendor=0&amp;keywords=22-01-2057</t>
  </si>
  <si>
    <t>Red</t>
  </si>
  <si>
    <t>PRT-08023 </t>
  </si>
  <si>
    <t>https://www.sparkfun.com/products/8023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</si>
</sst>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556" TargetMode="External"/><Relationship Id="rId13" Type="http://schemas.openxmlformats.org/officeDocument/2006/relationships/hyperlink" Target="http://www.digikey.com/product-detail/en/0022232051/WM4203-ND/26673" TargetMode="External"/><Relationship Id="rId18" Type="http://schemas.openxmlformats.org/officeDocument/2006/relationships/hyperlink" Target="http://www.digikey.com/scripts/dksearch/dksus.dll?vendor=0&amp;keywords=22-01-2057" TargetMode="External"/><Relationship Id="rId3" Type="http://schemas.openxmlformats.org/officeDocument/2006/relationships/hyperlink" Target="https://www.sparkfun.com/products/8100?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sparkfun.com/products/7914?" TargetMode="External"/><Relationship Id="rId12" Type="http://schemas.openxmlformats.org/officeDocument/2006/relationships/hyperlink" Target="http://digikey.com/Suppliers/us/Molex.page?lang=en" TargetMode="External"/><Relationship Id="rId17" Type="http://schemas.openxmlformats.org/officeDocument/2006/relationships/hyperlink" Target="http://www.digikey.com/scripts/dksearch/dksus.dll?vendor=0&amp;keywords=22-01-2057" TargetMode="External"/><Relationship Id="rId2" Type="http://schemas.openxmlformats.org/officeDocument/2006/relationships/hyperlink" Target="https://www.sparkfun.com/products/115" TargetMode="External"/><Relationship Id="rId16" Type="http://schemas.openxmlformats.org/officeDocument/2006/relationships/hyperlink" Target="http://digikey.com/Suppliers/us/Molex.page?lang=en" TargetMode="External"/><Relationship Id="rId20" Type="http://schemas.openxmlformats.org/officeDocument/2006/relationships/hyperlink" Target="https://www.sparkfun.com/products/8023" TargetMode="External"/><Relationship Id="rId1" Type="http://schemas.openxmlformats.org/officeDocument/2006/relationships/hyperlink" Target="https://www.sparkfun.com/products/116?" TargetMode="External"/><Relationship Id="rId6" Type="http://schemas.openxmlformats.org/officeDocument/2006/relationships/hyperlink" Target="https://www.sparkfun.com/products/9544" TargetMode="External"/><Relationship Id="rId11" Type="http://schemas.openxmlformats.org/officeDocument/2006/relationships/hyperlink" Target="https://www.sparkfun.com/products/9161" TargetMode="External"/><Relationship Id="rId5" Type="http://schemas.openxmlformats.org/officeDocument/2006/relationships/hyperlink" Target="https://www.sparkfun.com/products/11021" TargetMode="External"/><Relationship Id="rId15" Type="http://schemas.openxmlformats.org/officeDocument/2006/relationships/hyperlink" Target="http://www.digikey.com/product-detail/en/0022232051/WM4203-ND/26673" TargetMode="External"/><Relationship Id="rId10" Type="http://schemas.openxmlformats.org/officeDocument/2006/relationships/hyperlink" Target="https://www.sparkfun.com/products/8025" TargetMode="External"/><Relationship Id="rId19" Type="http://schemas.openxmlformats.org/officeDocument/2006/relationships/hyperlink" Target="https://www.sparkfun.com/products/8025" TargetMode="External"/><Relationship Id="rId4" Type="http://schemas.openxmlformats.org/officeDocument/2006/relationships/hyperlink" Target="https://www.sparkfun.com/products/8100?" TargetMode="External"/><Relationship Id="rId9" Type="http://schemas.openxmlformats.org/officeDocument/2006/relationships/hyperlink" Target="https://www.sparkfun.com/products/8022" TargetMode="External"/><Relationship Id="rId14" Type="http://schemas.openxmlformats.org/officeDocument/2006/relationships/hyperlink" Target="http://www.digikey.com/product-detail/en/0022232051/WM4203-ND/26673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18</v>
      </c>
      <c r="B2" s="3" t="s">
        <v>26</v>
      </c>
      <c r="C2" s="3">
        <v>40</v>
      </c>
      <c r="D2" s="3"/>
      <c r="E2" s="3"/>
      <c r="F2" s="3" t="s">
        <v>19</v>
      </c>
      <c r="G2" s="4" t="s">
        <v>20</v>
      </c>
      <c r="H2" s="4" t="s">
        <v>21</v>
      </c>
      <c r="I2" s="5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36</v>
      </c>
      <c r="B3" s="3"/>
      <c r="C3" s="3"/>
      <c r="D3" s="3"/>
      <c r="E3" s="3"/>
      <c r="F3" s="3" t="s">
        <v>19</v>
      </c>
      <c r="G3" s="4" t="s">
        <v>37</v>
      </c>
      <c r="H3" s="4" t="s">
        <v>38</v>
      </c>
      <c r="I3" s="5">
        <v>29.95</v>
      </c>
      <c r="J3" s="3">
        <v>1</v>
      </c>
      <c r="K3" s="2">
        <f>Table3[[#This Row],[Price]]*Table3[[#This Row],[Quantity]]</f>
        <v>29.95</v>
      </c>
    </row>
    <row r="4" spans="1:16" s="3" customFormat="1" x14ac:dyDescent="0.25">
      <c r="A4" s="3" t="s">
        <v>41</v>
      </c>
      <c r="D4" s="4"/>
      <c r="E4" s="4"/>
      <c r="F4" s="3" t="s">
        <v>19</v>
      </c>
      <c r="G4" s="4" t="s">
        <v>42</v>
      </c>
      <c r="H4" s="4" t="s">
        <v>43</v>
      </c>
      <c r="I4" s="1">
        <v>4.95</v>
      </c>
      <c r="J4" s="3">
        <v>1</v>
      </c>
      <c r="K4" s="2">
        <f>Table3[[#This Row],[Price]]*Table3[[#This Row],[Quantity]]</f>
        <v>4.95</v>
      </c>
    </row>
    <row r="5" spans="1:16" x14ac:dyDescent="0.25">
      <c r="A5" s="3" t="s">
        <v>27</v>
      </c>
      <c r="B5" s="3" t="s">
        <v>28</v>
      </c>
      <c r="C5" s="3">
        <v>20</v>
      </c>
      <c r="D5" s="3"/>
      <c r="E5" s="3"/>
      <c r="F5" s="3" t="s">
        <v>19</v>
      </c>
      <c r="G5" s="4" t="s">
        <v>29</v>
      </c>
      <c r="H5" s="4" t="s">
        <v>30</v>
      </c>
      <c r="I5" s="5">
        <v>1.95</v>
      </c>
      <c r="J5" s="3">
        <v>1</v>
      </c>
      <c r="K5" s="2">
        <f>Table3[[#This Row],[Price]]*Table3[[#This Row],[Quantity]]</f>
        <v>1.95</v>
      </c>
    </row>
    <row r="6" spans="1:16" x14ac:dyDescent="0.25">
      <c r="A6" s="3" t="s">
        <v>25</v>
      </c>
      <c r="B6" s="3" t="s">
        <v>31</v>
      </c>
      <c r="C6" s="3"/>
      <c r="D6" s="4" t="s">
        <v>58</v>
      </c>
      <c r="E6" s="4">
        <v>22232051</v>
      </c>
      <c r="F6" s="3" t="s">
        <v>59</v>
      </c>
      <c r="G6" s="4" t="s">
        <v>60</v>
      </c>
      <c r="H6" s="4" t="s">
        <v>61</v>
      </c>
      <c r="I6" s="5">
        <v>0.45</v>
      </c>
      <c r="J6" s="3">
        <v>1</v>
      </c>
      <c r="K6" s="2">
        <f>Table3[[#This Row],[Price]]*Table3[[#This Row],[Quantity]]</f>
        <v>0.45</v>
      </c>
    </row>
    <row r="7" spans="1:16" x14ac:dyDescent="0.25">
      <c r="A7" s="3" t="s">
        <v>44</v>
      </c>
      <c r="B7" s="3" t="s">
        <v>45</v>
      </c>
      <c r="C7" s="3" t="s">
        <v>54</v>
      </c>
      <c r="D7" s="3"/>
      <c r="E7" s="3"/>
      <c r="F7" s="3" t="s">
        <v>19</v>
      </c>
      <c r="G7" s="4" t="s">
        <v>46</v>
      </c>
      <c r="H7" s="4" t="s">
        <v>47</v>
      </c>
      <c r="I7" s="5">
        <v>2.5</v>
      </c>
      <c r="J7" s="3">
        <v>1</v>
      </c>
      <c r="K7" s="2">
        <f>Table3[[#This Row],[Price]]*Table3[[#This Row],[Quantity]]</f>
        <v>2.5</v>
      </c>
    </row>
    <row r="8" spans="1:16" x14ac:dyDescent="0.25">
      <c r="A8" s="3" t="s">
        <v>44</v>
      </c>
      <c r="B8" s="3" t="s">
        <v>48</v>
      </c>
      <c r="C8" s="3" t="s">
        <v>54</v>
      </c>
      <c r="D8" s="3"/>
      <c r="E8" s="3"/>
      <c r="F8" s="3" t="s">
        <v>19</v>
      </c>
      <c r="G8" s="4" t="s">
        <v>49</v>
      </c>
      <c r="H8" s="4" t="s">
        <v>50</v>
      </c>
      <c r="I8" s="5">
        <v>2.5</v>
      </c>
      <c r="J8" s="3">
        <v>1</v>
      </c>
      <c r="K8" s="2">
        <f>Table3[[#This Row],[Price]]*Table3[[#This Row],[Quantity]]</f>
        <v>2.5</v>
      </c>
    </row>
    <row r="9" spans="1:16" x14ac:dyDescent="0.25">
      <c r="A9" s="3" t="s">
        <v>44</v>
      </c>
      <c r="B9" s="3" t="s">
        <v>51</v>
      </c>
      <c r="C9" s="3" t="s">
        <v>54</v>
      </c>
      <c r="D9" s="3"/>
      <c r="E9" s="3"/>
      <c r="F9" s="3" t="s">
        <v>19</v>
      </c>
      <c r="G9" s="4" t="s">
        <v>52</v>
      </c>
      <c r="H9" s="4" t="s">
        <v>53</v>
      </c>
      <c r="I9" s="5">
        <v>2.95</v>
      </c>
      <c r="J9" s="3">
        <v>1</v>
      </c>
      <c r="K9" s="2">
        <f>Table3[[#This Row],[Price]]*Table3[[#This Row],[Quantity]]</f>
        <v>2.95</v>
      </c>
    </row>
    <row r="10" spans="1:16" x14ac:dyDescent="0.25">
      <c r="A10" s="3" t="s">
        <v>22</v>
      </c>
      <c r="B10" s="3" t="s">
        <v>31</v>
      </c>
      <c r="C10" s="3"/>
      <c r="D10" s="4" t="s">
        <v>58</v>
      </c>
      <c r="E10" s="4">
        <v>22012057</v>
      </c>
      <c r="F10" s="3" t="s">
        <v>59</v>
      </c>
      <c r="G10" s="4" t="s">
        <v>62</v>
      </c>
      <c r="H10" s="4" t="s">
        <v>63</v>
      </c>
      <c r="I10" s="5">
        <v>0.28999999999999998</v>
      </c>
      <c r="J10" s="3">
        <v>2</v>
      </c>
      <c r="K10" s="2">
        <f>Table3[[#This Row],[Price]]*Table3[[#This Row],[Quantity]]</f>
        <v>0.57999999999999996</v>
      </c>
    </row>
    <row r="11" spans="1:16" x14ac:dyDescent="0.25">
      <c r="A11" s="3" t="s">
        <v>22</v>
      </c>
      <c r="B11" s="3" t="s">
        <v>26</v>
      </c>
      <c r="C11" s="3">
        <v>40</v>
      </c>
      <c r="D11" s="4"/>
      <c r="E11" s="4"/>
      <c r="F11" s="3" t="s">
        <v>19</v>
      </c>
      <c r="G11" s="4" t="s">
        <v>23</v>
      </c>
      <c r="H11" s="4" t="s">
        <v>24</v>
      </c>
      <c r="I11" s="1">
        <v>1.5</v>
      </c>
      <c r="J11" s="3">
        <v>1</v>
      </c>
      <c r="K11" s="2">
        <f>Table3[[#This Row],[Price]]*Table3[[#This Row],[Quantity]]</f>
        <v>1.5</v>
      </c>
    </row>
    <row r="12" spans="1:16" x14ac:dyDescent="0.25">
      <c r="A12" s="3" t="s">
        <v>32</v>
      </c>
      <c r="B12" s="3" t="s">
        <v>33</v>
      </c>
      <c r="C12" s="3"/>
      <c r="D12" s="4"/>
      <c r="E12" s="4"/>
      <c r="F12" s="3" t="s">
        <v>19</v>
      </c>
      <c r="G12" s="4" t="s">
        <v>34</v>
      </c>
      <c r="H12" s="4" t="s">
        <v>35</v>
      </c>
      <c r="I12" s="1">
        <v>29.95</v>
      </c>
      <c r="J12" s="3">
        <v>1</v>
      </c>
      <c r="K12" s="2">
        <f>Table3[[#This Row],[Price]]*Table3[[#This Row],[Quantity]]</f>
        <v>29.95</v>
      </c>
    </row>
    <row r="13" spans="1:16" x14ac:dyDescent="0.25">
      <c r="A13" s="3" t="s">
        <v>17</v>
      </c>
      <c r="B13" s="3"/>
      <c r="C13" s="3"/>
      <c r="D13" s="4"/>
      <c r="E13" s="4"/>
      <c r="F13" s="3" t="s">
        <v>19</v>
      </c>
      <c r="G13" s="4" t="s">
        <v>39</v>
      </c>
      <c r="H13" s="4" t="s">
        <v>40</v>
      </c>
      <c r="I13" s="1">
        <v>9.9499999999999993</v>
      </c>
      <c r="J13" s="3">
        <v>1</v>
      </c>
      <c r="K13" s="2">
        <f>Table3[[#This Row],[Price]]*Table3[[#This Row],[Quantity]]</f>
        <v>9.9499999999999993</v>
      </c>
    </row>
    <row r="14" spans="1:16" x14ac:dyDescent="0.25">
      <c r="A14" t="s">
        <v>55</v>
      </c>
      <c r="C14" s="3"/>
      <c r="D14" s="4"/>
      <c r="E14" s="4"/>
      <c r="F14" t="s">
        <v>19</v>
      </c>
      <c r="G14" s="4" t="s">
        <v>56</v>
      </c>
      <c r="H14" s="4" t="s">
        <v>57</v>
      </c>
      <c r="I14" s="5">
        <v>5.95</v>
      </c>
      <c r="J14" s="3">
        <v>1</v>
      </c>
      <c r="K14" s="2">
        <f>Table3[[#This Row],[Price]]*Table3[[#This Row],[Quantity]]</f>
        <v>5.95</v>
      </c>
    </row>
    <row r="15" spans="1:16" x14ac:dyDescent="0.25">
      <c r="A15" t="s">
        <v>44</v>
      </c>
      <c r="B15" t="s">
        <v>64</v>
      </c>
      <c r="C15" s="3" t="s">
        <v>54</v>
      </c>
      <c r="D15" s="4"/>
      <c r="E15" s="4"/>
      <c r="F15" t="s">
        <v>19</v>
      </c>
      <c r="G15" s="4" t="s">
        <v>65</v>
      </c>
      <c r="H15" s="4" t="s">
        <v>66</v>
      </c>
      <c r="I15" s="5">
        <v>2.5</v>
      </c>
      <c r="J15" s="3">
        <v>1</v>
      </c>
      <c r="K15" s="2">
        <f>Table3[[#This Row],[Price]]*Table3[[#This Row],[Quantity]]</f>
        <v>2.5</v>
      </c>
    </row>
    <row r="16" spans="1:16" x14ac:dyDescent="0.25">
      <c r="C16" s="3"/>
      <c r="I16" s="5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5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5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5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>
        <f>SUM(Table3[Quantity])</f>
        <v>15</v>
      </c>
      <c r="K21" s="7">
        <f>SUM(Table3[Total])</f>
        <v>97.18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/>
    <hyperlink ref="G11" r:id="rId2"/>
    <hyperlink ref="H5" r:id="rId3"/>
    <hyperlink ref="G5" r:id="rId4"/>
    <hyperlink ref="G12" r:id="rId5"/>
    <hyperlink ref="G3" r:id="rId6"/>
    <hyperlink ref="G13" r:id="rId7"/>
    <hyperlink ref="G4" r:id="rId8"/>
    <hyperlink ref="G7" r:id="rId9"/>
    <hyperlink ref="G9" r:id="rId10"/>
    <hyperlink ref="G14" r:id="rId11"/>
    <hyperlink ref="D6" r:id="rId12" display="http://digikey.com/Suppliers/us/Molex.page?lang=en"/>
    <hyperlink ref="E6" r:id="rId13" display="http://www.digikey.com/product-detail/en/0022232051/WM4203-ND/26673"/>
    <hyperlink ref="G6" r:id="rId14" display="http://www.digikey.com/product-detail/en/0022232051/WM4203-ND/26673"/>
    <hyperlink ref="H6" r:id="rId15"/>
    <hyperlink ref="D10" r:id="rId16" display="http://digikey.com/Suppliers/us/Molex.page?lang=en"/>
    <hyperlink ref="G10" r:id="rId17"/>
    <hyperlink ref="E10" r:id="rId18" display="http://www.digikey.com/scripts/dksearch/dksus.dll?vendor=0&amp;keywords=22-01-2057"/>
    <hyperlink ref="H9" r:id="rId19"/>
    <hyperlink ref="G15" r:id="rId20"/>
  </hyperlinks>
  <pageMargins left="0.7" right="0.7" top="0.75" bottom="0.75" header="0.3" footer="0.3"/>
  <pageSetup orientation="portrait"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2013-01-03T03:22:41Z</dcterms:modified>
</cp:coreProperties>
</file>