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8325" windowWidth="25230" windowHeight="42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1" i="1" l="1"/>
  <c r="K8" i="1" l="1"/>
  <c r="K9" i="1"/>
  <c r="K10" i="1"/>
  <c r="K11" i="1"/>
  <c r="K12" i="1"/>
  <c r="K13" i="1"/>
  <c r="K14" i="1"/>
  <c r="K15" i="1"/>
  <c r="K16" i="1"/>
  <c r="K17" i="1"/>
  <c r="K18" i="1"/>
  <c r="K19" i="1"/>
  <c r="K2" i="1"/>
  <c r="K3" i="1"/>
  <c r="K4" i="1"/>
  <c r="K5" i="1"/>
  <c r="K6" i="1"/>
  <c r="K7" i="1"/>
  <c r="K21" i="1" l="1"/>
</calcChain>
</file>

<file path=xl/sharedStrings.xml><?xml version="1.0" encoding="utf-8"?>
<sst xmlns="http://schemas.openxmlformats.org/spreadsheetml/2006/main" count="125" uniqueCount="101">
  <si>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</si>
  <si>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</si>
  <si>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</si>
  <si>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</si>
  <si>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</si>
  <si>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</si>
  <si>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</si>
  <si>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</si>
  <si>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</si>
  <si>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</si>
  <si>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</si>
  <si>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</si>
  <si>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</si>
  <si>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Capacitor</t>
  </si>
  <si>
    <t>Hex Inverter with Schmitt Trigger Inputs</t>
  </si>
  <si>
    <t>LED</t>
  </si>
  <si>
    <t>Description</t>
  </si>
  <si>
    <t>Ceramic</t>
  </si>
  <si>
    <t>Electrolytic</t>
  </si>
  <si>
    <t>DIP</t>
  </si>
  <si>
    <t>3MM</t>
  </si>
  <si>
    <t>Header</t>
  </si>
  <si>
    <t>Crystal</t>
  </si>
  <si>
    <t>Resistor</t>
  </si>
  <si>
    <t>Switch</t>
  </si>
  <si>
    <t>2 pin polar</t>
  </si>
  <si>
    <t>Sparkfun</t>
  </si>
  <si>
    <t>Total</t>
  </si>
  <si>
    <t>Value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</si>
  <si>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</si>
  <si>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</si>
  <si>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</si>
  <si>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</si>
  <si>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</si>
  <si>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</si>
  <si>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0.1uF</t>
  </si>
  <si>
    <t>FK18X7R1H104K</t>
  </si>
  <si>
    <t>445-5303-ND</t>
  </si>
  <si>
    <t>http://www.digikey.com/product-detail/en/FK18X7R1H104K/445-5303-ND/2256783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</si>
  <si>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</si>
  <si>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</si>
  <si>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</si>
  <si>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</si>
  <si>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</si>
  <si>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Texas Instruments</t>
  </si>
  <si>
    <t>SN74LS14NSR</t>
  </si>
  <si>
    <t>296-3652-1-ND</t>
  </si>
  <si>
    <t>http://www.digikey.com/product-detail/en/SN74LS14NSR/296-3652-1-ND/377690</t>
  </si>
  <si>
    <t>Vishay Semiconductor Opto Division</t>
  </si>
  <si>
    <t>TLHR4405</t>
  </si>
  <si>
    <t>751-1129-ND</t>
  </si>
  <si>
    <t>http://www.digikey.com/product-detail/en/TLHR4405/751-1129-ND/1681264</t>
  </si>
  <si>
    <t>16MHz</t>
  </si>
  <si>
    <t>CTS-Frequency Controls</t>
  </si>
  <si>
    <t>ATS16B</t>
  </si>
  <si>
    <t>CTX1085-ND</t>
  </si>
  <si>
    <t>http://www.digikey.com/product-detail/en/ATS16B/CTX1085-ND/2640031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</si>
  <si>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</si>
  <si>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</si>
  <si>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</si>
  <si>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</si>
  <si>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</si>
  <si>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</si>
  <si>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</si>
  <si>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</si>
  <si>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</si>
  <si>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Tactile</t>
  </si>
  <si>
    <t>https://www.sparkfun.com/products/97</t>
  </si>
  <si>
    <t>COM-00097</t>
  </si>
  <si>
    <t>Omron</t>
  </si>
  <si>
    <t>B3F-10XX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</si>
  <si>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</si>
  <si>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</si>
  <si>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</si>
  <si>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</si>
  <si>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</si>
  <si>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</si>
  <si>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5 pin polar</t>
  </si>
  <si>
    <t>3 pin polar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</si>
  <si>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</si>
  <si>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</si>
  <si>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</si>
  <si>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</si>
  <si>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</si>
  <si>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</si>
  <si>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Total:</t>
  </si>
  <si>
    <t>Protoboard</t>
  </si>
  <si>
    <t>PTH</t>
  </si>
  <si>
    <t>PRT-08619</t>
  </si>
  <si>
    <t>https://www.sparkfun.com/products/8619?</t>
  </si>
  <si>
    <t>Molex Inc</t>
  </si>
  <si>
    <t>WM4200-ND</t>
  </si>
  <si>
    <t>http://www.digikey.com/product-detail/en/0022232021/WM4200-ND/26667</t>
  </si>
  <si>
    <t>WM4201-ND</t>
  </si>
  <si>
    <t>http://www.digikey.com/product-detail/en/0022232031/WM4201-ND/26669</t>
  </si>
  <si>
    <t>WM4203-ND</t>
  </si>
  <si>
    <t>http://www.digikey.com/product-detail/en/0022232051/WM4203-ND/26673</t>
  </si>
  <si>
    <t>Socket</t>
  </si>
  <si>
    <t>14 pin</t>
  </si>
  <si>
    <t>PRT-08113</t>
  </si>
  <si>
    <t>https://www.sparkfun.com/products/8113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</si>
</sst>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SN74LS14NSR/296-3652-1-ND/377690" TargetMode="External"/><Relationship Id="rId18" Type="http://schemas.openxmlformats.org/officeDocument/2006/relationships/hyperlink" Target="http://digikey.com/Suppliers/us/CTS-Frequency-Controls.page?lang=en" TargetMode="External"/><Relationship Id="rId26" Type="http://schemas.openxmlformats.org/officeDocument/2006/relationships/hyperlink" Target="http://www.digikey.com/product-detail/en/CF14JT10K0/CF14JT10K0CT-ND/1830374" TargetMode="External"/><Relationship Id="rId39" Type="http://schemas.openxmlformats.org/officeDocument/2006/relationships/hyperlink" Target="http://www.digikey.com/product-detail/en/ATMEGA328P-PN/ATMEGA328P-PN-ND/2357094" TargetMode="External"/><Relationship Id="rId3" Type="http://schemas.openxmlformats.org/officeDocument/2006/relationships/hyperlink" Target="http://www.digikey.com/product-detail/en/FK28C0G1H220J/445-4718-ND/2050067" TargetMode="External"/><Relationship Id="rId21" Type="http://schemas.openxmlformats.org/officeDocument/2006/relationships/hyperlink" Target="http://www.digikey.com/product-detail/en/ATS16B/CTX1085-ND/2640031" TargetMode="External"/><Relationship Id="rId34" Type="http://schemas.openxmlformats.org/officeDocument/2006/relationships/hyperlink" Target="http://www.digikey.com/product-detail/en/2N3904TFR/2N3904D26ZCT-ND/458921" TargetMode="External"/><Relationship Id="rId42" Type="http://schemas.openxmlformats.org/officeDocument/2006/relationships/hyperlink" Target="http://digikey.com/Suppliers/us/Molex.page?lang=en" TargetMode="External"/><Relationship Id="rId47" Type="http://schemas.openxmlformats.org/officeDocument/2006/relationships/hyperlink" Target="http://digikey.com/Suppliers/us/Molex.page?lang=en" TargetMode="External"/><Relationship Id="rId50" Type="http://schemas.openxmlformats.org/officeDocument/2006/relationships/hyperlink" Target="http://www.digikey.com/product-detail/en/0022232051/WM4203-ND/26673" TargetMode="External"/><Relationship Id="rId7" Type="http://schemas.openxmlformats.org/officeDocument/2006/relationships/hyperlink" Target="http://digikey.com/Suppliers/us/Panasonic-Electronic-Components.page?lang=en" TargetMode="External"/><Relationship Id="rId12" Type="http://schemas.openxmlformats.org/officeDocument/2006/relationships/hyperlink" Target="http://www.digikey.com/product-detail/en/SN74LS14NSR/296-3652-1-ND/377690" TargetMode="External"/><Relationship Id="rId17" Type="http://schemas.openxmlformats.org/officeDocument/2006/relationships/hyperlink" Target="http://www.digikey.com/product-detail/en/TLHR4405/751-1129-ND/1681264" TargetMode="External"/><Relationship Id="rId25" Type="http://schemas.openxmlformats.org/officeDocument/2006/relationships/hyperlink" Target="http://digikey.com/Suppliers/us/Stackpole-Electronics.page?lang=en" TargetMode="External"/><Relationship Id="rId33" Type="http://schemas.openxmlformats.org/officeDocument/2006/relationships/hyperlink" Target="http://www.digikey.com/product-detail/en/2N3904TFR/2N3904D26ZCT-ND/458921" TargetMode="External"/><Relationship Id="rId38" Type="http://schemas.openxmlformats.org/officeDocument/2006/relationships/hyperlink" Target="http://www.digikey.com/product-detail/en/ATMEGA328P-PN/ATMEGA328P-PN-ND/2357094" TargetMode="External"/><Relationship Id="rId46" Type="http://schemas.openxmlformats.org/officeDocument/2006/relationships/hyperlink" Target="http://www.digikey.com/product-detail/en/0022232031/WM4201-ND/26669" TargetMode="External"/><Relationship Id="rId2" Type="http://schemas.openxmlformats.org/officeDocument/2006/relationships/hyperlink" Target="http://www.digikey.com/product-detail/en/FK28C0G1H220J/445-4718-ND/2050067" TargetMode="External"/><Relationship Id="rId16" Type="http://schemas.openxmlformats.org/officeDocument/2006/relationships/hyperlink" Target="http://www.digikey.com/product-detail/en/TLHR4405/751-1129-ND/1681264" TargetMode="External"/><Relationship Id="rId20" Type="http://schemas.openxmlformats.org/officeDocument/2006/relationships/hyperlink" Target="http://www.digikey.com/product-detail/en/ATS16B/CTX1085-ND/2640031" TargetMode="External"/><Relationship Id="rId29" Type="http://schemas.openxmlformats.org/officeDocument/2006/relationships/hyperlink" Target="http://www.digikey.com/product-detail/en/CF14JT10K0/CF14JT10K0CT-ND/1830374" TargetMode="External"/><Relationship Id="rId41" Type="http://schemas.openxmlformats.org/officeDocument/2006/relationships/hyperlink" Target="http://www.digikey.com/product-detail/en/0022232021/WM4200-ND/26667" TargetMode="External"/><Relationship Id="rId1" Type="http://schemas.openxmlformats.org/officeDocument/2006/relationships/hyperlink" Target="http://digikey.com/Suppliers/us/TDK.page?lang=en" TargetMode="External"/><Relationship Id="rId6" Type="http://schemas.openxmlformats.org/officeDocument/2006/relationships/hyperlink" Target="http://www.digikey.com/product-detail/en/FK18X7R1H104K/445-5303-ND/2256783" TargetMode="External"/><Relationship Id="rId11" Type="http://schemas.openxmlformats.org/officeDocument/2006/relationships/hyperlink" Target="http://digikey.com/Suppliers/us/Texas-Instruments.page?lang=en" TargetMode="External"/><Relationship Id="rId24" Type="http://schemas.openxmlformats.org/officeDocument/2006/relationships/hyperlink" Target="http://www.digikey.com/product-detail/en/CF14JT220R/CF14JT220RCT-ND/1830334" TargetMode="External"/><Relationship Id="rId32" Type="http://schemas.openxmlformats.org/officeDocument/2006/relationships/hyperlink" Target="http://digikey.com/Suppliers/us/Fairchild-Semiconductor.page?lang=en" TargetMode="External"/><Relationship Id="rId37" Type="http://schemas.openxmlformats.org/officeDocument/2006/relationships/hyperlink" Target="http://www.digikey.com/product-detail/en/ATMEGA328P-PN/ATMEGA328P-PN-ND/2357094" TargetMode="External"/><Relationship Id="rId40" Type="http://schemas.openxmlformats.org/officeDocument/2006/relationships/hyperlink" Target="https://www.sparkfun.com/products/8619?" TargetMode="External"/><Relationship Id="rId45" Type="http://schemas.openxmlformats.org/officeDocument/2006/relationships/hyperlink" Target="http://www.digikey.com/product-detail/en/0022232031/WM4201-ND/26669" TargetMode="External"/><Relationship Id="rId53" Type="http://schemas.openxmlformats.org/officeDocument/2006/relationships/table" Target="../tables/table1.xml"/><Relationship Id="rId5" Type="http://schemas.openxmlformats.org/officeDocument/2006/relationships/hyperlink" Target="http://www.digikey.com/product-detail/en/FK18X7R1H104K/445-5303-ND/2256783" TargetMode="External"/><Relationship Id="rId15" Type="http://schemas.openxmlformats.org/officeDocument/2006/relationships/hyperlink" Target="http://www.digikey.com/product-detail/en/TLHR4405/751-1129-ND/1681264" TargetMode="External"/><Relationship Id="rId23" Type="http://schemas.openxmlformats.org/officeDocument/2006/relationships/hyperlink" Target="http://www.digikey.com/product-detail/en/CF14JT220R/CF14JT220RCT-ND/1830334" TargetMode="External"/><Relationship Id="rId28" Type="http://schemas.openxmlformats.org/officeDocument/2006/relationships/hyperlink" Target="http://www.digikey.com/product-detail/en/CF14JT220R/CF14JT220RCT-ND/1830334" TargetMode="External"/><Relationship Id="rId36" Type="http://schemas.openxmlformats.org/officeDocument/2006/relationships/hyperlink" Target="http://digikey.com/Suppliers/us/Atmel.page?lang=en" TargetMode="External"/><Relationship Id="rId49" Type="http://schemas.openxmlformats.org/officeDocument/2006/relationships/hyperlink" Target="http://www.digikey.com/product-detail/en/0022232051/WM4203-ND/26673" TargetMode="External"/><Relationship Id="rId10" Type="http://schemas.openxmlformats.org/officeDocument/2006/relationships/hyperlink" Target="http://www.digikey.com/product-detail/en/EEU-FR1A101B/P15316CT-ND/3072196" TargetMode="External"/><Relationship Id="rId19" Type="http://schemas.openxmlformats.org/officeDocument/2006/relationships/hyperlink" Target="http://www.digikey.com/product-detail/en/ATS16B/CTX1085-ND/2640031" TargetMode="External"/><Relationship Id="rId31" Type="http://schemas.openxmlformats.org/officeDocument/2006/relationships/hyperlink" Target="https://www.sparkfun.com/products/97" TargetMode="External"/><Relationship Id="rId44" Type="http://schemas.openxmlformats.org/officeDocument/2006/relationships/hyperlink" Target="http://digikey.com/Suppliers/us/Molex.page?lang=en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://digikey.com/Suppliers/us/TDK.page?lang=en" TargetMode="External"/><Relationship Id="rId9" Type="http://schemas.openxmlformats.org/officeDocument/2006/relationships/hyperlink" Target="http://www.digikey.com/product-detail/en/EEU-FR1A101B/P15316CT-ND/3072196" TargetMode="External"/><Relationship Id="rId14" Type="http://schemas.openxmlformats.org/officeDocument/2006/relationships/hyperlink" Target="http://digikey.com/Suppliers/us/Vishay-Semiconductors.page?lang=en" TargetMode="External"/><Relationship Id="rId22" Type="http://schemas.openxmlformats.org/officeDocument/2006/relationships/hyperlink" Target="http://digikey.com/Suppliers/us/Stackpole-Electronics.page?lang=en" TargetMode="External"/><Relationship Id="rId27" Type="http://schemas.openxmlformats.org/officeDocument/2006/relationships/hyperlink" Target="http://www.digikey.com/product-detail/en/CF14JT10K0/CF14JT10K0CT-ND/1830374" TargetMode="External"/><Relationship Id="rId30" Type="http://schemas.openxmlformats.org/officeDocument/2006/relationships/hyperlink" Target="https://www.sparkfun.com/products/97" TargetMode="External"/><Relationship Id="rId35" Type="http://schemas.openxmlformats.org/officeDocument/2006/relationships/hyperlink" Target="http://www.digikey.com/product-detail/en/2N3904TFR/2N3904D26ZCT-ND/458921" TargetMode="External"/><Relationship Id="rId43" Type="http://schemas.openxmlformats.org/officeDocument/2006/relationships/hyperlink" Target="http://www.digikey.com/product-detail/en/0022232021/WM4200-ND/26667" TargetMode="External"/><Relationship Id="rId48" Type="http://schemas.openxmlformats.org/officeDocument/2006/relationships/hyperlink" Target="http://www.digikey.com/product-detail/en/0022232051/WM4203-ND/26673" TargetMode="External"/><Relationship Id="rId8" Type="http://schemas.openxmlformats.org/officeDocument/2006/relationships/hyperlink" Target="http://www.digikey.com/product-detail/en/FK18X7R1H104K/445-5303-ND/2256783" TargetMode="External"/><Relationship Id="rId51" Type="http://schemas.openxmlformats.org/officeDocument/2006/relationships/hyperlink" Target="https://www.sparkfun.com/products/81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2"/>
  <sheetViews>
    <sheetView tabSelected="1" zoomScale="85" zoomScaleNormal="85" workbookViewId="0">
      <selection activeCell="J15" sqref="J15"/>
    </sheetView>
  </sheetViews>
  <sheetFormatPr defaultRowHeight="15" x14ac:dyDescent="0.25"/>
  <cols>
    <col min="1" max="1" width="37" customWidth="1"/>
    <col min="2" max="2" width="11.85546875" customWidth="1"/>
    <col min="3" max="3" width="9.28515625" customWidth="1"/>
    <col min="4" max="4" width="34.7109375" customWidth="1"/>
    <col min="5" max="5" width="15.7109375" customWidth="1"/>
    <col min="6" max="6" width="8.7109375" customWidth="1"/>
    <col min="7" max="7" width="18.7109375" customWidth="1"/>
    <col min="8" max="8" width="81.5703125" customWidth="1"/>
    <col min="9" max="9" width="7.85546875" customWidth="1"/>
    <col min="10" max="10" width="3.85546875" customWidth="1"/>
    <col min="11" max="11" width="8.42578125" customWidth="1"/>
    <col min="12" max="15" width="12" hidden="1" customWidth="1"/>
    <col min="16" max="16" width="9.140625" hidden="1" customWidth="1"/>
  </cols>
  <sheetData>
    <row r="1" spans="1:17" x14ac:dyDescent="0.25">
      <c r="A1" t="s">
        <v>5</v>
      </c>
      <c r="B1" t="s">
        <v>16</v>
      </c>
      <c r="C1" s="3" t="s">
        <v>28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27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7" x14ac:dyDescent="0.25">
      <c r="A2" s="3" t="s">
        <v>13</v>
      </c>
      <c r="B2" s="3" t="s">
        <v>17</v>
      </c>
      <c r="C2" s="3" t="s">
        <v>29</v>
      </c>
      <c r="D2" s="5" t="s">
        <v>30</v>
      </c>
      <c r="E2" s="5" t="s">
        <v>31</v>
      </c>
      <c r="F2" s="3" t="s">
        <v>32</v>
      </c>
      <c r="G2" s="5" t="s">
        <v>33</v>
      </c>
      <c r="H2" s="5" t="s">
        <v>34</v>
      </c>
      <c r="I2" s="1">
        <v>0.28999999999999998</v>
      </c>
      <c r="J2" s="3">
        <v>2</v>
      </c>
      <c r="K2" s="2">
        <f>Table3[[#This Row],[Price]]*Table3[[#This Row],[Quantity]]</f>
        <v>0.57999999999999996</v>
      </c>
    </row>
    <row r="3" spans="1:17" x14ac:dyDescent="0.25">
      <c r="A3" s="3" t="s">
        <v>13</v>
      </c>
      <c r="B3" s="3" t="s">
        <v>17</v>
      </c>
      <c r="C3" s="3" t="s">
        <v>35</v>
      </c>
      <c r="D3" s="5" t="s">
        <v>30</v>
      </c>
      <c r="E3" s="5" t="s">
        <v>36</v>
      </c>
      <c r="F3" s="3" t="s">
        <v>32</v>
      </c>
      <c r="G3" s="5" t="s">
        <v>37</v>
      </c>
      <c r="H3" s="5" t="s">
        <v>38</v>
      </c>
      <c r="I3" s="1">
        <v>0.2</v>
      </c>
      <c r="J3" s="3">
        <v>11</v>
      </c>
      <c r="K3" s="2">
        <f>Table3[[#This Row],[Price]]*Table3[[#This Row],[Quantity]]</f>
        <v>2.2000000000000002</v>
      </c>
      <c r="Q3">
        <v>1</v>
      </c>
    </row>
    <row r="4" spans="1:17" x14ac:dyDescent="0.25">
      <c r="A4" s="3" t="s">
        <v>13</v>
      </c>
      <c r="B4" s="3" t="s">
        <v>18</v>
      </c>
      <c r="C4" s="3" t="s">
        <v>39</v>
      </c>
      <c r="D4" s="5" t="s">
        <v>40</v>
      </c>
      <c r="E4" s="5" t="s">
        <v>41</v>
      </c>
      <c r="F4" s="3" t="s">
        <v>32</v>
      </c>
      <c r="G4" s="5" t="s">
        <v>42</v>
      </c>
      <c r="H4" s="5" t="s">
        <v>43</v>
      </c>
      <c r="I4" s="1">
        <v>0.52</v>
      </c>
      <c r="J4" s="3">
        <v>1</v>
      </c>
      <c r="K4" s="2">
        <f>Table3[[#This Row],[Price]]*Table3[[#This Row],[Quantity]]</f>
        <v>0.52</v>
      </c>
    </row>
    <row r="5" spans="1:17" x14ac:dyDescent="0.25">
      <c r="A5" s="3" t="s">
        <v>14</v>
      </c>
      <c r="B5" s="3" t="s">
        <v>19</v>
      </c>
      <c r="C5" s="3"/>
      <c r="D5" s="5" t="s">
        <v>44</v>
      </c>
      <c r="E5" s="5" t="s">
        <v>45</v>
      </c>
      <c r="F5" s="3" t="s">
        <v>32</v>
      </c>
      <c r="G5" s="5" t="s">
        <v>46</v>
      </c>
      <c r="H5" s="5" t="s">
        <v>47</v>
      </c>
      <c r="I5" s="1">
        <v>0.69</v>
      </c>
      <c r="J5" s="3">
        <v>2</v>
      </c>
      <c r="K5" s="2">
        <f>Table3[[#This Row],[Price]]*Table3[[#This Row],[Quantity]]</f>
        <v>1.38</v>
      </c>
    </row>
    <row r="6" spans="1:17" x14ac:dyDescent="0.25">
      <c r="A6" s="3" t="s">
        <v>15</v>
      </c>
      <c r="B6" s="3" t="s">
        <v>20</v>
      </c>
      <c r="C6" s="3"/>
      <c r="D6" s="5" t="s">
        <v>48</v>
      </c>
      <c r="E6" s="5" t="s">
        <v>49</v>
      </c>
      <c r="F6" s="3" t="s">
        <v>32</v>
      </c>
      <c r="G6" s="5" t="s">
        <v>50</v>
      </c>
      <c r="H6" s="5" t="s">
        <v>51</v>
      </c>
      <c r="I6" s="1">
        <v>0.43</v>
      </c>
      <c r="J6" s="3">
        <v>1</v>
      </c>
      <c r="K6" s="2">
        <f>Table3[[#This Row],[Price]]*Table3[[#This Row],[Quantity]]</f>
        <v>0.43</v>
      </c>
    </row>
    <row r="7" spans="1:17" x14ac:dyDescent="0.25">
      <c r="A7" s="3" t="s">
        <v>21</v>
      </c>
      <c r="B7" s="3" t="s">
        <v>25</v>
      </c>
      <c r="C7" s="3"/>
      <c r="D7" s="5" t="s">
        <v>90</v>
      </c>
      <c r="E7" s="5">
        <v>22232021</v>
      </c>
      <c r="F7" s="3" t="s">
        <v>32</v>
      </c>
      <c r="G7" s="5" t="s">
        <v>91</v>
      </c>
      <c r="H7" s="5" t="s">
        <v>92</v>
      </c>
      <c r="I7" s="4">
        <v>0.2</v>
      </c>
      <c r="J7" s="3">
        <v>9</v>
      </c>
      <c r="K7" s="2">
        <f>Table3[[#This Row],[Price]]*Table3[[#This Row],[Quantity]]</f>
        <v>1.8</v>
      </c>
      <c r="Q7">
        <v>1</v>
      </c>
    </row>
    <row r="8" spans="1:17" x14ac:dyDescent="0.25">
      <c r="A8" s="3" t="s">
        <v>21</v>
      </c>
      <c r="B8" s="3" t="s">
        <v>78</v>
      </c>
      <c r="C8" s="3"/>
      <c r="D8" s="5" t="s">
        <v>90</v>
      </c>
      <c r="E8" s="5">
        <v>22232031</v>
      </c>
      <c r="F8" s="3" t="s">
        <v>32</v>
      </c>
      <c r="G8" s="5" t="s">
        <v>93</v>
      </c>
      <c r="H8" s="5" t="s">
        <v>94</v>
      </c>
      <c r="I8" s="6">
        <v>0.3</v>
      </c>
      <c r="J8" s="3">
        <v>4</v>
      </c>
      <c r="K8" s="2">
        <f>Table3[[#This Row],[Price]]*Table3[[#This Row],[Quantity]]</f>
        <v>1.2</v>
      </c>
      <c r="Q8">
        <v>1</v>
      </c>
    </row>
    <row r="9" spans="1:17" x14ac:dyDescent="0.25">
      <c r="A9" s="3" t="s">
        <v>21</v>
      </c>
      <c r="B9" s="3" t="s">
        <v>77</v>
      </c>
      <c r="C9" s="3"/>
      <c r="D9" s="5" t="s">
        <v>90</v>
      </c>
      <c r="E9" s="5">
        <v>22232051</v>
      </c>
      <c r="F9" s="3" t="s">
        <v>32</v>
      </c>
      <c r="G9" s="5" t="s">
        <v>95</v>
      </c>
      <c r="H9" s="5" t="s">
        <v>96</v>
      </c>
      <c r="I9" s="6">
        <v>0.45</v>
      </c>
      <c r="J9" s="3">
        <v>2</v>
      </c>
      <c r="K9" s="2">
        <f>Table3[[#This Row],[Price]]*Table3[[#This Row],[Quantity]]</f>
        <v>0.9</v>
      </c>
    </row>
    <row r="10" spans="1:17" x14ac:dyDescent="0.25">
      <c r="A10" s="3" t="s">
        <v>22</v>
      </c>
      <c r="B10" s="3"/>
      <c r="C10" s="3" t="s">
        <v>52</v>
      </c>
      <c r="D10" s="5" t="s">
        <v>53</v>
      </c>
      <c r="E10" s="5" t="s">
        <v>54</v>
      </c>
      <c r="F10" t="s">
        <v>32</v>
      </c>
      <c r="G10" s="5" t="s">
        <v>55</v>
      </c>
      <c r="H10" s="5" t="s">
        <v>56</v>
      </c>
      <c r="I10" s="1">
        <v>0.35</v>
      </c>
      <c r="J10" s="3">
        <v>1</v>
      </c>
      <c r="K10" s="2">
        <f>Table3[[#This Row],[Price]]*Table3[[#This Row],[Quantity]]</f>
        <v>0.35</v>
      </c>
    </row>
    <row r="11" spans="1:17" x14ac:dyDescent="0.25">
      <c r="A11" s="3" t="s">
        <v>23</v>
      </c>
      <c r="B11" s="3"/>
      <c r="C11" s="3" t="s">
        <v>57</v>
      </c>
      <c r="D11" s="5" t="s">
        <v>58</v>
      </c>
      <c r="E11" s="5" t="s">
        <v>59</v>
      </c>
      <c r="F11" s="3" t="s">
        <v>32</v>
      </c>
      <c r="G11" s="5" t="s">
        <v>60</v>
      </c>
      <c r="H11" s="5" t="s">
        <v>61</v>
      </c>
      <c r="I11" s="6">
        <v>0.08</v>
      </c>
      <c r="J11" s="3">
        <v>1</v>
      </c>
      <c r="K11" s="2">
        <f>Table3[[#This Row],[Price]]*Table3[[#This Row],[Quantity]]</f>
        <v>0.08</v>
      </c>
    </row>
    <row r="12" spans="1:17" x14ac:dyDescent="0.25">
      <c r="A12" s="3" t="s">
        <v>23</v>
      </c>
      <c r="B12" s="3"/>
      <c r="C12" s="3" t="s">
        <v>62</v>
      </c>
      <c r="D12" s="5" t="s">
        <v>58</v>
      </c>
      <c r="E12" s="5" t="s">
        <v>63</v>
      </c>
      <c r="F12" s="3" t="s">
        <v>32</v>
      </c>
      <c r="G12" s="5" t="s">
        <v>64</v>
      </c>
      <c r="H12" s="5" t="s">
        <v>65</v>
      </c>
      <c r="I12" s="6">
        <v>0.05</v>
      </c>
      <c r="J12" s="3">
        <v>15</v>
      </c>
      <c r="K12" s="2">
        <f>Table3[[#This Row],[Price]]*Table3[[#This Row],[Quantity]]</f>
        <v>0.75</v>
      </c>
    </row>
    <row r="13" spans="1:17" x14ac:dyDescent="0.25">
      <c r="A13" s="3" t="s">
        <v>24</v>
      </c>
      <c r="B13" s="3" t="s">
        <v>66</v>
      </c>
      <c r="C13" s="3"/>
      <c r="D13" s="3" t="s">
        <v>69</v>
      </c>
      <c r="E13" s="3" t="s">
        <v>70</v>
      </c>
      <c r="F13" s="3" t="s">
        <v>26</v>
      </c>
      <c r="G13" s="5" t="s">
        <v>68</v>
      </c>
      <c r="H13" s="5" t="s">
        <v>67</v>
      </c>
      <c r="I13" s="6">
        <v>0.35</v>
      </c>
      <c r="J13" s="3">
        <v>1</v>
      </c>
      <c r="K13" s="2">
        <f>Table3[[#This Row],[Price]]*Table3[[#This Row],[Quantity]]</f>
        <v>0.35</v>
      </c>
    </row>
    <row r="14" spans="1:17" x14ac:dyDescent="0.25">
      <c r="A14" t="s">
        <v>71</v>
      </c>
      <c r="B14" t="s">
        <v>72</v>
      </c>
      <c r="C14" s="3"/>
      <c r="D14" s="5" t="s">
        <v>73</v>
      </c>
      <c r="E14" s="5" t="s">
        <v>74</v>
      </c>
      <c r="F14" t="s">
        <v>32</v>
      </c>
      <c r="G14" s="5" t="s">
        <v>75</v>
      </c>
      <c r="H14" s="5" t="s">
        <v>76</v>
      </c>
      <c r="I14" s="6">
        <v>0.19</v>
      </c>
      <c r="J14" s="3">
        <v>12</v>
      </c>
      <c r="K14" s="2">
        <f>Table3[[#This Row],[Price]]*Table3[[#This Row],[Quantity]]</f>
        <v>2.2800000000000002</v>
      </c>
      <c r="Q14">
        <v>8</v>
      </c>
    </row>
    <row r="15" spans="1:17" x14ac:dyDescent="0.25">
      <c r="A15" t="s">
        <v>79</v>
      </c>
      <c r="B15" t="s">
        <v>80</v>
      </c>
      <c r="C15" s="3"/>
      <c r="D15" s="5" t="s">
        <v>81</v>
      </c>
      <c r="E15" s="5" t="s">
        <v>82</v>
      </c>
      <c r="F15" t="s">
        <v>32</v>
      </c>
      <c r="G15" s="5" t="s">
        <v>83</v>
      </c>
      <c r="H15" s="5" t="s">
        <v>84</v>
      </c>
      <c r="I15" s="6">
        <v>3.31</v>
      </c>
      <c r="J15" s="3">
        <v>1</v>
      </c>
      <c r="K15" s="2">
        <f>Table3[[#This Row],[Price]]*Table3[[#This Row],[Quantity]]</f>
        <v>3.31</v>
      </c>
    </row>
    <row r="16" spans="1:17" x14ac:dyDescent="0.25">
      <c r="A16" s="3" t="s">
        <v>86</v>
      </c>
      <c r="B16" s="3" t="s">
        <v>87</v>
      </c>
      <c r="C16" s="3"/>
      <c r="D16" s="3"/>
      <c r="E16" s="3"/>
      <c r="F16" s="3" t="s">
        <v>26</v>
      </c>
      <c r="G16" s="5" t="s">
        <v>88</v>
      </c>
      <c r="H16" s="5" t="s">
        <v>89</v>
      </c>
      <c r="I16" s="6">
        <v>9.9499999999999993</v>
      </c>
      <c r="J16" s="3">
        <v>1</v>
      </c>
      <c r="K16" s="2">
        <f>Table3[[#This Row],[Price]]*Table3[[#This Row],[Quantity]]</f>
        <v>9.9499999999999993</v>
      </c>
    </row>
    <row r="17" spans="1:11" x14ac:dyDescent="0.25">
      <c r="A17" s="3" t="s">
        <v>97</v>
      </c>
      <c r="B17" s="3" t="s">
        <v>98</v>
      </c>
      <c r="C17" s="3"/>
      <c r="D17" s="3"/>
      <c r="E17" s="3"/>
      <c r="F17" s="3" t="s">
        <v>26</v>
      </c>
      <c r="G17" s="5" t="s">
        <v>99</v>
      </c>
      <c r="H17" s="5" t="s">
        <v>100</v>
      </c>
      <c r="I17" s="6">
        <v>1.95</v>
      </c>
      <c r="J17" s="3">
        <v>2</v>
      </c>
      <c r="K17" s="2">
        <f>Table3[[#This Row],[Price]]*Table3[[#This Row],[Quantity]]</f>
        <v>3.9</v>
      </c>
    </row>
    <row r="18" spans="1:11" x14ac:dyDescent="0.25">
      <c r="C18" s="3"/>
      <c r="I18" s="6">
        <v>0</v>
      </c>
      <c r="J18" s="3">
        <v>0</v>
      </c>
      <c r="K18" s="2">
        <f>Table3[[#This Row],[Price]]*Table3[[#This Row],[Quantity]]</f>
        <v>0</v>
      </c>
    </row>
    <row r="19" spans="1:11" x14ac:dyDescent="0.25">
      <c r="C19" s="3"/>
      <c r="I19" s="6">
        <v>0</v>
      </c>
      <c r="J19" s="3">
        <v>0</v>
      </c>
      <c r="K19" s="2">
        <f>Table3[[#This Row],[Price]]*Table3[[#This Row],[Quantity]]</f>
        <v>0</v>
      </c>
    </row>
    <row r="20" spans="1:11" s="3" customFormat="1" x14ac:dyDescent="0.25"/>
    <row r="21" spans="1:11" s="3" customFormat="1" x14ac:dyDescent="0.25">
      <c r="A21" s="7" t="s">
        <v>85</v>
      </c>
      <c r="B21" s="7"/>
      <c r="C21" s="7"/>
      <c r="D21" s="7"/>
      <c r="E21" s="7"/>
      <c r="F21" s="7"/>
      <c r="G21" s="7"/>
      <c r="H21" s="7"/>
      <c r="I21" s="7"/>
      <c r="J21" s="7">
        <f>SUM(Table3[Quantity])</f>
        <v>66</v>
      </c>
      <c r="K21" s="8">
        <f>SUM(Table3[Total])</f>
        <v>29.979999999999997</v>
      </c>
    </row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</sheetData>
  <hyperlinks>
    <hyperlink ref="D2" r:id="rId1" display="http://digikey.com/Suppliers/us/TDK.page?lang=en"/>
    <hyperlink ref="E2" r:id="rId2" display="http://www.digikey.com/product-detail/en/FK28C0G1H220J/445-4718-ND/2050067"/>
    <hyperlink ref="G2" r:id="rId3" display="http://www.digikey.com/product-detail/en/FK28C0G1H220J/445-4718-ND/2050067"/>
    <hyperlink ref="D3" r:id="rId4" display="http://digikey.com/Suppliers/us/TDK.page?lang=en"/>
    <hyperlink ref="E3" r:id="rId5" display="http://www.digikey.com/product-detail/en/FK18X7R1H104K/445-5303-ND/2256783"/>
    <hyperlink ref="G3" r:id="rId6" display="http://www.digikey.com/product-detail/en/FK18X7R1H104K/445-5303-ND/2256783"/>
    <hyperlink ref="D4" r:id="rId7" display="http://digikey.com/Suppliers/us/Panasonic-Electronic-Components.page?lang=en"/>
    <hyperlink ref="H3" r:id="rId8"/>
    <hyperlink ref="E4" r:id="rId9" display="http://www.digikey.com/product-detail/en/EEU-FR1A101B/P15316CT-ND/3072196"/>
    <hyperlink ref="G4" r:id="rId10" display="http://www.digikey.com/product-detail/en/EEU-FR1A101B/P15316CT-ND/3072196"/>
    <hyperlink ref="D5" r:id="rId11" display="http://digikey.com/Suppliers/us/Texas-Instruments.page?lang=en"/>
    <hyperlink ref="G5" r:id="rId12" display="http://www.digikey.com/product-detail/en/SN74LS14NSR/296-3652-1-ND/377690"/>
    <hyperlink ref="E5" r:id="rId13" display="http://www.digikey.com/product-detail/en/SN74LS14NSR/296-3652-1-ND/377690"/>
    <hyperlink ref="D6" r:id="rId14" display="http://digikey.com/Suppliers/us/Vishay-Semiconductors.page?lang=en"/>
    <hyperlink ref="E6" r:id="rId15" display="http://www.digikey.com/product-detail/en/TLHR4405/751-1129-ND/1681264"/>
    <hyperlink ref="G6" r:id="rId16" display="http://www.digikey.com/product-detail/en/TLHR4405/751-1129-ND/1681264"/>
    <hyperlink ref="H6" r:id="rId17"/>
    <hyperlink ref="D10" r:id="rId18" display="http://digikey.com/Suppliers/us/CTS-Frequency-Controls.page?lang=en"/>
    <hyperlink ref="E10" r:id="rId19" display="http://www.digikey.com/product-detail/en/ATS16B/CTX1085-ND/2640031"/>
    <hyperlink ref="G10" r:id="rId20" display="http://www.digikey.com/product-detail/en/ATS16B/CTX1085-ND/2640031"/>
    <hyperlink ref="H10" r:id="rId21"/>
    <hyperlink ref="D11" r:id="rId22" display="http://digikey.com/Suppliers/us/Stackpole-Electronics.page?lang=en"/>
    <hyperlink ref="E11" r:id="rId23" display="http://www.digikey.com/product-detail/en/CF14JT220R/CF14JT220RCT-ND/1830334"/>
    <hyperlink ref="G11" r:id="rId24" display="http://www.digikey.com/product-detail/en/CF14JT220R/CF14JT220RCT-ND/1830334"/>
    <hyperlink ref="D12" r:id="rId25" display="http://digikey.com/Suppliers/us/Stackpole-Electronics.page?lang=en"/>
    <hyperlink ref="E12" r:id="rId26" display="http://www.digikey.com/product-detail/en/CF14JT10K0/CF14JT10K0CT-ND/1830374"/>
    <hyperlink ref="G12" r:id="rId27" display="http://www.digikey.com/product-detail/en/CF14JT10K0/CF14JT10K0CT-ND/1830374"/>
    <hyperlink ref="H11" r:id="rId28"/>
    <hyperlink ref="H12" r:id="rId29"/>
    <hyperlink ref="H13" r:id="rId30"/>
    <hyperlink ref="G13" r:id="rId31"/>
    <hyperlink ref="D14" r:id="rId32" display="http://digikey.com/Suppliers/us/Fairchild-Semiconductor.page?lang=en"/>
    <hyperlink ref="E14" r:id="rId33" display="http://www.digikey.com/product-detail/en/2N3904TFR/2N3904D26ZCT-ND/458921"/>
    <hyperlink ref="G14" r:id="rId34" display="http://www.digikey.com/product-detail/en/2N3904TFR/2N3904D26ZCT-ND/458921"/>
    <hyperlink ref="H14" r:id="rId35"/>
    <hyperlink ref="D15" r:id="rId36" display="http://digikey.com/Suppliers/us/Atmel.page?lang=en"/>
    <hyperlink ref="E15" r:id="rId37" display="http://www.digikey.com/product-detail/en/ATMEGA328P-PN/ATMEGA328P-PN-ND/2357094"/>
    <hyperlink ref="G15" r:id="rId38" display="http://www.digikey.com/product-detail/en/ATMEGA328P-PN/ATMEGA328P-PN-ND/2357094"/>
    <hyperlink ref="H15" r:id="rId39"/>
    <hyperlink ref="G16" r:id="rId40"/>
    <hyperlink ref="E7" r:id="rId41" display="http://www.digikey.com/product-detail/en/0022232021/WM4200-ND/26667"/>
    <hyperlink ref="D7" r:id="rId42" display="http://digikey.com/Suppliers/us/Molex.page?lang=en"/>
    <hyperlink ref="G7" r:id="rId43" display="http://www.digikey.com/product-detail/en/0022232021/WM4200-ND/26667"/>
    <hyperlink ref="D8" r:id="rId44" display="http://digikey.com/Suppliers/us/Molex.page?lang=en"/>
    <hyperlink ref="E8" r:id="rId45" display="http://www.digikey.com/product-detail/en/0022232031/WM4201-ND/26669"/>
    <hyperlink ref="G8" r:id="rId46" display="http://www.digikey.com/product-detail/en/0022232031/WM4201-ND/26669"/>
    <hyperlink ref="D9" r:id="rId47" display="http://digikey.com/Suppliers/us/Molex.page?lang=en"/>
    <hyperlink ref="E9" r:id="rId48" display="http://www.digikey.com/product-detail/en/0022232051/WM4203-ND/26673"/>
    <hyperlink ref="G9" r:id="rId49" display="http://www.digikey.com/product-detail/en/0022232051/WM4203-ND/26673"/>
    <hyperlink ref="H9" r:id="rId50"/>
    <hyperlink ref="G17" r:id="rId51"/>
  </hyperlinks>
  <pageMargins left="0.7" right="0.7" top="0.75" bottom="0.75" header="0.3" footer="0.3"/>
  <pageSetup scale="51" orientation="landscape" r:id="rId52"/>
  <tableParts count="1">
    <tablePart r:id="rId5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2013-01-01T03:08:54Z</cp:lastPrinted>
  <dcterms:created xsi:type="dcterms:W3CDTF">2012-12-31T20:41:20Z</dcterms:created>
  <dcterms:modified xsi:type="dcterms:W3CDTF">2013-01-02T21:55:05Z</dcterms:modified>
</cp:coreProperties>
</file>