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62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1" i="1" l="1"/>
  <c r="K17" i="1"/>
  <c r="K2" i="1"/>
  <c r="K26" i="1"/>
  <c r="K25" i="1"/>
  <c r="K24" i="1"/>
  <c r="K20" i="1"/>
  <c r="K9" i="1" l="1"/>
  <c r="K8" i="1"/>
  <c r="K7" i="1"/>
  <c r="K18" i="1"/>
  <c r="K19" i="1"/>
  <c r="K22" i="1"/>
  <c r="K23" i="1"/>
  <c r="K16" i="1"/>
  <c r="K6" i="1"/>
  <c r="K14" i="1"/>
  <c r="K13" i="1"/>
  <c r="K12" i="1"/>
  <c r="K4" i="1"/>
  <c r="K5" i="1"/>
  <c r="K3" i="1"/>
  <c r="K11" i="1"/>
  <c r="K15" i="1"/>
  <c r="K10" i="1"/>
  <c r="K28" i="1" l="1"/>
</calcChain>
</file>

<file path=xl/sharedStrings.xml><?xml version="1.0" encoding="utf-8"?>
<sst xmlns="http://schemas.openxmlformats.org/spreadsheetml/2006/main" count="173" uniqueCount="131">
  <si>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</si>
  <si>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</si>
  <si>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</si>
  <si>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</si>
  <si>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</si>
  <si>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</si>
  <si>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</si>
  <si>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</si>
  <si>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</si>
  <si>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</si>
  <si>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</si>
  <si>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</si>
  <si>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</si>
  <si>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</si>
  <si>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</si>
  <si>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</si>
  <si>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</si>
  <si>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</si>
  <si>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</si>
  <si>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</si>
  <si>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</si>
  <si>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</si>
  <si>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</si>
  <si>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</si>
  <si>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</si>
  <si>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</si>
  <si>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Molex</t>
  </si>
  <si>
    <t>22-23-2021</t>
  </si>
  <si>
    <t>Sparkfun</t>
  </si>
  <si>
    <t>PRT-08232</t>
  </si>
  <si>
    <t>https://www.sparkfun.com/products/8232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</si>
  <si>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</si>
  <si>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</si>
  <si>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</si>
  <si>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</si>
  <si>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</si>
  <si>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</si>
  <si>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</si>
  <si>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</si>
  <si>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</si>
  <si>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</si>
  <si>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</si>
  <si>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</si>
  <si>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</si>
  <si>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</si>
  <si>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</si>
  <si>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</si>
  <si>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</si>
  <si>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</si>
  <si>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</si>
  <si>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</si>
  <si>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</si>
  <si>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</si>
  <si>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</si>
  <si>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</si>
  <si>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</si>
  <si>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https://www.sparkfun.com/products/8233</t>
  </si>
  <si>
    <t>PRT-08233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</si>
  <si>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</si>
  <si>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</si>
  <si>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</si>
  <si>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</si>
  <si>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</si>
  <si>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</si>
  <si>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</si>
  <si>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</si>
  <si>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</si>
  <si>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</si>
  <si>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</si>
  <si>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</si>
  <si>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</si>
  <si>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</si>
  <si>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</si>
  <si>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</si>
  <si>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</si>
  <si>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</si>
  <si>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</si>
  <si>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</si>
  <si>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</si>
  <si>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</si>
  <si>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</si>
  <si>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</si>
  <si>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</si>
  <si>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</si>
  <si>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</si>
  <si>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22-23-2051</t>
  </si>
  <si>
    <t>PRT-08230</t>
  </si>
  <si>
    <t>https://www.sparkfun.com/products/8230</t>
  </si>
  <si>
    <t>22-23-2031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</si>
  <si>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</si>
  <si>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</si>
  <si>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</si>
  <si>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</si>
  <si>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</si>
  <si>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</si>
  <si>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</si>
  <si>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Crimp Pins</t>
  </si>
  <si>
    <t>polar</t>
  </si>
  <si>
    <t>PRT-08100</t>
  </si>
  <si>
    <t>https://www.sparkfun.com/products/8100?</t>
  </si>
  <si>
    <t>Housing</t>
  </si>
  <si>
    <t>PRT-08095 </t>
  </si>
  <si>
    <t>https://www.sparkfun.com/products/8095</t>
  </si>
  <si>
    <t>PRT-08096</t>
  </si>
  <si>
    <t>https://www.sparkfun.com/products/8096</t>
  </si>
  <si>
    <t>PRT-08098</t>
  </si>
  <si>
    <t>https://www.sparkfun.com/products/8098</t>
  </si>
  <si>
    <t>Ultrasonic</t>
  </si>
  <si>
    <t>EZ4</t>
  </si>
  <si>
    <t>Maxsonar</t>
  </si>
  <si>
    <t>SEN-09495</t>
  </si>
  <si>
    <t>https://www.sparkfun.com/products/9495</t>
  </si>
  <si>
    <t>https://www.sparkfun.com/products/9494</t>
  </si>
  <si>
    <t>SEN-09494</t>
  </si>
  <si>
    <t>EZ3</t>
  </si>
  <si>
    <t>Snap Action Switch</t>
  </si>
  <si>
    <t>COM-00098</t>
  </si>
  <si>
    <t>https://www.sparkfun.com/products/98</t>
  </si>
  <si>
    <t>Socket</t>
  </si>
  <si>
    <t>14 pin</t>
  </si>
  <si>
    <t>PRT-08113</t>
  </si>
  <si>
    <t>https://www.sparkfun.com/products/8113</t>
  </si>
  <si>
    <t>Protoboard</t>
  </si>
  <si>
    <t>4x5</t>
  </si>
  <si>
    <t>Twin</t>
  </si>
  <si>
    <t>8000-45-LF</t>
  </si>
  <si>
    <t>Frys</t>
  </si>
  <si>
    <t>http://www.frys.com/product/4986181?source=googleps&amp;gclid=CNPX5OnlxbQCFcxAMgodfm0AYw</t>
  </si>
  <si>
    <t>Break-away Header</t>
  </si>
  <si>
    <t>PRT-00116</t>
  </si>
  <si>
    <t>https://www.sparkfun.com/products/116?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</si>
</sst>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NumberFormat="1" applyAlignment="1">
      <alignment horizontal="left"/>
    </xf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26" totalsRowShown="0">
  <autoFilter ref="A1:K26"/>
  <sortState ref="A2:K29">
    <sortCondition ref="A2:A29"/>
    <sortCondition ref="F2:F29"/>
    <sortCondition ref="K2:K2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parkfun.com/products/97" TargetMode="External"/><Relationship Id="rId18" Type="http://schemas.openxmlformats.org/officeDocument/2006/relationships/hyperlink" Target="http://www.digikey.com/product-detail/en/CF14JT10K0/CF14JT10K0CT-ND/1830374" TargetMode="External"/><Relationship Id="rId26" Type="http://schemas.openxmlformats.org/officeDocument/2006/relationships/hyperlink" Target="http://digikey.com/Suppliers/us/CTS-Frequency-Controls.page?lang=en" TargetMode="External"/><Relationship Id="rId39" Type="http://schemas.openxmlformats.org/officeDocument/2006/relationships/hyperlink" Target="http://digikey.com/Suppliers/us/Panasonic-Electronic-Components.page?lang=en" TargetMode="External"/><Relationship Id="rId21" Type="http://schemas.openxmlformats.org/officeDocument/2006/relationships/hyperlink" Target="http://www.digikey.com/product-detail/en/CF14JT220R/CF14JT220RCT-ND/1830334" TargetMode="External"/><Relationship Id="rId34" Type="http://schemas.openxmlformats.org/officeDocument/2006/relationships/hyperlink" Target="http://www.digikey.com/product-detail/en/SN74LS14NSR/296-3652-1-ND/377690" TargetMode="External"/><Relationship Id="rId42" Type="http://schemas.openxmlformats.org/officeDocument/2006/relationships/hyperlink" Target="http://digikey.com/Suppliers/us/TDK.page?lang=en" TargetMode="External"/><Relationship Id="rId47" Type="http://schemas.openxmlformats.org/officeDocument/2006/relationships/hyperlink" Target="https://www.sparkfun.com/products/8100?" TargetMode="External"/><Relationship Id="rId50" Type="http://schemas.openxmlformats.org/officeDocument/2006/relationships/hyperlink" Target="https://www.sparkfun.com/products/8096" TargetMode="External"/><Relationship Id="rId55" Type="http://schemas.openxmlformats.org/officeDocument/2006/relationships/hyperlink" Target="https://www.sparkfun.com/products/9495" TargetMode="External"/><Relationship Id="rId63" Type="http://schemas.openxmlformats.org/officeDocument/2006/relationships/table" Target="../tables/table1.xml"/><Relationship Id="rId7" Type="http://schemas.openxmlformats.org/officeDocument/2006/relationships/hyperlink" Target="https://www.sparkfun.com/products/8230" TargetMode="External"/><Relationship Id="rId2" Type="http://schemas.openxmlformats.org/officeDocument/2006/relationships/hyperlink" Target="http://www.digikey.com/product-detail/en/ATMEGA328P-PN/ATMEGA328P-PN-ND/2357094" TargetMode="External"/><Relationship Id="rId16" Type="http://schemas.openxmlformats.org/officeDocument/2006/relationships/hyperlink" Target="http://www.digikey.com/product-detail/en/CF14JT220R/CF14JT220RCT-ND/1830334" TargetMode="External"/><Relationship Id="rId20" Type="http://schemas.openxmlformats.org/officeDocument/2006/relationships/hyperlink" Target="http://www.digikey.com/product-detail/en/CF14JT220R/CF14JT220RCT-ND/1830334" TargetMode="External"/><Relationship Id="rId29" Type="http://schemas.openxmlformats.org/officeDocument/2006/relationships/hyperlink" Target="http://www.digikey.com/product-detail/en/TLHR4405/751-1129-ND/1681264" TargetMode="External"/><Relationship Id="rId41" Type="http://schemas.openxmlformats.org/officeDocument/2006/relationships/hyperlink" Target="http://www.digikey.com/product-detail/en/FK18X7R1H104K/445-5303-ND/2256783" TargetMode="External"/><Relationship Id="rId54" Type="http://schemas.openxmlformats.org/officeDocument/2006/relationships/hyperlink" Target="https://www.sparkfun.com/products/9494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ATMEGA328P-PN/ATMEGA328P-PN-ND/2357094" TargetMode="External"/><Relationship Id="rId6" Type="http://schemas.openxmlformats.org/officeDocument/2006/relationships/hyperlink" Target="https://www.sparkfun.com/products/8232" TargetMode="External"/><Relationship Id="rId11" Type="http://schemas.openxmlformats.org/officeDocument/2006/relationships/hyperlink" Target="http://www.digikey.com/product-detail/en/2N3904TFR/2N3904D26ZCT-ND/458921" TargetMode="External"/><Relationship Id="rId24" Type="http://schemas.openxmlformats.org/officeDocument/2006/relationships/hyperlink" Target="http://www.digikey.com/product-detail/en/ATS16B/CTX1085-ND/2640031" TargetMode="External"/><Relationship Id="rId32" Type="http://schemas.openxmlformats.org/officeDocument/2006/relationships/hyperlink" Target="http://digikey.com/Suppliers/us/Vishay-Semiconductors.page?lang=en" TargetMode="External"/><Relationship Id="rId37" Type="http://schemas.openxmlformats.org/officeDocument/2006/relationships/hyperlink" Target="http://www.digikey.com/product-detail/en/EEU-FR1A101B/P15316CT-ND/3072196" TargetMode="External"/><Relationship Id="rId40" Type="http://schemas.openxmlformats.org/officeDocument/2006/relationships/hyperlink" Target="http://www.digikey.com/product-detail/en/FK18X7R1H104K/445-5303-ND/2256783" TargetMode="External"/><Relationship Id="rId45" Type="http://schemas.openxmlformats.org/officeDocument/2006/relationships/hyperlink" Target="http://digikey.com/Suppliers/us/TDK.page?lang=en" TargetMode="External"/><Relationship Id="rId53" Type="http://schemas.openxmlformats.org/officeDocument/2006/relationships/hyperlink" Target="https://www.sparkfun.com/products/8098" TargetMode="External"/><Relationship Id="rId58" Type="http://schemas.openxmlformats.org/officeDocument/2006/relationships/hyperlink" Target="https://www.sparkfun.com/products/98" TargetMode="External"/><Relationship Id="rId5" Type="http://schemas.openxmlformats.org/officeDocument/2006/relationships/hyperlink" Target="https://www.sparkfun.com/products/8232" TargetMode="External"/><Relationship Id="rId15" Type="http://schemas.openxmlformats.org/officeDocument/2006/relationships/hyperlink" Target="http://www.digikey.com/product-detail/en/CF14JT10K0/CF14JT10K0CT-ND/1830374" TargetMode="External"/><Relationship Id="rId23" Type="http://schemas.openxmlformats.org/officeDocument/2006/relationships/hyperlink" Target="http://www.digikey.com/product-detail/en/ATS16B/CTX1085-ND/2640031" TargetMode="External"/><Relationship Id="rId28" Type="http://schemas.openxmlformats.org/officeDocument/2006/relationships/hyperlink" Target="https://www.sparkfun.com/products/8233" TargetMode="External"/><Relationship Id="rId36" Type="http://schemas.openxmlformats.org/officeDocument/2006/relationships/hyperlink" Target="http://www.digikey.com/product-detail/en/EEU-FR1A101B/P15316CT-ND/3072196" TargetMode="External"/><Relationship Id="rId49" Type="http://schemas.openxmlformats.org/officeDocument/2006/relationships/hyperlink" Target="https://www.sparkfun.com/products/8095" TargetMode="External"/><Relationship Id="rId57" Type="http://schemas.openxmlformats.org/officeDocument/2006/relationships/hyperlink" Target="https://www.sparkfun.com/products/9494" TargetMode="External"/><Relationship Id="rId61" Type="http://schemas.openxmlformats.org/officeDocument/2006/relationships/hyperlink" Target="https://www.sparkfun.com/products/116?" TargetMode="External"/><Relationship Id="rId10" Type="http://schemas.openxmlformats.org/officeDocument/2006/relationships/hyperlink" Target="http://www.digikey.com/product-detail/en/2N3904TFR/2N3904D26ZCT-ND/458921" TargetMode="External"/><Relationship Id="rId19" Type="http://schemas.openxmlformats.org/officeDocument/2006/relationships/hyperlink" Target="http://digikey.com/Suppliers/us/Stackpole-Electronics.page?lang=en" TargetMode="External"/><Relationship Id="rId31" Type="http://schemas.openxmlformats.org/officeDocument/2006/relationships/hyperlink" Target="http://www.digikey.com/product-detail/en/TLHR4405/751-1129-ND/1681264" TargetMode="External"/><Relationship Id="rId44" Type="http://schemas.openxmlformats.org/officeDocument/2006/relationships/hyperlink" Target="http://www.digikey.com/product-detail/en/FK28C0G1H220J/445-4718-ND/2050067" TargetMode="External"/><Relationship Id="rId52" Type="http://schemas.openxmlformats.org/officeDocument/2006/relationships/hyperlink" Target="https://www.sparkfun.com/products/8096" TargetMode="External"/><Relationship Id="rId60" Type="http://schemas.openxmlformats.org/officeDocument/2006/relationships/hyperlink" Target="http://www.frys.com/product/4986181?source=googleps&amp;gclid=CNPX5OnlxbQCFcxAMgodfm0AYw" TargetMode="External"/><Relationship Id="rId4" Type="http://schemas.openxmlformats.org/officeDocument/2006/relationships/hyperlink" Target="http://digikey.com/Suppliers/us/Atmel.page?lang=en" TargetMode="External"/><Relationship Id="rId9" Type="http://schemas.openxmlformats.org/officeDocument/2006/relationships/hyperlink" Target="http://www.digikey.com/product-detail/en/2N3904TFR/2N3904D26ZCT-ND/458921" TargetMode="External"/><Relationship Id="rId14" Type="http://schemas.openxmlformats.org/officeDocument/2006/relationships/hyperlink" Target="https://www.sparkfun.com/products/97" TargetMode="External"/><Relationship Id="rId22" Type="http://schemas.openxmlformats.org/officeDocument/2006/relationships/hyperlink" Target="http://digikey.com/Suppliers/us/Stackpole-Electronics.page?lang=en" TargetMode="External"/><Relationship Id="rId27" Type="http://schemas.openxmlformats.org/officeDocument/2006/relationships/hyperlink" Target="https://www.sparkfun.com/products/8233" TargetMode="External"/><Relationship Id="rId30" Type="http://schemas.openxmlformats.org/officeDocument/2006/relationships/hyperlink" Target="http://www.digikey.com/product-detail/en/TLHR4405/751-1129-ND/1681264" TargetMode="External"/><Relationship Id="rId35" Type="http://schemas.openxmlformats.org/officeDocument/2006/relationships/hyperlink" Target="http://digikey.com/Suppliers/us/Texas-Instruments.page?lang=en" TargetMode="External"/><Relationship Id="rId43" Type="http://schemas.openxmlformats.org/officeDocument/2006/relationships/hyperlink" Target="http://www.digikey.com/product-detail/en/FK28C0G1H220J/445-4718-ND/2050067" TargetMode="External"/><Relationship Id="rId48" Type="http://schemas.openxmlformats.org/officeDocument/2006/relationships/hyperlink" Target="https://www.sparkfun.com/products/8095" TargetMode="External"/><Relationship Id="rId56" Type="http://schemas.openxmlformats.org/officeDocument/2006/relationships/hyperlink" Target="https://www.sparkfun.com/products/9495" TargetMode="External"/><Relationship Id="rId8" Type="http://schemas.openxmlformats.org/officeDocument/2006/relationships/hyperlink" Target="https://www.sparkfun.com/products/8230" TargetMode="External"/><Relationship Id="rId51" Type="http://schemas.openxmlformats.org/officeDocument/2006/relationships/hyperlink" Target="https://www.sparkfun.com/products/8098" TargetMode="External"/><Relationship Id="rId3" Type="http://schemas.openxmlformats.org/officeDocument/2006/relationships/hyperlink" Target="http://www.digikey.com/product-detail/en/ATMEGA328P-PN/ATMEGA328P-PN-ND/2357094" TargetMode="External"/><Relationship Id="rId12" Type="http://schemas.openxmlformats.org/officeDocument/2006/relationships/hyperlink" Target="http://digikey.com/Suppliers/us/Fairchild-Semiconductor.page?lang=en" TargetMode="External"/><Relationship Id="rId17" Type="http://schemas.openxmlformats.org/officeDocument/2006/relationships/hyperlink" Target="http://www.digikey.com/product-detail/en/CF14JT10K0/CF14JT10K0CT-ND/1830374" TargetMode="External"/><Relationship Id="rId25" Type="http://schemas.openxmlformats.org/officeDocument/2006/relationships/hyperlink" Target="http://www.digikey.com/product-detail/en/ATS16B/CTX1085-ND/2640031" TargetMode="External"/><Relationship Id="rId33" Type="http://schemas.openxmlformats.org/officeDocument/2006/relationships/hyperlink" Target="http://www.digikey.com/product-detail/en/SN74LS14NSR/296-3652-1-ND/377690" TargetMode="External"/><Relationship Id="rId38" Type="http://schemas.openxmlformats.org/officeDocument/2006/relationships/hyperlink" Target="http://www.digikey.com/product-detail/en/FK18X7R1H104K/445-5303-ND/2256783" TargetMode="External"/><Relationship Id="rId46" Type="http://schemas.openxmlformats.org/officeDocument/2006/relationships/hyperlink" Target="https://www.sparkfun.com/products/8100?" TargetMode="External"/><Relationship Id="rId59" Type="http://schemas.openxmlformats.org/officeDocument/2006/relationships/hyperlink" Target="https://www.sparkfun.com/products/8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9"/>
  <sheetViews>
    <sheetView tabSelected="1" zoomScale="85" zoomScaleNormal="85" workbookViewId="0">
      <selection activeCell="J6" sqref="J6"/>
    </sheetView>
  </sheetViews>
  <sheetFormatPr defaultRowHeight="15" x14ac:dyDescent="0.25"/>
  <cols>
    <col min="1" max="1" width="36.5703125" customWidth="1"/>
    <col min="2" max="2" width="12.28515625" customWidth="1"/>
    <col min="3" max="3" width="9.7109375" customWidth="1"/>
    <col min="4" max="4" width="34.42578125" customWidth="1"/>
    <col min="5" max="5" width="16" customWidth="1"/>
    <col min="6" max="6" width="9.85546875" customWidth="1"/>
    <col min="7" max="7" width="18.7109375" customWidth="1"/>
    <col min="8" max="8" width="87.140625" customWidth="1"/>
    <col min="9" max="9" width="8.28515625" customWidth="1"/>
    <col min="10" max="10" width="5" customWidth="1"/>
    <col min="11" max="11" width="8.7109375" customWidth="1"/>
    <col min="12" max="15" width="12" hidden="1" customWidth="1"/>
    <col min="16" max="16" width="1.140625" hidden="1" customWidth="1"/>
  </cols>
  <sheetData>
    <row r="1" spans="1:16" x14ac:dyDescent="0.25">
      <c r="A1" t="s">
        <v>5</v>
      </c>
      <c r="B1" t="s">
        <v>16</v>
      </c>
      <c r="C1" s="3" t="s">
        <v>32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31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128</v>
      </c>
      <c r="B2" s="3"/>
      <c r="C2" s="3">
        <v>40</v>
      </c>
      <c r="D2" s="3"/>
      <c r="E2" s="3"/>
      <c r="F2" s="3" t="s">
        <v>28</v>
      </c>
      <c r="G2" s="5" t="s">
        <v>129</v>
      </c>
      <c r="H2" s="5" t="s">
        <v>130</v>
      </c>
      <c r="I2" s="6">
        <v>1.5</v>
      </c>
      <c r="J2" s="3">
        <v>1</v>
      </c>
      <c r="K2" s="2">
        <f>Table3[[#This Row],[Price]]*Table3[[#This Row],[Quantity]]</f>
        <v>1.5</v>
      </c>
    </row>
    <row r="3" spans="1:16" x14ac:dyDescent="0.25">
      <c r="A3" s="3" t="s">
        <v>13</v>
      </c>
      <c r="B3" s="3" t="s">
        <v>18</v>
      </c>
      <c r="C3" s="3" t="s">
        <v>43</v>
      </c>
      <c r="D3" s="5" t="s">
        <v>44</v>
      </c>
      <c r="E3" s="5" t="s">
        <v>45</v>
      </c>
      <c r="F3" s="3" t="s">
        <v>36</v>
      </c>
      <c r="G3" s="5" t="s">
        <v>46</v>
      </c>
      <c r="H3" s="5" t="s">
        <v>47</v>
      </c>
      <c r="I3" s="1">
        <v>0.52</v>
      </c>
      <c r="J3" s="3">
        <v>2</v>
      </c>
      <c r="K3" s="2">
        <f>Table3[[#This Row],[Price]]*Table3[[#This Row],[Quantity]]</f>
        <v>1.04</v>
      </c>
    </row>
    <row r="4" spans="1:16" x14ac:dyDescent="0.25">
      <c r="A4" s="3" t="s">
        <v>13</v>
      </c>
      <c r="B4" s="3" t="s">
        <v>17</v>
      </c>
      <c r="C4" s="3" t="s">
        <v>33</v>
      </c>
      <c r="D4" s="5" t="s">
        <v>34</v>
      </c>
      <c r="E4" s="5" t="s">
        <v>35</v>
      </c>
      <c r="F4" s="3" t="s">
        <v>36</v>
      </c>
      <c r="G4" s="5" t="s">
        <v>37</v>
      </c>
      <c r="H4" s="5" t="s">
        <v>38</v>
      </c>
      <c r="I4" s="1">
        <v>0.28999999999999998</v>
      </c>
      <c r="J4" s="3">
        <v>2</v>
      </c>
      <c r="K4" s="2">
        <f>Table3[[#This Row],[Price]]*Table3[[#This Row],[Quantity]]</f>
        <v>0.57999999999999996</v>
      </c>
    </row>
    <row r="5" spans="1:16" x14ac:dyDescent="0.25">
      <c r="A5" s="3" t="s">
        <v>13</v>
      </c>
      <c r="B5" s="3" t="s">
        <v>17</v>
      </c>
      <c r="C5" s="3" t="s">
        <v>39</v>
      </c>
      <c r="D5" s="5" t="s">
        <v>34</v>
      </c>
      <c r="E5" s="5" t="s">
        <v>40</v>
      </c>
      <c r="F5" s="3" t="s">
        <v>36</v>
      </c>
      <c r="G5" s="5" t="s">
        <v>41</v>
      </c>
      <c r="H5" s="5" t="s">
        <v>42</v>
      </c>
      <c r="I5" s="1">
        <v>0.2</v>
      </c>
      <c r="J5" s="3">
        <v>11</v>
      </c>
      <c r="K5" s="2">
        <f>Table3[[#This Row],[Price]]*Table3[[#This Row],[Quantity]]</f>
        <v>2.2000000000000002</v>
      </c>
    </row>
    <row r="6" spans="1:16" x14ac:dyDescent="0.25">
      <c r="A6" s="3" t="s">
        <v>96</v>
      </c>
      <c r="B6" s="3" t="s">
        <v>97</v>
      </c>
      <c r="C6" s="3">
        <v>20</v>
      </c>
      <c r="D6" s="3"/>
      <c r="E6" s="3"/>
      <c r="F6" s="3" t="s">
        <v>28</v>
      </c>
      <c r="G6" s="5" t="s">
        <v>98</v>
      </c>
      <c r="H6" s="5" t="s">
        <v>99</v>
      </c>
      <c r="I6" s="6">
        <v>1.95</v>
      </c>
      <c r="J6" s="3">
        <v>4</v>
      </c>
      <c r="K6" s="2">
        <f>Table3[[#This Row],[Price]]*Table3[[#This Row],[Quantity]]</f>
        <v>7.8</v>
      </c>
    </row>
    <row r="7" spans="1:16" x14ac:dyDescent="0.25">
      <c r="A7" s="3" t="s">
        <v>22</v>
      </c>
      <c r="B7" s="3"/>
      <c r="C7" s="3" t="s">
        <v>58</v>
      </c>
      <c r="D7" s="5" t="s">
        <v>59</v>
      </c>
      <c r="E7" s="5" t="s">
        <v>60</v>
      </c>
      <c r="F7" s="3" t="s">
        <v>36</v>
      </c>
      <c r="G7" s="5" t="s">
        <v>61</v>
      </c>
      <c r="H7" s="5" t="s">
        <v>62</v>
      </c>
      <c r="I7" s="4">
        <v>0.35</v>
      </c>
      <c r="J7" s="3">
        <v>1</v>
      </c>
      <c r="K7" s="2">
        <f>Table3[[#This Row],[Price]]*Table3[[#This Row],[Quantity]]</f>
        <v>0.35</v>
      </c>
    </row>
    <row r="8" spans="1:16" x14ac:dyDescent="0.25">
      <c r="A8" s="3" t="s">
        <v>21</v>
      </c>
      <c r="B8" s="3" t="s">
        <v>83</v>
      </c>
      <c r="C8" s="3"/>
      <c r="D8" s="3" t="s">
        <v>26</v>
      </c>
      <c r="E8" s="3" t="s">
        <v>85</v>
      </c>
      <c r="F8" s="3" t="s">
        <v>28</v>
      </c>
      <c r="G8" s="5" t="s">
        <v>86</v>
      </c>
      <c r="H8" s="5" t="s">
        <v>87</v>
      </c>
      <c r="I8" s="6">
        <v>0.45</v>
      </c>
      <c r="J8" s="3">
        <v>2</v>
      </c>
      <c r="K8" s="2">
        <f>Table3[[#This Row],[Price]]*Table3[[#This Row],[Quantity]]</f>
        <v>0.9</v>
      </c>
    </row>
    <row r="9" spans="1:16" x14ac:dyDescent="0.25">
      <c r="A9" s="3" t="s">
        <v>21</v>
      </c>
      <c r="B9" s="3" t="s">
        <v>84</v>
      </c>
      <c r="C9" s="3"/>
      <c r="D9" s="3" t="s">
        <v>26</v>
      </c>
      <c r="E9" s="3" t="s">
        <v>88</v>
      </c>
      <c r="F9" s="3" t="s">
        <v>28</v>
      </c>
      <c r="G9" s="5" t="s">
        <v>29</v>
      </c>
      <c r="H9" s="5" t="s">
        <v>30</v>
      </c>
      <c r="I9" s="6">
        <v>0.45</v>
      </c>
      <c r="J9" s="3">
        <v>5</v>
      </c>
      <c r="K9" s="2">
        <f>Table3[[#This Row],[Price]]*Table3[[#This Row],[Quantity]]</f>
        <v>2.25</v>
      </c>
    </row>
    <row r="10" spans="1:16" x14ac:dyDescent="0.25">
      <c r="A10" s="3" t="s">
        <v>21</v>
      </c>
      <c r="B10" s="3" t="s">
        <v>25</v>
      </c>
      <c r="C10" s="3"/>
      <c r="D10" s="3" t="s">
        <v>26</v>
      </c>
      <c r="E10" s="3" t="s">
        <v>27</v>
      </c>
      <c r="F10" t="s">
        <v>28</v>
      </c>
      <c r="G10" s="5" t="s">
        <v>57</v>
      </c>
      <c r="H10" s="5" t="s">
        <v>56</v>
      </c>
      <c r="I10" s="4">
        <v>0.45</v>
      </c>
      <c r="J10" s="3">
        <v>16</v>
      </c>
      <c r="K10" s="2">
        <f>Table3[[#This Row],[Price]]*Table3[[#This Row],[Quantity]]</f>
        <v>7.2</v>
      </c>
    </row>
    <row r="11" spans="1:16" x14ac:dyDescent="0.25">
      <c r="A11" s="3" t="s">
        <v>14</v>
      </c>
      <c r="B11" s="3" t="s">
        <v>19</v>
      </c>
      <c r="C11" s="3"/>
      <c r="D11" s="5" t="s">
        <v>48</v>
      </c>
      <c r="E11" s="5" t="s">
        <v>49</v>
      </c>
      <c r="F11" s="3" t="s">
        <v>36</v>
      </c>
      <c r="G11" s="5" t="s">
        <v>50</v>
      </c>
      <c r="H11" s="5" t="s">
        <v>51</v>
      </c>
      <c r="I11" s="4">
        <v>0.69</v>
      </c>
      <c r="J11" s="3">
        <v>2</v>
      </c>
      <c r="K11" s="2">
        <f>Table3[[#This Row],[Price]]*Table3[[#This Row],[Quantity]]</f>
        <v>1.38</v>
      </c>
    </row>
    <row r="12" spans="1:16" x14ac:dyDescent="0.25">
      <c r="A12" t="s">
        <v>100</v>
      </c>
      <c r="B12" t="s">
        <v>83</v>
      </c>
      <c r="C12" s="3"/>
      <c r="D12" s="3" t="s">
        <v>26</v>
      </c>
      <c r="E12" s="3"/>
      <c r="F12" t="s">
        <v>28</v>
      </c>
      <c r="G12" s="5" t="s">
        <v>105</v>
      </c>
      <c r="H12" s="5" t="s">
        <v>106</v>
      </c>
      <c r="I12" s="6">
        <v>0.45</v>
      </c>
      <c r="J12" s="3">
        <v>4</v>
      </c>
      <c r="K12" s="2">
        <f>Table3[[#This Row],[Price]]*Table3[[#This Row],[Quantity]]</f>
        <v>1.8</v>
      </c>
    </row>
    <row r="13" spans="1:16" x14ac:dyDescent="0.25">
      <c r="A13" t="s">
        <v>100</v>
      </c>
      <c r="B13" t="s">
        <v>84</v>
      </c>
      <c r="C13" s="3"/>
      <c r="D13" t="s">
        <v>26</v>
      </c>
      <c r="F13" t="s">
        <v>28</v>
      </c>
      <c r="G13" s="5" t="s">
        <v>103</v>
      </c>
      <c r="H13" s="5" t="s">
        <v>104</v>
      </c>
      <c r="I13" s="6">
        <v>0.45</v>
      </c>
      <c r="J13" s="3">
        <v>6</v>
      </c>
      <c r="K13" s="2">
        <f>Table3[[#This Row],[Price]]*Table3[[#This Row],[Quantity]]</f>
        <v>2.7</v>
      </c>
    </row>
    <row r="14" spans="1:16" x14ac:dyDescent="0.25">
      <c r="A14" t="s">
        <v>100</v>
      </c>
      <c r="B14" t="s">
        <v>25</v>
      </c>
      <c r="C14" s="3"/>
      <c r="D14" t="s">
        <v>26</v>
      </c>
      <c r="F14" t="s">
        <v>28</v>
      </c>
      <c r="G14" s="5" t="s">
        <v>101</v>
      </c>
      <c r="H14" s="5" t="s">
        <v>102</v>
      </c>
      <c r="I14" s="6">
        <v>0.45</v>
      </c>
      <c r="J14" s="3">
        <v>16</v>
      </c>
      <c r="K14" s="2">
        <f>Table3[[#This Row],[Price]]*Table3[[#This Row],[Quantity]]</f>
        <v>7.2</v>
      </c>
    </row>
    <row r="15" spans="1:16" x14ac:dyDescent="0.25">
      <c r="A15" t="s">
        <v>15</v>
      </c>
      <c r="B15" t="s">
        <v>20</v>
      </c>
      <c r="C15" s="3"/>
      <c r="D15" s="5" t="s">
        <v>52</v>
      </c>
      <c r="E15" s="5" t="s">
        <v>53</v>
      </c>
      <c r="F15" t="s">
        <v>36</v>
      </c>
      <c r="G15" s="5" t="s">
        <v>54</v>
      </c>
      <c r="H15" s="5" t="s">
        <v>55</v>
      </c>
      <c r="I15" s="4">
        <v>0.43</v>
      </c>
      <c r="J15" s="3">
        <v>1</v>
      </c>
      <c r="K15" s="2">
        <f>Table3[[#This Row],[Price]]*Table3[[#This Row],[Quantity]]</f>
        <v>0.43</v>
      </c>
    </row>
    <row r="16" spans="1:16" x14ac:dyDescent="0.25">
      <c r="A16" t="s">
        <v>89</v>
      </c>
      <c r="B16" t="s">
        <v>90</v>
      </c>
      <c r="C16" s="3"/>
      <c r="D16" s="5" t="s">
        <v>91</v>
      </c>
      <c r="E16" s="5" t="s">
        <v>92</v>
      </c>
      <c r="F16" t="s">
        <v>36</v>
      </c>
      <c r="G16" s="5" t="s">
        <v>93</v>
      </c>
      <c r="H16" s="5" t="s">
        <v>94</v>
      </c>
      <c r="I16" s="6">
        <v>3.31</v>
      </c>
      <c r="J16" s="3">
        <v>1</v>
      </c>
      <c r="K16" s="2">
        <f>Table3[[#This Row],[Price]]*Table3[[#This Row],[Quantity]]</f>
        <v>3.31</v>
      </c>
    </row>
    <row r="17" spans="1:11" s="3" customFormat="1" x14ac:dyDescent="0.25">
      <c r="A17" s="3" t="s">
        <v>122</v>
      </c>
      <c r="B17" s="3" t="s">
        <v>123</v>
      </c>
      <c r="D17" s="3" t="s">
        <v>124</v>
      </c>
      <c r="E17" s="3" t="s">
        <v>125</v>
      </c>
      <c r="F17" s="3" t="s">
        <v>126</v>
      </c>
      <c r="G17" s="9">
        <v>4986181</v>
      </c>
      <c r="H17" s="5" t="s">
        <v>127</v>
      </c>
      <c r="I17" s="6">
        <v>12.69</v>
      </c>
      <c r="J17" s="3">
        <v>1</v>
      </c>
      <c r="K17" s="2">
        <f>Table3[[#This Row],[Price]]*Table3[[#This Row],[Quantity]]</f>
        <v>12.69</v>
      </c>
    </row>
    <row r="18" spans="1:11" s="3" customFormat="1" x14ac:dyDescent="0.25">
      <c r="A18" s="3" t="s">
        <v>23</v>
      </c>
      <c r="C18" s="3" t="s">
        <v>63</v>
      </c>
      <c r="D18" s="5" t="s">
        <v>64</v>
      </c>
      <c r="E18" s="5" t="s">
        <v>65</v>
      </c>
      <c r="F18" s="3" t="s">
        <v>36</v>
      </c>
      <c r="G18" s="5" t="s">
        <v>66</v>
      </c>
      <c r="H18" s="5" t="s">
        <v>67</v>
      </c>
      <c r="I18" s="6">
        <v>0.08</v>
      </c>
      <c r="J18" s="3">
        <v>1</v>
      </c>
      <c r="K18" s="2">
        <f>Table3[[#This Row],[Price]]*Table3[[#This Row],[Quantity]]</f>
        <v>0.08</v>
      </c>
    </row>
    <row r="19" spans="1:11" s="3" customFormat="1" x14ac:dyDescent="0.25">
      <c r="A19" s="3" t="s">
        <v>23</v>
      </c>
      <c r="C19" s="3" t="s">
        <v>68</v>
      </c>
      <c r="D19" s="5" t="s">
        <v>64</v>
      </c>
      <c r="E19" s="5" t="s">
        <v>69</v>
      </c>
      <c r="F19" s="3" t="s">
        <v>36</v>
      </c>
      <c r="G19" s="5" t="s">
        <v>70</v>
      </c>
      <c r="H19" s="5" t="s">
        <v>71</v>
      </c>
      <c r="I19" s="6">
        <v>0.05</v>
      </c>
      <c r="J19" s="3">
        <v>15</v>
      </c>
      <c r="K19" s="2">
        <f>Table3[[#This Row],[Price]]*Table3[[#This Row],[Quantity]]</f>
        <v>0.75</v>
      </c>
    </row>
    <row r="20" spans="1:11" s="3" customFormat="1" x14ac:dyDescent="0.25">
      <c r="A20" s="3" t="s">
        <v>115</v>
      </c>
      <c r="D20" s="3" t="s">
        <v>75</v>
      </c>
      <c r="F20" s="3" t="s">
        <v>28</v>
      </c>
      <c r="G20" s="5" t="s">
        <v>116</v>
      </c>
      <c r="H20" s="5" t="s">
        <v>117</v>
      </c>
      <c r="I20" s="6">
        <v>1.95</v>
      </c>
      <c r="J20" s="3">
        <v>8</v>
      </c>
      <c r="K20" s="2">
        <f>Table3[[#This Row],[Price]]*Table3[[#This Row],[Quantity]]</f>
        <v>15.6</v>
      </c>
    </row>
    <row r="21" spans="1:11" s="3" customFormat="1" x14ac:dyDescent="0.25">
      <c r="A21" s="3" t="s">
        <v>118</v>
      </c>
      <c r="B21" s="3" t="s">
        <v>119</v>
      </c>
      <c r="F21" s="3" t="s">
        <v>28</v>
      </c>
      <c r="G21" s="5" t="s">
        <v>120</v>
      </c>
      <c r="H21" s="5" t="s">
        <v>121</v>
      </c>
      <c r="I21" s="6">
        <v>1.95</v>
      </c>
      <c r="J21" s="3">
        <v>2</v>
      </c>
      <c r="K21" s="2">
        <f>Table3[[#This Row],[Price]]*Table3[[#This Row],[Quantity]]</f>
        <v>3.9</v>
      </c>
    </row>
    <row r="22" spans="1:11" s="3" customFormat="1" x14ac:dyDescent="0.25">
      <c r="A22" s="3" t="s">
        <v>24</v>
      </c>
      <c r="B22" s="3" t="s">
        <v>72</v>
      </c>
      <c r="D22" s="3" t="s">
        <v>75</v>
      </c>
      <c r="E22" s="3" t="s">
        <v>76</v>
      </c>
      <c r="F22" s="3" t="s">
        <v>28</v>
      </c>
      <c r="G22" s="5" t="s">
        <v>74</v>
      </c>
      <c r="H22" s="5" t="s">
        <v>73</v>
      </c>
      <c r="I22" s="6">
        <v>0.35</v>
      </c>
      <c r="J22" s="3">
        <v>1</v>
      </c>
      <c r="K22" s="2">
        <f>Table3[[#This Row],[Price]]*Table3[[#This Row],[Quantity]]</f>
        <v>0.35</v>
      </c>
    </row>
    <row r="23" spans="1:11" s="3" customFormat="1" x14ac:dyDescent="0.25">
      <c r="A23" s="3" t="s">
        <v>77</v>
      </c>
      <c r="B23" s="3" t="s">
        <v>78</v>
      </c>
      <c r="D23" s="5" t="s">
        <v>79</v>
      </c>
      <c r="E23" s="5" t="s">
        <v>80</v>
      </c>
      <c r="F23" s="3" t="s">
        <v>36</v>
      </c>
      <c r="G23" s="5" t="s">
        <v>81</v>
      </c>
      <c r="H23" s="5" t="s">
        <v>82</v>
      </c>
      <c r="I23" s="6">
        <v>0.19</v>
      </c>
      <c r="J23" s="3">
        <v>4</v>
      </c>
      <c r="K23" s="2">
        <f>Table3[[#This Row],[Price]]*Table3[[#This Row],[Quantity]]</f>
        <v>0.76</v>
      </c>
    </row>
    <row r="24" spans="1:11" s="3" customFormat="1" x14ac:dyDescent="0.25">
      <c r="A24" s="3" t="s">
        <v>107</v>
      </c>
      <c r="B24" s="3" t="s">
        <v>114</v>
      </c>
      <c r="D24" s="3" t="s">
        <v>109</v>
      </c>
      <c r="F24" s="3" t="s">
        <v>28</v>
      </c>
      <c r="G24" s="5" t="s">
        <v>113</v>
      </c>
      <c r="H24" s="5" t="s">
        <v>112</v>
      </c>
      <c r="I24" s="6">
        <v>49.95</v>
      </c>
      <c r="J24" s="3">
        <v>1</v>
      </c>
      <c r="K24" s="2">
        <f>Table3[[#This Row],[Price]]*Table3[[#This Row],[Quantity]]</f>
        <v>49.95</v>
      </c>
    </row>
    <row r="25" spans="1:11" s="3" customFormat="1" x14ac:dyDescent="0.25">
      <c r="A25" s="3" t="s">
        <v>107</v>
      </c>
      <c r="B25" s="3" t="s">
        <v>108</v>
      </c>
      <c r="D25" s="3" t="s">
        <v>109</v>
      </c>
      <c r="F25" s="3" t="s">
        <v>28</v>
      </c>
      <c r="G25" s="5" t="s">
        <v>110</v>
      </c>
      <c r="H25" s="5" t="s">
        <v>111</v>
      </c>
      <c r="I25" s="6">
        <v>49.95</v>
      </c>
      <c r="J25" s="3">
        <v>2</v>
      </c>
      <c r="K25" s="2">
        <f>Table3[[#This Row],[Price]]*Table3[[#This Row],[Quantity]]</f>
        <v>99.9</v>
      </c>
    </row>
    <row r="26" spans="1:11" s="3" customFormat="1" x14ac:dyDescent="0.25">
      <c r="G26" s="5"/>
      <c r="H26" s="5"/>
      <c r="I26" s="6">
        <v>0</v>
      </c>
      <c r="J26" s="3">
        <v>0</v>
      </c>
      <c r="K26" s="2">
        <f>Table3[[#This Row],[Price]]*Table3[[#This Row],[Quantity]]</f>
        <v>0</v>
      </c>
    </row>
    <row r="27" spans="1:11" s="3" customFormat="1" x14ac:dyDescent="0.25"/>
    <row r="28" spans="1:11" s="3" customFormat="1" x14ac:dyDescent="0.25">
      <c r="A28" s="7" t="s">
        <v>95</v>
      </c>
      <c r="B28" s="7"/>
      <c r="C28" s="7"/>
      <c r="D28" s="7"/>
      <c r="E28" s="7"/>
      <c r="F28" s="7"/>
      <c r="G28" s="7"/>
      <c r="H28" s="7"/>
      <c r="I28" s="7"/>
      <c r="J28" s="7"/>
      <c r="K28" s="8">
        <f>SUM(Table3[Total])</f>
        <v>224.62</v>
      </c>
    </row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</sheetData>
  <hyperlinks>
    <hyperlink ref="H16" r:id="rId1"/>
    <hyperlink ref="G16" r:id="rId2" display="http://www.digikey.com/product-detail/en/ATMEGA328P-PN/ATMEGA328P-PN-ND/2357094"/>
    <hyperlink ref="E16" r:id="rId3" display="http://www.digikey.com/product-detail/en/ATMEGA328P-PN/ATMEGA328P-PN-ND/2357094"/>
    <hyperlink ref="D16" r:id="rId4" display="http://digikey.com/Suppliers/us/Atmel.page?lang=en"/>
    <hyperlink ref="G9" r:id="rId5"/>
    <hyperlink ref="H9" r:id="rId6"/>
    <hyperlink ref="G8" r:id="rId7"/>
    <hyperlink ref="H8" r:id="rId8"/>
    <hyperlink ref="H23" r:id="rId9"/>
    <hyperlink ref="G23" r:id="rId10" display="http://www.digikey.com/product-detail/en/2N3904TFR/2N3904D26ZCT-ND/458921"/>
    <hyperlink ref="E23" r:id="rId11" display="http://www.digikey.com/product-detail/en/2N3904TFR/2N3904D26ZCT-ND/458921"/>
    <hyperlink ref="D23" r:id="rId12" display="http://digikey.com/Suppliers/us/Fairchild-Semiconductor.page?lang=en"/>
    <hyperlink ref="G22" r:id="rId13"/>
    <hyperlink ref="H22" r:id="rId14"/>
    <hyperlink ref="H19" r:id="rId15"/>
    <hyperlink ref="H18" r:id="rId16"/>
    <hyperlink ref="G19" r:id="rId17" display="http://www.digikey.com/product-detail/en/CF14JT10K0/CF14JT10K0CT-ND/1830374"/>
    <hyperlink ref="E19" r:id="rId18" display="http://www.digikey.com/product-detail/en/CF14JT10K0/CF14JT10K0CT-ND/1830374"/>
    <hyperlink ref="D19" r:id="rId19" display="http://digikey.com/Suppliers/us/Stackpole-Electronics.page?lang=en"/>
    <hyperlink ref="G18" r:id="rId20" display="http://www.digikey.com/product-detail/en/CF14JT220R/CF14JT220RCT-ND/1830334"/>
    <hyperlink ref="E18" r:id="rId21" display="http://www.digikey.com/product-detail/en/CF14JT220R/CF14JT220RCT-ND/1830334"/>
    <hyperlink ref="D18" r:id="rId22" display="http://digikey.com/Suppliers/us/Stackpole-Electronics.page?lang=en"/>
    <hyperlink ref="H7" r:id="rId23"/>
    <hyperlink ref="G7" r:id="rId24" display="http://www.digikey.com/product-detail/en/ATS16B/CTX1085-ND/2640031"/>
    <hyperlink ref="E7" r:id="rId25" display="http://www.digikey.com/product-detail/en/ATS16B/CTX1085-ND/2640031"/>
    <hyperlink ref="D7" r:id="rId26" display="http://digikey.com/Suppliers/us/CTS-Frequency-Controls.page?lang=en"/>
    <hyperlink ref="H10" r:id="rId27"/>
    <hyperlink ref="G10" r:id="rId28" display="PRT-08232"/>
    <hyperlink ref="H15" r:id="rId29"/>
    <hyperlink ref="G15" r:id="rId30" display="http://www.digikey.com/product-detail/en/TLHR4405/751-1129-ND/1681264"/>
    <hyperlink ref="E15" r:id="rId31" display="http://www.digikey.com/product-detail/en/TLHR4405/751-1129-ND/1681264"/>
    <hyperlink ref="D15" r:id="rId32" display="http://digikey.com/Suppliers/us/Vishay-Semiconductors.page?lang=en"/>
    <hyperlink ref="E11" r:id="rId33" display="http://www.digikey.com/product-detail/en/SN74LS14NSR/296-3652-1-ND/377690"/>
    <hyperlink ref="G11" r:id="rId34" display="http://www.digikey.com/product-detail/en/SN74LS14NSR/296-3652-1-ND/377690"/>
    <hyperlink ref="D11" r:id="rId35" display="http://digikey.com/Suppliers/us/Texas-Instruments.page?lang=en"/>
    <hyperlink ref="G3" r:id="rId36" display="http://www.digikey.com/product-detail/en/EEU-FR1A101B/P15316CT-ND/3072196"/>
    <hyperlink ref="E3" r:id="rId37" display="http://www.digikey.com/product-detail/en/EEU-FR1A101B/P15316CT-ND/3072196"/>
    <hyperlink ref="H5" r:id="rId38"/>
    <hyperlink ref="D3" r:id="rId39" display="http://digikey.com/Suppliers/us/Panasonic-Electronic-Components.page?lang=en"/>
    <hyperlink ref="G5" r:id="rId40" display="http://www.digikey.com/product-detail/en/FK18X7R1H104K/445-5303-ND/2256783"/>
    <hyperlink ref="E5" r:id="rId41" display="http://www.digikey.com/product-detail/en/FK18X7R1H104K/445-5303-ND/2256783"/>
    <hyperlink ref="D5" r:id="rId42" display="http://digikey.com/Suppliers/us/TDK.page?lang=en"/>
    <hyperlink ref="G4" r:id="rId43" display="http://www.digikey.com/product-detail/en/FK28C0G1H220J/445-4718-ND/2050067"/>
    <hyperlink ref="E4" r:id="rId44" display="http://www.digikey.com/product-detail/en/FK28C0G1H220J/445-4718-ND/2050067"/>
    <hyperlink ref="D4" r:id="rId45" display="http://digikey.com/Suppliers/us/TDK.page?lang=en"/>
    <hyperlink ref="H6" r:id="rId46"/>
    <hyperlink ref="G6" r:id="rId47"/>
    <hyperlink ref="H14" r:id="rId48"/>
    <hyperlink ref="G14" r:id="rId49"/>
    <hyperlink ref="G13" r:id="rId50"/>
    <hyperlink ref="H12" r:id="rId51"/>
    <hyperlink ref="H13" r:id="rId52"/>
    <hyperlink ref="G12" r:id="rId53"/>
    <hyperlink ref="H24" r:id="rId54"/>
    <hyperlink ref="H25" r:id="rId55"/>
    <hyperlink ref="G25" r:id="rId56"/>
    <hyperlink ref="G24" r:id="rId57"/>
    <hyperlink ref="G20" r:id="rId58"/>
    <hyperlink ref="G21" r:id="rId59"/>
    <hyperlink ref="G17" r:id="rId60" display="http://www.frys.com/product/4986181?source=googleps&amp;gclid=CNPX5OnlxbQCFcxAMgodfm0AYw"/>
    <hyperlink ref="G2" r:id="rId61"/>
  </hyperlinks>
  <pageMargins left="0.7" right="0.7" top="0.75" bottom="0.75" header="0.3" footer="0.3"/>
  <pageSetup scale="49" orientation="landscape" r:id="rId62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2013-01-01T03:10:22Z</cp:lastPrinted>
  <dcterms:created xsi:type="dcterms:W3CDTF">2012-12-31T20:41:20Z</dcterms:created>
  <dcterms:modified xsi:type="dcterms:W3CDTF">2013-01-01T03:10:25Z</dcterms:modified>
</cp:coreProperties>
</file>