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8" i="1" l="1"/>
  <c r="K14" i="1"/>
  <c r="K29" i="1"/>
  <c r="K13" i="1"/>
  <c r="K19" i="1"/>
  <c r="K26" i="1"/>
  <c r="K5" i="1"/>
  <c r="K42" i="1"/>
  <c r="K33" i="1"/>
  <c r="K8" i="1"/>
  <c r="K10" i="1"/>
  <c r="K12" i="1"/>
  <c r="K20" i="1"/>
  <c r="K22" i="1"/>
  <c r="K39" i="1"/>
  <c r="K40" i="1"/>
  <c r="K47" i="1"/>
  <c r="K15" i="1"/>
  <c r="K32" i="1"/>
  <c r="K43" i="1"/>
  <c r="K30" i="1"/>
  <c r="K6" i="1"/>
  <c r="K21" i="1"/>
  <c r="K23" i="1"/>
  <c r="K37" i="1"/>
  <c r="K38" i="1"/>
  <c r="K44" i="1"/>
  <c r="K45" i="1"/>
  <c r="K49" i="1"/>
  <c r="K50" i="1"/>
  <c r="K7" i="1"/>
  <c r="K9" i="1"/>
  <c r="K11" i="1"/>
  <c r="K16" i="1"/>
  <c r="K17" i="1"/>
  <c r="K18" i="1"/>
  <c r="K54" i="1"/>
  <c r="K53" i="1"/>
  <c r="K52" i="1"/>
  <c r="K41" i="1"/>
  <c r="K56" i="1"/>
  <c r="K27" i="1"/>
  <c r="K36" i="1"/>
  <c r="K48" i="1"/>
  <c r="K35" i="1"/>
  <c r="K24" i="1"/>
  <c r="K25" i="1"/>
  <c r="K55" i="1"/>
  <c r="K3" i="1"/>
  <c r="K4" i="1"/>
  <c r="K34" i="1"/>
  <c r="K46" i="1"/>
  <c r="K31" i="1"/>
  <c r="K51" i="1"/>
  <c r="K57" i="1"/>
  <c r="K58" i="1"/>
  <c r="K2" i="1"/>
  <c r="J60" i="1" l="1"/>
  <c r="K60" i="1" l="1"/>
  <c r="K61" i="1" s="1"/>
</calcChain>
</file>

<file path=xl/sharedStrings.xml><?xml version="1.0" encoding="utf-8"?>
<sst xmlns="http://schemas.openxmlformats.org/spreadsheetml/2006/main" count="347" uniqueCount="254">
  <si>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</si>
  <si>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</si>
  <si>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</si>
  <si>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</si>
  <si>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</si>
  <si>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</si>
  <si>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</si>
  <si>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</si>
  <si>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</si>
  <si>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</si>
  <si>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</si>
  <si>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</si>
  <si>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</si>
  <si>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</si>
  <si>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</si>
  <si>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</si>
  <si>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</si>
  <si>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</si>
  <si>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</si>
  <si>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</si>
  <si>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</si>
  <si>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</si>
  <si>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</si>
  <si>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</si>
  <si>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</si>
  <si>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</si>
  <si>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</si>
  <si>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</si>
  <si>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</si>
  <si>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</si>
  <si>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</si>
  <si>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</si>
  <si>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</si>
  <si>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</si>
  <si>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</si>
  <si>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</si>
  <si>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</si>
  <si>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</si>
  <si>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</si>
  <si>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</si>
  <si>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</si>
  <si>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</si>
  <si>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</si>
  <si>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</si>
  <si>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</si>
  <si>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</si>
  <si>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</si>
  <si>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</si>
  <si>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</si>
  <si>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</si>
  <si>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</si>
  <si>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</si>
  <si>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</si>
  <si>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</si>
  <si>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</si>
  <si>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</si>
  <si>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</si>
  <si>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</si>
  <si>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</si>
  <si>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</si>
  <si>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</si>
  <si>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</si>
  <si>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</si>
  <si>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</si>
  <si>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</si>
  <si>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</si>
  <si>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</si>
  <si>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</si>
  <si>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</si>
  <si>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</si>
  <si>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</si>
  <si>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</si>
  <si>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</si>
  <si>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</si>
  <si>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</si>
  <si>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</si>
  <si>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</si>
  <si>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</si>
  <si>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</si>
  <si>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</si>
  <si>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</si>
  <si>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</si>
  <si>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</si>
  <si>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</si>
  <si>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</si>
  <si>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</si>
  <si>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</si>
  <si>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</si>
  <si>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</si>
  <si>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</si>
  <si>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</si>
  <si>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</si>
  <si>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</si>
  <si>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</si>
  <si>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</si>
  <si>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</si>
  <si>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</si>
  <si>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</si>
  <si>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</si>
  <si>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</si>
  <si>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</si>
  <si>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</si>
  <si>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</si>
  <si>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</si>
  <si>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</si>
  <si>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</si>
  <si>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</si>
  <si>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</si>
  <si>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</si>
  <si>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</si>
  <si>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</si>
  <si>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</si>
  <si>
    <t>Hook-up Wire</t>
  </si>
  <si>
    <t>Black</t>
  </si>
  <si>
    <t>25'</t>
  </si>
  <si>
    <t>PRT-08022</t>
  </si>
  <si>
    <t>https://www.sparkfun.com/products/8022</t>
  </si>
  <si>
    <t>White</t>
  </si>
  <si>
    <t>PRT-08026</t>
  </si>
  <si>
    <t>https://www.sparkfun.com/products/8026</t>
  </si>
  <si>
    <t>Cape</t>
  </si>
  <si>
    <t>Adafruit</t>
  </si>
  <si>
    <t>http://www.adafruit.com/products/572</t>
  </si>
  <si>
    <t>PRT-08619</t>
  </si>
  <si>
    <t>https://www.sparkfun.com/products/8619?</t>
  </si>
  <si>
    <t>Molex Inc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</si>
  <si>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</si>
  <si>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</si>
  <si>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</si>
  <si>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</si>
  <si>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WM4200-ND</t>
  </si>
  <si>
    <t>http://www.digikey.com/product-detail/en/0022232021/WM4200-ND/26667</t>
  </si>
  <si>
    <t>WM2014-ND</t>
  </si>
  <si>
    <t>http://www.digikey.com/scripts/dksearch/dksus.dll?vendor=0&amp;keywords=22-01-2057</t>
  </si>
  <si>
    <t>WM2011-ND</t>
  </si>
  <si>
    <t>http://www.digikey.com/product-detail/en/0022012027/WM2011-ND/171991</t>
  </si>
  <si>
    <t>WM2012-ND</t>
  </si>
  <si>
    <t>http://www.digikey.com/product-detail/en/0022012037/WM2012-ND/171992</t>
  </si>
  <si>
    <t>3-Axis Accelerometer</t>
  </si>
  <si>
    <t>SEN-09836</t>
  </si>
  <si>
    <t>https://www.sparkfun.com/products/9836?</t>
  </si>
  <si>
    <t>Compass Module</t>
  </si>
  <si>
    <t>SEN-07915</t>
  </si>
  <si>
    <t>https://www.sparkfun.com/products/7915</t>
  </si>
  <si>
    <t>4 pin polar</t>
  </si>
  <si>
    <t>WM4202-ND</t>
  </si>
  <si>
    <t>http://www.digikey.com/scripts/dksearch/dksus.dll?vendor=0&amp;keywords=22-23-2041</t>
  </si>
  <si>
    <t>WM2013-ND</t>
  </si>
  <si>
    <t>http://www.digikey.com/product-detail/en/22-01-2047/WM2013-ND/171993</t>
  </si>
  <si>
    <t>Beaglebone</t>
  </si>
  <si>
    <t>Circuitco Electronics LLC</t>
  </si>
  <si>
    <t>BB-BONE-000</t>
  </si>
  <si>
    <t>BB-BONE-000-ND</t>
  </si>
  <si>
    <t>http://www.digikey.com/product-detail/en/BB-BONE-000/BB-BONE-000-ND/2765688</t>
  </si>
  <si>
    <t>SD Card</t>
  </si>
  <si>
    <t>16GB</t>
  </si>
  <si>
    <t>SanDisk</t>
  </si>
  <si>
    <t>SDSDQ-016G-A11M</t>
  </si>
  <si>
    <t>Newegg</t>
  </si>
  <si>
    <t>Servo</t>
  </si>
  <si>
    <t>RTL-10770</t>
  </si>
  <si>
    <t>https://www.sparkfun.com/products/10770?</t>
  </si>
  <si>
    <t>IR Sensor</t>
  </si>
  <si>
    <t>Sharp</t>
  </si>
  <si>
    <t>GP2Y0A21YK0F</t>
  </si>
  <si>
    <t>Solarbotics</t>
  </si>
  <si>
    <t>https://solarbotics.com/product/35080/</t>
  </si>
  <si>
    <t>PTH</t>
  </si>
  <si>
    <t>28 pin</t>
  </si>
  <si>
    <t>PRT-09175</t>
  </si>
  <si>
    <t>https://www.sparkfun.com/products/9175</t>
  </si>
  <si>
    <t>0.33uF</t>
  </si>
  <si>
    <t>FK24X7R1H334K</t>
  </si>
  <si>
    <t>445-5263-ND</t>
  </si>
  <si>
    <t>http://www.digikey.com/product-detail/en/FK24X7R1H334K/445-5263-ND/2256743</t>
  </si>
  <si>
    <t>4700uF</t>
  </si>
  <si>
    <t>ECA-1EM472</t>
  </si>
  <si>
    <t>P5159-ND</t>
  </si>
  <si>
    <t>http://www.digikey.com/product-detail/en/ECA-1EM472/P5159-ND/245018</t>
  </si>
  <si>
    <t>47000uF</t>
  </si>
  <si>
    <t>ECO-S1EP473EA</t>
  </si>
  <si>
    <t>P6901-ND</t>
  </si>
  <si>
    <t>http://www.digikey.com/product-detail/en/ECO-S1EP473EA/P6901-ND/132015</t>
  </si>
  <si>
    <t>Diode</t>
  </si>
  <si>
    <t>Vishay Semiconductor Diodes Division</t>
  </si>
  <si>
    <t>1N4007-E3/54</t>
  </si>
  <si>
    <t>1N4007-E3/54GICT-ND</t>
  </si>
  <si>
    <t>http://www.digikey.com/product-detail/en/1N4007-E3%2F54/1N4007-E3%2F54GICT-ND/868990</t>
  </si>
  <si>
    <t>Fuse</t>
  </si>
  <si>
    <t>1A</t>
  </si>
  <si>
    <t>Littelfuse Inc</t>
  </si>
  <si>
    <t>60R050XPR</t>
  </si>
  <si>
    <t>F1989CT-ND</t>
  </si>
  <si>
    <t>http://www.digikey.com/product-detail/en/60R050XPR/F1989CT-ND/2690457</t>
  </si>
  <si>
    <t>7.5A</t>
  </si>
  <si>
    <t>TE Connectivity</t>
  </si>
  <si>
    <t>RHEF400</t>
  </si>
  <si>
    <t>RHEF400-ND</t>
  </si>
  <si>
    <t>http://www.digikey.com/product-detail/en/RHEF400/RHEF400-ND/1045793</t>
  </si>
  <si>
    <t>Voltage Regulator</t>
  </si>
  <si>
    <t>5V</t>
  </si>
  <si>
    <t>LM1085IT-5.0/NOPB</t>
  </si>
  <si>
    <t>LM1085IT-5.0/NOPB-ND</t>
  </si>
  <si>
    <t>http://www.digikey.com/product-detail/en/LM1085IT-5.0%2FNOPB/LM1085IT-5.0%2FNOPB-ND/363564</t>
  </si>
  <si>
    <t>3.3V</t>
  </si>
  <si>
    <t>LM3940IT-3.3/NOPB</t>
  </si>
  <si>
    <t>LM3940IT-3.3/NOPB-ND</t>
  </si>
  <si>
    <t>http://www.digikey.com/product-detail/en/LM3940IT-3.3%2FNOPB/LM3940IT-3.3%2FNOPB-ND/308006</t>
  </si>
  <si>
    <t>12V</t>
  </si>
  <si>
    <t>ON Semiconductor</t>
  </si>
  <si>
    <t>MC7812CTG</t>
  </si>
  <si>
    <t>MC7812CTGOS-ND</t>
  </si>
  <si>
    <t>http://www.digikey.com/product-detail/en/MC7812CTG/MC7812CTGOS-ND/919340</t>
  </si>
  <si>
    <t>Screw Terminal</t>
  </si>
  <si>
    <t>3.5mm</t>
  </si>
  <si>
    <t>PRT-08084</t>
  </si>
  <si>
    <t>https://www.sparkfun.com/products/8084</t>
  </si>
  <si>
    <t>Wire</t>
  </si>
  <si>
    <t>20 AWG</t>
  </si>
  <si>
    <t>&gt;10'</t>
  </si>
  <si>
    <t>Multiplexer</t>
  </si>
  <si>
    <t>1:8-1</t>
  </si>
  <si>
    <t>CD74HCT151E</t>
  </si>
  <si>
    <t>296-2139-5-ND</t>
  </si>
  <si>
    <t>http://www.digikey.com/scripts/dksearch/dksus.dll?vendor=0&amp;keywords=CD74HCT151E</t>
  </si>
  <si>
    <t>Whisker Parts</t>
  </si>
  <si>
    <t>?</t>
  </si>
  <si>
    <t>Battery</t>
  </si>
  <si>
    <t>20v Li-Ion</t>
  </si>
  <si>
    <t>3Ah</t>
  </si>
  <si>
    <t>Dewalt</t>
  </si>
  <si>
    <t>Amazon</t>
  </si>
  <si>
    <t>B0052MIMQU</t>
  </si>
  <si>
    <t>http://www.amazon.com/DEWALT-DCB200-Li-Ion-Premium-Battery/dp/B0052MIMQU</t>
  </si>
  <si>
    <t>Battery Charger</t>
  </si>
  <si>
    <t>DCB101</t>
  </si>
  <si>
    <t>DCB200</t>
  </si>
  <si>
    <t>B0052MINQO</t>
  </si>
  <si>
    <t>http://www.amazon.com/DEWALT-DCB101-12-Volt-20-Volt-Battery/dp/B0052MINQO/ref=pd_sim_hi_3</t>
  </si>
  <si>
    <t>Motor Driver</t>
  </si>
  <si>
    <t>ROB-10735</t>
  </si>
  <si>
    <t>https://www.sparkfun.com/products/10735?</t>
  </si>
  <si>
    <t>Stepper Motor</t>
  </si>
  <si>
    <t>ROB-10847</t>
  </si>
  <si>
    <t>https://www.sparkfun.com/products/10847</t>
  </si>
  <si>
    <t>Kinect</t>
  </si>
  <si>
    <t>USB Hub</t>
  </si>
  <si>
    <t>Budget:</t>
  </si>
  <si>
    <t>http://www.gamestop.com/xbox-360/accessories/xbox-360-kinect-sensor-without-ac-adapter-gamestop-refurbished/89663</t>
  </si>
  <si>
    <t>Gamestop</t>
  </si>
  <si>
    <t>IOGear</t>
  </si>
  <si>
    <t>GUH285</t>
  </si>
  <si>
    <t>N82E16817399037</t>
  </si>
  <si>
    <t>http://www.newegg.com/Product/Product.aspx?Item=N82E16817399037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</si>
</sst>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Alignment="1">
      <alignment vertical="center" wrapText="1"/>
    </xf>
    <xf numFmtId="16" fontId="0" fillId="0" borderId="0" xfId="0" applyNumberFormat="1"/>
    <xf numFmtId="8" fontId="0" fillId="0" borderId="0" xfId="1" applyNumberFormat="1" applyFont="1" applyBorder="1"/>
    <xf numFmtId="0" fontId="0" fillId="0" borderId="0" xfId="0" applyBorder="1"/>
    <xf numFmtId="0" fontId="3" fillId="0" borderId="0" xfId="3" applyBorder="1"/>
    <xf numFmtId="0" fontId="4" fillId="3" borderId="0" xfId="4"/>
    <xf numFmtId="0" fontId="4" fillId="3" borderId="0" xfId="4" applyNumberFormat="1" applyAlignment="1">
      <alignment horizontal="left"/>
    </xf>
    <xf numFmtId="8" fontId="4" fillId="3" borderId="0" xfId="4" applyNumberFormat="1"/>
    <xf numFmtId="44" fontId="4" fillId="3" borderId="0" xfId="4" applyNumberFormat="1"/>
    <xf numFmtId="0" fontId="5" fillId="4" borderId="0" xfId="5"/>
    <xf numFmtId="8" fontId="5" fillId="4" borderId="0" xfId="5" applyNumberFormat="1"/>
    <xf numFmtId="44" fontId="5" fillId="4" borderId="0" xfId="5" applyNumberFormat="1"/>
    <xf numFmtId="0" fontId="3" fillId="4" borderId="0" xfId="3" applyFill="1"/>
    <xf numFmtId="0" fontId="3" fillId="3" borderId="0" xfId="3" applyFill="1"/>
    <xf numFmtId="8" fontId="2" fillId="2" borderId="1" xfId="2" applyNumberFormat="1"/>
  </cellXfs>
  <cellStyles count="6">
    <cellStyle name="Bad" xfId="4" builtinId="27"/>
    <cellStyle name="Calculation" xfId="2" builtinId="22"/>
    <cellStyle name="Currency" xfId="1" builtinId="4"/>
    <cellStyle name="Hyperlink" xfId="3" builtinId="8"/>
    <cellStyle name="Neutral" xfId="5" builtinId="2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58" totalsRowShown="0">
  <autoFilter ref="A1:K58"/>
  <sortState ref="A3:K58">
    <sortCondition ref="A2:A58"/>
    <sortCondition ref="F2:F58"/>
    <sortCondition ref="K2:K58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igikey.com/Suppliers/us/Atmel.page?lang=en" TargetMode="External"/><Relationship Id="rId117" Type="http://schemas.openxmlformats.org/officeDocument/2006/relationships/hyperlink" Target="http://www.digikey.com/product-detail/en/0022012037/WM2012-ND/171992" TargetMode="External"/><Relationship Id="rId21" Type="http://schemas.openxmlformats.org/officeDocument/2006/relationships/hyperlink" Target="http://www.digikey.com/product-detail/en/BB-BONE-000/BB-BONE-000-ND/2765688" TargetMode="External"/><Relationship Id="rId42" Type="http://schemas.openxmlformats.org/officeDocument/2006/relationships/hyperlink" Target="http://www.digikey.com/product-detail/en/0022232021/WM4200-ND/26667" TargetMode="External"/><Relationship Id="rId47" Type="http://schemas.openxmlformats.org/officeDocument/2006/relationships/hyperlink" Target="http://www.digikey.com/product-detail/en/CF14JT10K0/CF14JT10K0CT-ND/1830374" TargetMode="External"/><Relationship Id="rId63" Type="http://schemas.openxmlformats.org/officeDocument/2006/relationships/hyperlink" Target="http://www.digikey.com/product-detail/en/TLHR4405/751-1129-ND/1681264" TargetMode="External"/><Relationship Id="rId68" Type="http://schemas.openxmlformats.org/officeDocument/2006/relationships/hyperlink" Target="https://solarbotics.com/product/35080/" TargetMode="External"/><Relationship Id="rId84" Type="http://schemas.openxmlformats.org/officeDocument/2006/relationships/hyperlink" Target="https://www.sparkfun.com/products/8619?" TargetMode="External"/><Relationship Id="rId89" Type="http://schemas.openxmlformats.org/officeDocument/2006/relationships/hyperlink" Target="http://www.digikey.com/product-detail/en/MC7812CTG/MC7812CTGOS-ND/919340" TargetMode="External"/><Relationship Id="rId112" Type="http://schemas.openxmlformats.org/officeDocument/2006/relationships/hyperlink" Target="http://www.digikey.com/product-detail/en/ECO-S1EP473EA/P6901-ND/132015" TargetMode="External"/><Relationship Id="rId133" Type="http://schemas.openxmlformats.org/officeDocument/2006/relationships/hyperlink" Target="http://www.amazon.com/DEWALT-DCB101-12-Volt-20-Volt-Battery/dp/B0052MINQO/ref=pd_sim_hi_3" TargetMode="External"/><Relationship Id="rId138" Type="http://schemas.openxmlformats.org/officeDocument/2006/relationships/hyperlink" Target="http://www.newegg.com/Product/Product.aspx?Item=N82E16817399037" TargetMode="External"/><Relationship Id="rId16" Type="http://schemas.openxmlformats.org/officeDocument/2006/relationships/hyperlink" Target="http://www.digikey.com/scripts/dksearch/dksus.dll?vendor=0&amp;keywords=22-23-2041" TargetMode="External"/><Relationship Id="rId107" Type="http://schemas.openxmlformats.org/officeDocument/2006/relationships/hyperlink" Target="http://www.digikey.com/product-detail/en/ECA-1EM472/P5159-ND/245018" TargetMode="External"/><Relationship Id="rId11" Type="http://schemas.openxmlformats.org/officeDocument/2006/relationships/hyperlink" Target="http://www.digikey.com/product-detail/en/0022012027/WM2011-ND/171991" TargetMode="External"/><Relationship Id="rId32" Type="http://schemas.openxmlformats.org/officeDocument/2006/relationships/hyperlink" Target="http://www.digikey.com/product-detail/en/FK18X7R1H104K/445-5303-ND/2256783" TargetMode="External"/><Relationship Id="rId37" Type="http://schemas.openxmlformats.org/officeDocument/2006/relationships/hyperlink" Target="http://www.digikey.com/product-detail/en/FK28C0G1H220J/445-4718-ND/2050067" TargetMode="External"/><Relationship Id="rId53" Type="http://schemas.openxmlformats.org/officeDocument/2006/relationships/hyperlink" Target="http://www.digikey.com/product-detail/en/CF14JT220R/CF14JT220RCT-ND/1830334" TargetMode="External"/><Relationship Id="rId58" Type="http://schemas.openxmlformats.org/officeDocument/2006/relationships/hyperlink" Target="http://www.digikey.com/product-detail/en/ATS16B/CTX1085-ND/2640031" TargetMode="External"/><Relationship Id="rId74" Type="http://schemas.openxmlformats.org/officeDocument/2006/relationships/hyperlink" Target="https://www.sparkfun.com/products/9495" TargetMode="External"/><Relationship Id="rId79" Type="http://schemas.openxmlformats.org/officeDocument/2006/relationships/hyperlink" Target="https://www.sparkfun.com/products/116?" TargetMode="External"/><Relationship Id="rId102" Type="http://schemas.openxmlformats.org/officeDocument/2006/relationships/hyperlink" Target="http://digikey.com/Suppliers/us/Vishay-General-Semiconductor.page?lang=en" TargetMode="External"/><Relationship Id="rId123" Type="http://schemas.openxmlformats.org/officeDocument/2006/relationships/hyperlink" Target="http://www.digikey.com/product-detail/en/2N3904TFR/2N3904D26ZCT-ND/458921" TargetMode="External"/><Relationship Id="rId128" Type="http://schemas.openxmlformats.org/officeDocument/2006/relationships/hyperlink" Target="http://www.digikey.com/scripts/dksearch/dksus.dll?vendor=0&amp;keywords=22-23-2041" TargetMode="External"/><Relationship Id="rId5" Type="http://schemas.openxmlformats.org/officeDocument/2006/relationships/hyperlink" Target="http://www.digikey.com/scripts/dksearch/dksus.dll?vendor=0&amp;keywords=22-01-2057" TargetMode="External"/><Relationship Id="rId90" Type="http://schemas.openxmlformats.org/officeDocument/2006/relationships/hyperlink" Target="http://digikey.com/Suppliers/us/Texas-Instruments.page?lang=en" TargetMode="External"/><Relationship Id="rId95" Type="http://schemas.openxmlformats.org/officeDocument/2006/relationships/hyperlink" Target="http://www.digikey.com/product-detail/en/LM1085IT-5.0%2FNOPB/LM1085IT-5.0%2FNOPB-ND/363564" TargetMode="External"/><Relationship Id="rId22" Type="http://schemas.openxmlformats.org/officeDocument/2006/relationships/hyperlink" Target="http://www.digikey.com/product-detail/en/BB-BONE-000/BB-BONE-000-ND/2765688" TargetMode="External"/><Relationship Id="rId27" Type="http://schemas.openxmlformats.org/officeDocument/2006/relationships/hyperlink" Target="http://www.digikey.com/product-detail/en/EEU-FR1A101B/P15316CT-ND/3072196" TargetMode="External"/><Relationship Id="rId43" Type="http://schemas.openxmlformats.org/officeDocument/2006/relationships/hyperlink" Target="http://digikey.com/Suppliers/us/Molex.page?lang=en" TargetMode="External"/><Relationship Id="rId48" Type="http://schemas.openxmlformats.org/officeDocument/2006/relationships/hyperlink" Target="http://www.digikey.com/product-detail/en/CF14JT220R/CF14JT220RCT-ND/1830334" TargetMode="External"/><Relationship Id="rId64" Type="http://schemas.openxmlformats.org/officeDocument/2006/relationships/hyperlink" Target="http://digikey.com/Suppliers/us/Vishay-Semiconductors.page?lang=en" TargetMode="External"/><Relationship Id="rId69" Type="http://schemas.openxmlformats.org/officeDocument/2006/relationships/hyperlink" Target="https://solarbotics.com/product/35080/" TargetMode="External"/><Relationship Id="rId113" Type="http://schemas.openxmlformats.org/officeDocument/2006/relationships/hyperlink" Target="http://www.digikey.com/product-detail/en/ECO-S1EP473EA/P6901-ND/132015" TargetMode="External"/><Relationship Id="rId118" Type="http://schemas.openxmlformats.org/officeDocument/2006/relationships/hyperlink" Target="http://www.digikey.com/product-detail/en/0022012037/WM2012-ND/171992" TargetMode="External"/><Relationship Id="rId134" Type="http://schemas.openxmlformats.org/officeDocument/2006/relationships/hyperlink" Target="http://www.amazon.com/DEWALT-DCB101-12-Volt-20-Volt-Battery/dp/B0052MINQO/ref=pd_sim_hi_3" TargetMode="External"/><Relationship Id="rId139" Type="http://schemas.openxmlformats.org/officeDocument/2006/relationships/printerSettings" Target="../printerSettings/printerSettings1.bin"/><Relationship Id="rId8" Type="http://schemas.openxmlformats.org/officeDocument/2006/relationships/hyperlink" Target="http://digikey.com/Suppliers/us/Molex.page?lang=en" TargetMode="External"/><Relationship Id="rId51" Type="http://schemas.openxmlformats.org/officeDocument/2006/relationships/hyperlink" Target="http://digikey.com/Suppliers/us/Stackpole-Electronics.page?lang=en" TargetMode="External"/><Relationship Id="rId72" Type="http://schemas.openxmlformats.org/officeDocument/2006/relationships/hyperlink" Target="http://digikey.com/Suppliers/us/Texas-Instruments.page?lang=en" TargetMode="External"/><Relationship Id="rId80" Type="http://schemas.openxmlformats.org/officeDocument/2006/relationships/hyperlink" Target="http://digikey.com/Suppliers/us/Molex.page?lang=en" TargetMode="External"/><Relationship Id="rId85" Type="http://schemas.openxmlformats.org/officeDocument/2006/relationships/hyperlink" Target="https://www.sparkfun.com/products/9175" TargetMode="External"/><Relationship Id="rId93" Type="http://schemas.openxmlformats.org/officeDocument/2006/relationships/hyperlink" Target="http://digikey.com/Suppliers/us/Texas-Instruments.page?lang=en" TargetMode="External"/><Relationship Id="rId98" Type="http://schemas.openxmlformats.org/officeDocument/2006/relationships/hyperlink" Target="http://www.digikey.com/product-detail/en/60R050XPR/F1989CT-ND/2690457" TargetMode="External"/><Relationship Id="rId121" Type="http://schemas.openxmlformats.org/officeDocument/2006/relationships/hyperlink" Target="http://www.digikey.com/product-detail/en/2N3904TFR/2N3904D26ZCT-ND/458921" TargetMode="External"/><Relationship Id="rId3" Type="http://schemas.openxmlformats.org/officeDocument/2006/relationships/hyperlink" Target="http://www.digikey.com/scripts/dksearch/dksus.dll?vendor=0&amp;keywords=22-01-2057" TargetMode="External"/><Relationship Id="rId12" Type="http://schemas.openxmlformats.org/officeDocument/2006/relationships/hyperlink" Target="https://www.sparkfun.com/products/9836?" TargetMode="External"/><Relationship Id="rId17" Type="http://schemas.openxmlformats.org/officeDocument/2006/relationships/hyperlink" Target="http://www.digikey.com/scripts/dksearch/dksus.dll?vendor=0&amp;keywords=22-23-2041" TargetMode="External"/><Relationship Id="rId25" Type="http://schemas.openxmlformats.org/officeDocument/2006/relationships/hyperlink" Target="http://www.digikey.com/product-detail/en/ATMEGA328P-PN/ATMEGA328P-PN-ND/2357094" TargetMode="External"/><Relationship Id="rId33" Type="http://schemas.openxmlformats.org/officeDocument/2006/relationships/hyperlink" Target="http://digikey.com/Suppliers/us/TDK.page?lang=en" TargetMode="External"/><Relationship Id="rId38" Type="http://schemas.openxmlformats.org/officeDocument/2006/relationships/hyperlink" Target="http://www.digikey.com/product-detail/en/EEU-FR1A101B/P15316CT-ND/3072196" TargetMode="External"/><Relationship Id="rId46" Type="http://schemas.openxmlformats.org/officeDocument/2006/relationships/hyperlink" Target="http://www.digikey.com/product-detail/en/0022232021/WM4200-ND/26667" TargetMode="External"/><Relationship Id="rId59" Type="http://schemas.openxmlformats.org/officeDocument/2006/relationships/hyperlink" Target="http://www.digikey.com/product-detail/en/ATS16B/CTX1085-ND/2640031" TargetMode="External"/><Relationship Id="rId67" Type="http://schemas.openxmlformats.org/officeDocument/2006/relationships/hyperlink" Target="http://www.solarbotics.com/product/35235/" TargetMode="External"/><Relationship Id="rId103" Type="http://schemas.openxmlformats.org/officeDocument/2006/relationships/hyperlink" Target="http://www.digikey.com/product-detail/en/1N4007-E3%2F54/1N4007-E3%2F54GICT-ND/868990" TargetMode="External"/><Relationship Id="rId108" Type="http://schemas.openxmlformats.org/officeDocument/2006/relationships/hyperlink" Target="http://www.digikey.com/product-detail/en/ECA-1EM472/P5159-ND/245018" TargetMode="External"/><Relationship Id="rId116" Type="http://schemas.openxmlformats.org/officeDocument/2006/relationships/hyperlink" Target="http://www.digikey.com/product-detail/en/0022012037/WM2012-ND/171992" TargetMode="External"/><Relationship Id="rId124" Type="http://schemas.openxmlformats.org/officeDocument/2006/relationships/hyperlink" Target="http://www.digikey.com/product-detail/en/CD74HCT151E/296-2139-5-ND/38312" TargetMode="External"/><Relationship Id="rId129" Type="http://schemas.openxmlformats.org/officeDocument/2006/relationships/hyperlink" Target="http://www.digikey.com/product-detail/en/SN74LS14NSR/296-3652-1-ND/377690" TargetMode="External"/><Relationship Id="rId137" Type="http://schemas.openxmlformats.org/officeDocument/2006/relationships/hyperlink" Target="http://www.gamestop.com/xbox-360/accessories/xbox-360-kinect-sensor-without-ac-adapter-gamestop-refurbished/89663" TargetMode="External"/><Relationship Id="rId20" Type="http://schemas.openxmlformats.org/officeDocument/2006/relationships/hyperlink" Target="https://www.sparkfun.com/products/7915" TargetMode="External"/><Relationship Id="rId41" Type="http://schemas.openxmlformats.org/officeDocument/2006/relationships/hyperlink" Target="http://www.digikey.com/product-detail/en/0022232031/WM4201-ND/26669" TargetMode="External"/><Relationship Id="rId54" Type="http://schemas.openxmlformats.org/officeDocument/2006/relationships/hyperlink" Target="http://digikey.com/Suppliers/us/Stackpole-Electronics.page?lang=en" TargetMode="External"/><Relationship Id="rId62" Type="http://schemas.openxmlformats.org/officeDocument/2006/relationships/hyperlink" Target="http://www.digikey.com/product-detail/en/TLHR4405/751-1129-ND/1681264" TargetMode="External"/><Relationship Id="rId70" Type="http://schemas.openxmlformats.org/officeDocument/2006/relationships/hyperlink" Target="http://www.digikey.com/product-detail/en/SN74LS14NSR/296-3652-1-ND/377690" TargetMode="External"/><Relationship Id="rId75" Type="http://schemas.openxmlformats.org/officeDocument/2006/relationships/hyperlink" Target="https://www.sparkfun.com/products/9495" TargetMode="External"/><Relationship Id="rId83" Type="http://schemas.openxmlformats.org/officeDocument/2006/relationships/hyperlink" Target="http://www.digikey.com/product-detail/en/0022232051/WM4203-ND/26673" TargetMode="External"/><Relationship Id="rId88" Type="http://schemas.openxmlformats.org/officeDocument/2006/relationships/hyperlink" Target="http://www.digikey.com/product-detail/en/MC7812CTG/MC7812CTGOS-ND/919340" TargetMode="External"/><Relationship Id="rId91" Type="http://schemas.openxmlformats.org/officeDocument/2006/relationships/hyperlink" Target="http://www.digikey.com/product-detail/en/LM3940IT-3.3%2FNOPB/LM3940IT-3.3%2FNOPB-ND/308006" TargetMode="External"/><Relationship Id="rId96" Type="http://schemas.openxmlformats.org/officeDocument/2006/relationships/hyperlink" Target="http://digikey.com/Suppliers/us/Littelfuse.page?lang=en" TargetMode="External"/><Relationship Id="rId111" Type="http://schemas.openxmlformats.org/officeDocument/2006/relationships/hyperlink" Target="http://www.digikey.com/product-detail/en/FK24X7R1H334K/445-5263-ND/2256743" TargetMode="External"/><Relationship Id="rId132" Type="http://schemas.openxmlformats.org/officeDocument/2006/relationships/hyperlink" Target="http://www.amazon.com/DEWALT-DCB200-Li-Ion-Premium-Battery/dp/B0052MIMQU" TargetMode="External"/><Relationship Id="rId140" Type="http://schemas.openxmlformats.org/officeDocument/2006/relationships/table" Target="../tables/table1.xml"/><Relationship Id="rId1" Type="http://schemas.openxmlformats.org/officeDocument/2006/relationships/hyperlink" Target="https://www.sparkfun.com/products/9836?" TargetMode="External"/><Relationship Id="rId6" Type="http://schemas.openxmlformats.org/officeDocument/2006/relationships/hyperlink" Target="https://www.sparkfun.com/products/8100?" TargetMode="External"/><Relationship Id="rId15" Type="http://schemas.openxmlformats.org/officeDocument/2006/relationships/hyperlink" Target="http://digikey.com/Suppliers/us/Molex.page?lang=en" TargetMode="External"/><Relationship Id="rId23" Type="http://schemas.openxmlformats.org/officeDocument/2006/relationships/hyperlink" Target="http://www.digikey.com/product-detail/en/ATMEGA328P-PN/ATMEGA328P-PN-ND/2357094" TargetMode="External"/><Relationship Id="rId28" Type="http://schemas.openxmlformats.org/officeDocument/2006/relationships/hyperlink" Target="http://www.digikey.com/product-detail/en/EEU-FR1A101B/P15316CT-ND/3072196" TargetMode="External"/><Relationship Id="rId36" Type="http://schemas.openxmlformats.org/officeDocument/2006/relationships/hyperlink" Target="http://digikey.com/Suppliers/us/TDK.page?lang=en" TargetMode="External"/><Relationship Id="rId49" Type="http://schemas.openxmlformats.org/officeDocument/2006/relationships/hyperlink" Target="http://www.digikey.com/product-detail/en/CF14JT10K0/CF14JT10K0CT-ND/1830374" TargetMode="External"/><Relationship Id="rId57" Type="http://schemas.openxmlformats.org/officeDocument/2006/relationships/hyperlink" Target="http://www.digikey.com/product-detail/en/ATS16B/CTX1085-ND/2640031" TargetMode="External"/><Relationship Id="rId106" Type="http://schemas.openxmlformats.org/officeDocument/2006/relationships/hyperlink" Target="http://digikey.com/Suppliers/us/Panasonic-Electronic-Components.page?lang=en" TargetMode="External"/><Relationship Id="rId114" Type="http://schemas.openxmlformats.org/officeDocument/2006/relationships/hyperlink" Target="https://www.sparkfun.com/products/8084" TargetMode="External"/><Relationship Id="rId119" Type="http://schemas.openxmlformats.org/officeDocument/2006/relationships/hyperlink" Target="http://www.adafruit.com/products/572" TargetMode="External"/><Relationship Id="rId127" Type="http://schemas.openxmlformats.org/officeDocument/2006/relationships/hyperlink" Target="https://www.sparkfun.com/products/8022" TargetMode="External"/><Relationship Id="rId10" Type="http://schemas.openxmlformats.org/officeDocument/2006/relationships/hyperlink" Target="http://www.digikey.com/product-detail/en/0022012027/WM2011-ND/171991" TargetMode="External"/><Relationship Id="rId31" Type="http://schemas.openxmlformats.org/officeDocument/2006/relationships/hyperlink" Target="http://www.digikey.com/product-detail/en/FK18X7R1H104K/445-5303-ND/2256783" TargetMode="External"/><Relationship Id="rId44" Type="http://schemas.openxmlformats.org/officeDocument/2006/relationships/hyperlink" Target="http://www.digikey.com/product-detail/en/0022232021/WM4200-ND/26667" TargetMode="External"/><Relationship Id="rId52" Type="http://schemas.openxmlformats.org/officeDocument/2006/relationships/hyperlink" Target="http://www.digikey.com/product-detail/en/CF14JT220R/CF14JT220RCT-ND/1830334" TargetMode="External"/><Relationship Id="rId60" Type="http://schemas.openxmlformats.org/officeDocument/2006/relationships/hyperlink" Target="http://digikey.com/Suppliers/us/CTS-Frequency-Controls.page?lang=en" TargetMode="External"/><Relationship Id="rId65" Type="http://schemas.openxmlformats.org/officeDocument/2006/relationships/hyperlink" Target="https://www.sparkfun.com/products/10770?" TargetMode="External"/><Relationship Id="rId73" Type="http://schemas.openxmlformats.org/officeDocument/2006/relationships/hyperlink" Target="https://www.sparkfun.com/products/9494" TargetMode="External"/><Relationship Id="rId78" Type="http://schemas.openxmlformats.org/officeDocument/2006/relationships/hyperlink" Target="http://www.frys.com/product/4986181?source=googleps&amp;gclid=CNPX5OnlxbQCFcxAMgodfm0AYw" TargetMode="External"/><Relationship Id="rId81" Type="http://schemas.openxmlformats.org/officeDocument/2006/relationships/hyperlink" Target="http://www.digikey.com/product-detail/en/0022232051/WM4203-ND/26673" TargetMode="External"/><Relationship Id="rId86" Type="http://schemas.openxmlformats.org/officeDocument/2006/relationships/hyperlink" Target="https://www.sparkfun.com/products/8084" TargetMode="External"/><Relationship Id="rId94" Type="http://schemas.openxmlformats.org/officeDocument/2006/relationships/hyperlink" Target="http://www.digikey.com/product-detail/en/LM1085IT-5.0%2FNOPB/LM1085IT-5.0%2FNOPB-ND/363564" TargetMode="External"/><Relationship Id="rId99" Type="http://schemas.openxmlformats.org/officeDocument/2006/relationships/hyperlink" Target="http://digikey.com/Suppliers/us/Tyco-Electronics-Raychem-Circuit-Protection.page?lang=en" TargetMode="External"/><Relationship Id="rId101" Type="http://schemas.openxmlformats.org/officeDocument/2006/relationships/hyperlink" Target="http://www.digikey.com/product-detail/en/RHEF400/RHEF400-ND/1045793" TargetMode="External"/><Relationship Id="rId122" Type="http://schemas.openxmlformats.org/officeDocument/2006/relationships/hyperlink" Target="http://www.digikey.com/product-detail/en/2N3904TFR/2N3904D26ZCT-ND/458921" TargetMode="External"/><Relationship Id="rId130" Type="http://schemas.openxmlformats.org/officeDocument/2006/relationships/hyperlink" Target="http://www.amazon.com/DEWALT-DCB200-Li-Ion-Premium-Battery/dp/B0052MIMQU" TargetMode="External"/><Relationship Id="rId135" Type="http://schemas.openxmlformats.org/officeDocument/2006/relationships/hyperlink" Target="https://www.sparkfun.com/products/8619?" TargetMode="External"/><Relationship Id="rId4" Type="http://schemas.openxmlformats.org/officeDocument/2006/relationships/hyperlink" Target="http://www.digikey.com/scripts/dksearch/dksus.dll?vendor=0&amp;keywords=22-01-2057" TargetMode="External"/><Relationship Id="rId9" Type="http://schemas.openxmlformats.org/officeDocument/2006/relationships/hyperlink" Target="http://www.digikey.com/product-detail/en/0022012027/WM2011-ND/171991" TargetMode="External"/><Relationship Id="rId13" Type="http://schemas.openxmlformats.org/officeDocument/2006/relationships/hyperlink" Target="https://www.sparkfun.com/products/7915" TargetMode="External"/><Relationship Id="rId18" Type="http://schemas.openxmlformats.org/officeDocument/2006/relationships/hyperlink" Target="http://www.digikey.com/product-detail/en/22-01-2047/WM2013-ND/171993" TargetMode="External"/><Relationship Id="rId39" Type="http://schemas.openxmlformats.org/officeDocument/2006/relationships/hyperlink" Target="http://digikey.com/Suppliers/us/Molex.page?lang=en" TargetMode="External"/><Relationship Id="rId109" Type="http://schemas.openxmlformats.org/officeDocument/2006/relationships/hyperlink" Target="http://digikey.com/Suppliers/us/TDK.page?lang=en" TargetMode="External"/><Relationship Id="rId34" Type="http://schemas.openxmlformats.org/officeDocument/2006/relationships/hyperlink" Target="http://www.digikey.com/product-detail/en/FK28C0G1H220J/445-4718-ND/2050067" TargetMode="External"/><Relationship Id="rId50" Type="http://schemas.openxmlformats.org/officeDocument/2006/relationships/hyperlink" Target="http://www.digikey.com/product-detail/en/CF14JT10K0/CF14JT10K0CT-ND/1830374" TargetMode="External"/><Relationship Id="rId55" Type="http://schemas.openxmlformats.org/officeDocument/2006/relationships/hyperlink" Target="https://www.sparkfun.com/products/97" TargetMode="External"/><Relationship Id="rId76" Type="http://schemas.openxmlformats.org/officeDocument/2006/relationships/hyperlink" Target="https://www.sparkfun.com/products/9494" TargetMode="External"/><Relationship Id="rId97" Type="http://schemas.openxmlformats.org/officeDocument/2006/relationships/hyperlink" Target="http://www.digikey.com/product-detail/en/60R050XPR/F1989CT-ND/2690457" TargetMode="External"/><Relationship Id="rId104" Type="http://schemas.openxmlformats.org/officeDocument/2006/relationships/hyperlink" Target="http://www.digikey.com/product-detail/en/1N4007-E3%2F54/1N4007-E3%2F54GICT-ND/868990" TargetMode="External"/><Relationship Id="rId120" Type="http://schemas.openxmlformats.org/officeDocument/2006/relationships/hyperlink" Target="http://digikey.com/Suppliers/us/Fairchild-Semiconductor.page?lang=en" TargetMode="External"/><Relationship Id="rId125" Type="http://schemas.openxmlformats.org/officeDocument/2006/relationships/hyperlink" Target="http://digikey.com/Suppliers/us/Texas-Instruments.page?lang=en" TargetMode="External"/><Relationship Id="rId7" Type="http://schemas.openxmlformats.org/officeDocument/2006/relationships/hyperlink" Target="https://www.sparkfun.com/products/8100?" TargetMode="External"/><Relationship Id="rId71" Type="http://schemas.openxmlformats.org/officeDocument/2006/relationships/hyperlink" Target="http://www.digikey.com/product-detail/en/SN74LS14NSR/296-3652-1-ND/377690" TargetMode="External"/><Relationship Id="rId92" Type="http://schemas.openxmlformats.org/officeDocument/2006/relationships/hyperlink" Target="http://www.digikey.com/product-detail/en/LM3940IT-3.3%2FNOPB/LM3940IT-3.3%2FNOPB-ND/308006" TargetMode="External"/><Relationship Id="rId2" Type="http://schemas.openxmlformats.org/officeDocument/2006/relationships/hyperlink" Target="http://digikey.com/Suppliers/us/Molex.page?lang=en" TargetMode="External"/><Relationship Id="rId29" Type="http://schemas.openxmlformats.org/officeDocument/2006/relationships/hyperlink" Target="http://www.digikey.com/product-detail/en/FK18X7R1H104K/445-5303-ND/2256783" TargetMode="External"/><Relationship Id="rId24" Type="http://schemas.openxmlformats.org/officeDocument/2006/relationships/hyperlink" Target="http://www.digikey.com/product-detail/en/ATMEGA328P-PN/ATMEGA328P-PN-ND/2357094" TargetMode="External"/><Relationship Id="rId40" Type="http://schemas.openxmlformats.org/officeDocument/2006/relationships/hyperlink" Target="http://www.digikey.com/product-detail/en/0022232031/WM4201-ND/26669" TargetMode="External"/><Relationship Id="rId45" Type="http://schemas.openxmlformats.org/officeDocument/2006/relationships/hyperlink" Target="http://www.digikey.com/product-detail/en/0022232031/WM4201-ND/26669" TargetMode="External"/><Relationship Id="rId66" Type="http://schemas.openxmlformats.org/officeDocument/2006/relationships/hyperlink" Target="https://www.sparkfun.com/products/10770?" TargetMode="External"/><Relationship Id="rId87" Type="http://schemas.openxmlformats.org/officeDocument/2006/relationships/hyperlink" Target="http://digikey.com/Suppliers/us/ON-Semiconductor.page?lang=en" TargetMode="External"/><Relationship Id="rId110" Type="http://schemas.openxmlformats.org/officeDocument/2006/relationships/hyperlink" Target="http://www.digikey.com/product-detail/en/FK24X7R1H334K/445-5263-ND/2256743" TargetMode="External"/><Relationship Id="rId115" Type="http://schemas.openxmlformats.org/officeDocument/2006/relationships/hyperlink" Target="http://digikey.com/Suppliers/us/Molex.page?lang=en" TargetMode="External"/><Relationship Id="rId131" Type="http://schemas.openxmlformats.org/officeDocument/2006/relationships/hyperlink" Target="http://www.amazon.com/DEWALT-DCB200-Li-Ion-Premium-Battery/dp/B0052MIMQU" TargetMode="External"/><Relationship Id="rId136" Type="http://schemas.openxmlformats.org/officeDocument/2006/relationships/hyperlink" Target="http://www.amazon.com/DEWALT-DCB101-12-Volt-20-Volt-Battery/dp/B0052MINQO/ref=pd_sim_hi_3" TargetMode="External"/><Relationship Id="rId61" Type="http://schemas.openxmlformats.org/officeDocument/2006/relationships/hyperlink" Target="http://www.digikey.com/product-detail/en/TLHR4405/751-1129-ND/1681264" TargetMode="External"/><Relationship Id="rId82" Type="http://schemas.openxmlformats.org/officeDocument/2006/relationships/hyperlink" Target="http://www.digikey.com/product-detail/en/0022232051/WM4203-ND/26673" TargetMode="External"/><Relationship Id="rId19" Type="http://schemas.openxmlformats.org/officeDocument/2006/relationships/hyperlink" Target="http://www.digikey.com/product-detail/en/22-01-2047/WM2013-ND/171993" TargetMode="External"/><Relationship Id="rId14" Type="http://schemas.openxmlformats.org/officeDocument/2006/relationships/hyperlink" Target="http://digikey.com/Suppliers/us/Molex.page?lang=en" TargetMode="External"/><Relationship Id="rId30" Type="http://schemas.openxmlformats.org/officeDocument/2006/relationships/hyperlink" Target="http://digikey.com/Suppliers/us/Panasonic-Electronic-Components.page?lang=en" TargetMode="External"/><Relationship Id="rId35" Type="http://schemas.openxmlformats.org/officeDocument/2006/relationships/hyperlink" Target="http://www.digikey.com/product-detail/en/FK28C0G1H220J/445-4718-ND/2050067" TargetMode="External"/><Relationship Id="rId56" Type="http://schemas.openxmlformats.org/officeDocument/2006/relationships/hyperlink" Target="https://www.sparkfun.com/products/97" TargetMode="External"/><Relationship Id="rId77" Type="http://schemas.openxmlformats.org/officeDocument/2006/relationships/hyperlink" Target="https://www.sparkfun.com/products/98" TargetMode="External"/><Relationship Id="rId100" Type="http://schemas.openxmlformats.org/officeDocument/2006/relationships/hyperlink" Target="http://www.digikey.com/product-detail/en/RHEF400/RHEF400-ND/1045793" TargetMode="External"/><Relationship Id="rId105" Type="http://schemas.openxmlformats.org/officeDocument/2006/relationships/hyperlink" Target="http://digikey.com/Suppliers/us/Panasonic-Electronic-Components.page?lang=en" TargetMode="External"/><Relationship Id="rId126" Type="http://schemas.openxmlformats.org/officeDocument/2006/relationships/hyperlink" Target="http://www.digikey.com/product-detail/en/CD74HCT151E/296-2139-5-ND/38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9"/>
  <sheetViews>
    <sheetView tabSelected="1" topLeftCell="A25" zoomScale="80" zoomScaleNormal="80" workbookViewId="0">
      <selection activeCell="F1" sqref="F1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112.57031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2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s="2" customFormat="1" x14ac:dyDescent="0.25">
      <c r="A2" s="2" t="s">
        <v>138</v>
      </c>
      <c r="D2" s="4"/>
      <c r="E2" s="4"/>
      <c r="F2" s="2" t="s">
        <v>26</v>
      </c>
      <c r="G2" s="4" t="s">
        <v>139</v>
      </c>
      <c r="H2" s="4" t="s">
        <v>140</v>
      </c>
      <c r="I2" s="3">
        <v>27.95</v>
      </c>
      <c r="J2" s="2">
        <v>1</v>
      </c>
      <c r="K2" s="1">
        <f>Table3[[#This Row],[Price]]*Table3[[#This Row],[Quantity]]</f>
        <v>27.95</v>
      </c>
    </row>
    <row r="3" spans="1:16" s="2" customFormat="1" x14ac:dyDescent="0.25">
      <c r="A3" s="17" t="s">
        <v>227</v>
      </c>
      <c r="B3" s="17" t="s">
        <v>228</v>
      </c>
      <c r="C3" s="17" t="s">
        <v>229</v>
      </c>
      <c r="D3" s="17" t="s">
        <v>230</v>
      </c>
      <c r="E3" s="17" t="s">
        <v>236</v>
      </c>
      <c r="F3" s="17" t="s">
        <v>231</v>
      </c>
      <c r="G3" s="17" t="s">
        <v>232</v>
      </c>
      <c r="H3" s="20" t="s">
        <v>233</v>
      </c>
      <c r="I3" s="18">
        <v>57.99</v>
      </c>
      <c r="J3" s="17">
        <v>1</v>
      </c>
      <c r="K3" s="19">
        <f>Table3[[#This Row],[Price]]*Table3[[#This Row],[Quantity]]</f>
        <v>57.99</v>
      </c>
    </row>
    <row r="4" spans="1:16" s="2" customFormat="1" x14ac:dyDescent="0.25">
      <c r="A4" s="17" t="s">
        <v>234</v>
      </c>
      <c r="B4" s="17"/>
      <c r="C4" s="17"/>
      <c r="D4" s="17" t="s">
        <v>230</v>
      </c>
      <c r="E4" s="20" t="s">
        <v>235</v>
      </c>
      <c r="F4" s="17" t="s">
        <v>231</v>
      </c>
      <c r="G4" s="20" t="s">
        <v>237</v>
      </c>
      <c r="H4" s="20" t="s">
        <v>238</v>
      </c>
      <c r="I4" s="18">
        <v>39.99</v>
      </c>
      <c r="J4" s="17">
        <v>1</v>
      </c>
      <c r="K4" s="19">
        <f>Table3[[#This Row],[Price]]*Table3[[#This Row],[Quantity]]</f>
        <v>39.99</v>
      </c>
    </row>
    <row r="5" spans="1:16" s="2" customFormat="1" x14ac:dyDescent="0.25">
      <c r="A5" s="2" t="s">
        <v>149</v>
      </c>
      <c r="D5" s="4" t="s">
        <v>150</v>
      </c>
      <c r="E5" s="4" t="s">
        <v>151</v>
      </c>
      <c r="F5" s="2" t="s">
        <v>32</v>
      </c>
      <c r="G5" s="4" t="s">
        <v>152</v>
      </c>
      <c r="H5" s="4" t="s">
        <v>153</v>
      </c>
      <c r="I5" s="3">
        <v>89</v>
      </c>
      <c r="J5" s="2">
        <v>1</v>
      </c>
      <c r="K5" s="1">
        <f>Table3[[#This Row],[Price]]*Table3[[#This Row],[Quantity]]</f>
        <v>89</v>
      </c>
    </row>
    <row r="6" spans="1:16" s="2" customFormat="1" x14ac:dyDescent="0.25">
      <c r="A6" s="2" t="s">
        <v>109</v>
      </c>
      <c r="C6" s="2">
        <v>40</v>
      </c>
      <c r="F6" s="2" t="s">
        <v>26</v>
      </c>
      <c r="G6" s="4" t="s">
        <v>110</v>
      </c>
      <c r="H6" s="4" t="s">
        <v>111</v>
      </c>
      <c r="I6" s="5">
        <v>1.5</v>
      </c>
      <c r="J6" s="2">
        <v>1</v>
      </c>
      <c r="K6" s="1">
        <f>Table3[[#This Row],[Price]]*Table3[[#This Row],[Quantity]]</f>
        <v>1.5</v>
      </c>
    </row>
    <row r="7" spans="1:16" s="2" customFormat="1" x14ac:dyDescent="0.25">
      <c r="A7" s="2" t="s">
        <v>13</v>
      </c>
      <c r="B7" s="2" t="s">
        <v>17</v>
      </c>
      <c r="C7" s="2" t="s">
        <v>171</v>
      </c>
      <c r="D7" s="4" t="s">
        <v>30</v>
      </c>
      <c r="E7" s="4" t="s">
        <v>172</v>
      </c>
      <c r="F7" s="2" t="s">
        <v>32</v>
      </c>
      <c r="G7" s="4" t="s">
        <v>173</v>
      </c>
      <c r="H7" s="4" t="s">
        <v>174</v>
      </c>
      <c r="I7" s="3">
        <v>0.38</v>
      </c>
      <c r="J7" s="2">
        <v>2</v>
      </c>
      <c r="K7" s="1">
        <f>Table3[[#This Row],[Price]]*Table3[[#This Row],[Quantity]]</f>
        <v>0.76</v>
      </c>
    </row>
    <row r="8" spans="1:16" s="2" customFormat="1" x14ac:dyDescent="0.25">
      <c r="A8" s="2" t="s">
        <v>13</v>
      </c>
      <c r="B8" s="2" t="s">
        <v>17</v>
      </c>
      <c r="C8" s="2" t="s">
        <v>29</v>
      </c>
      <c r="D8" s="4" t="s">
        <v>30</v>
      </c>
      <c r="E8" s="4" t="s">
        <v>31</v>
      </c>
      <c r="F8" s="2" t="s">
        <v>32</v>
      </c>
      <c r="G8" s="4" t="s">
        <v>33</v>
      </c>
      <c r="H8" s="4" t="s">
        <v>34</v>
      </c>
      <c r="I8" s="3">
        <v>0.28999999999999998</v>
      </c>
      <c r="J8" s="2">
        <v>6</v>
      </c>
      <c r="K8" s="1">
        <f>Table3[[#This Row],[Price]]*Table3[[#This Row],[Quantity]]</f>
        <v>1.7399999999999998</v>
      </c>
    </row>
    <row r="9" spans="1:16" s="2" customFormat="1" x14ac:dyDescent="0.25">
      <c r="A9" s="2" t="s">
        <v>13</v>
      </c>
      <c r="B9" s="2" t="s">
        <v>18</v>
      </c>
      <c r="C9" s="2" t="s">
        <v>175</v>
      </c>
      <c r="D9" s="4" t="s">
        <v>40</v>
      </c>
      <c r="E9" s="4" t="s">
        <v>176</v>
      </c>
      <c r="F9" s="2" t="s">
        <v>32</v>
      </c>
      <c r="G9" s="4" t="s">
        <v>177</v>
      </c>
      <c r="H9" s="4" t="s">
        <v>178</v>
      </c>
      <c r="I9" s="3">
        <v>1.55</v>
      </c>
      <c r="J9" s="2">
        <v>2</v>
      </c>
      <c r="K9" s="1">
        <f>Table3[[#This Row],[Price]]*Table3[[#This Row],[Quantity]]</f>
        <v>3.1</v>
      </c>
    </row>
    <row r="10" spans="1:16" s="2" customFormat="1" x14ac:dyDescent="0.25">
      <c r="A10" s="2" t="s">
        <v>13</v>
      </c>
      <c r="B10" s="2" t="s">
        <v>18</v>
      </c>
      <c r="C10" s="2" t="s">
        <v>39</v>
      </c>
      <c r="D10" s="4" t="s">
        <v>40</v>
      </c>
      <c r="E10" s="4" t="s">
        <v>41</v>
      </c>
      <c r="F10" s="2" t="s">
        <v>32</v>
      </c>
      <c r="G10" s="4" t="s">
        <v>42</v>
      </c>
      <c r="H10" s="4" t="s">
        <v>43</v>
      </c>
      <c r="I10" s="3">
        <v>0.41</v>
      </c>
      <c r="J10" s="2">
        <v>10</v>
      </c>
      <c r="K10" s="1">
        <f>Table3[[#This Row],[Price]]*Table3[[#This Row],[Quantity]]</f>
        <v>4.0999999999999996</v>
      </c>
    </row>
    <row r="11" spans="1:16" s="2" customFormat="1" x14ac:dyDescent="0.25">
      <c r="A11" s="2" t="s">
        <v>13</v>
      </c>
      <c r="B11" s="2" t="s">
        <v>18</v>
      </c>
      <c r="C11" s="2" t="s">
        <v>179</v>
      </c>
      <c r="D11" s="4" t="s">
        <v>40</v>
      </c>
      <c r="E11" s="4" t="s">
        <v>180</v>
      </c>
      <c r="F11" s="2" t="s">
        <v>32</v>
      </c>
      <c r="G11" s="4" t="s">
        <v>181</v>
      </c>
      <c r="H11" s="4" t="s">
        <v>182</v>
      </c>
      <c r="I11" s="3">
        <v>6.8</v>
      </c>
      <c r="J11" s="2">
        <v>1</v>
      </c>
      <c r="K11" s="1">
        <f>Table3[[#This Row],[Price]]*Table3[[#This Row],[Quantity]]</f>
        <v>6.8</v>
      </c>
    </row>
    <row r="12" spans="1:16" s="2" customFormat="1" x14ac:dyDescent="0.25">
      <c r="A12" s="2" t="s">
        <v>13</v>
      </c>
      <c r="B12" s="2" t="s">
        <v>17</v>
      </c>
      <c r="C12" s="2" t="s">
        <v>35</v>
      </c>
      <c r="D12" s="4" t="s">
        <v>30</v>
      </c>
      <c r="E12" s="4" t="s">
        <v>36</v>
      </c>
      <c r="F12" s="2" t="s">
        <v>32</v>
      </c>
      <c r="G12" s="4" t="s">
        <v>37</v>
      </c>
      <c r="H12" s="4" t="s">
        <v>38</v>
      </c>
      <c r="I12" s="3">
        <v>0.2</v>
      </c>
      <c r="J12" s="2">
        <v>67</v>
      </c>
      <c r="K12" s="1">
        <f>Table3[[#This Row],[Price]]*Table3[[#This Row],[Quantity]]</f>
        <v>13.4</v>
      </c>
    </row>
    <row r="13" spans="1:16" s="2" customFormat="1" x14ac:dyDescent="0.25">
      <c r="A13" s="2" t="s">
        <v>141</v>
      </c>
      <c r="D13" s="4"/>
      <c r="E13" s="4"/>
      <c r="F13" s="2" t="s">
        <v>26</v>
      </c>
      <c r="G13" s="4" t="s">
        <v>142</v>
      </c>
      <c r="H13" s="4" t="s">
        <v>143</v>
      </c>
      <c r="I13" s="3">
        <v>34.950000000000003</v>
      </c>
      <c r="J13" s="2">
        <v>1</v>
      </c>
      <c r="K13" s="1">
        <f>Table3[[#This Row],[Price]]*Table3[[#This Row],[Quantity]]</f>
        <v>34.950000000000003</v>
      </c>
    </row>
    <row r="14" spans="1:16" s="2" customFormat="1" x14ac:dyDescent="0.25">
      <c r="A14" s="2" t="s">
        <v>86</v>
      </c>
      <c r="B14" s="2" t="s">
        <v>87</v>
      </c>
      <c r="C14" s="2">
        <v>20</v>
      </c>
      <c r="F14" s="2" t="s">
        <v>26</v>
      </c>
      <c r="G14" s="4" t="s">
        <v>88</v>
      </c>
      <c r="H14" s="4" t="s">
        <v>89</v>
      </c>
      <c r="I14" s="5">
        <v>1.76</v>
      </c>
      <c r="J14" s="2">
        <v>14</v>
      </c>
      <c r="K14" s="1">
        <f>Table3[[#This Row],[Price]]*Table3[[#This Row],[Quantity]]</f>
        <v>24.64</v>
      </c>
    </row>
    <row r="15" spans="1:16" s="2" customFormat="1" x14ac:dyDescent="0.25">
      <c r="A15" s="2" t="s">
        <v>22</v>
      </c>
      <c r="C15" s="2" t="s">
        <v>52</v>
      </c>
      <c r="D15" s="4" t="s">
        <v>53</v>
      </c>
      <c r="E15" s="4" t="s">
        <v>54</v>
      </c>
      <c r="F15" s="2" t="s">
        <v>32</v>
      </c>
      <c r="G15" s="4" t="s">
        <v>55</v>
      </c>
      <c r="H15" s="4" t="s">
        <v>56</v>
      </c>
      <c r="I15" s="3">
        <v>0.35</v>
      </c>
      <c r="J15" s="2">
        <v>3</v>
      </c>
      <c r="K15" s="1">
        <f>Table3[[#This Row],[Price]]*Table3[[#This Row],[Quantity]]</f>
        <v>1.0499999999999998</v>
      </c>
    </row>
    <row r="16" spans="1:16" s="2" customFormat="1" x14ac:dyDescent="0.25">
      <c r="A16" s="2" t="s">
        <v>183</v>
      </c>
      <c r="D16" s="4" t="s">
        <v>184</v>
      </c>
      <c r="E16" s="4" t="s">
        <v>185</v>
      </c>
      <c r="F16" s="2" t="s">
        <v>32</v>
      </c>
      <c r="G16" s="4" t="s">
        <v>186</v>
      </c>
      <c r="H16" s="4" t="s">
        <v>187</v>
      </c>
      <c r="I16" s="3">
        <v>0.43</v>
      </c>
      <c r="J16" s="2">
        <v>7</v>
      </c>
      <c r="K16" s="1">
        <f>Table3[[#This Row],[Price]]*Table3[[#This Row],[Quantity]]</f>
        <v>3.01</v>
      </c>
    </row>
    <row r="17" spans="1:11" s="2" customFormat="1" x14ac:dyDescent="0.25">
      <c r="A17" s="2" t="s">
        <v>188</v>
      </c>
      <c r="C17" s="2" t="s">
        <v>189</v>
      </c>
      <c r="D17" s="8" t="s">
        <v>190</v>
      </c>
      <c r="E17" s="4" t="s">
        <v>191</v>
      </c>
      <c r="F17" s="2" t="s">
        <v>32</v>
      </c>
      <c r="G17" s="4" t="s">
        <v>192</v>
      </c>
      <c r="H17" s="4" t="s">
        <v>193</v>
      </c>
      <c r="I17" s="3">
        <v>0.52</v>
      </c>
      <c r="J17" s="2">
        <v>1</v>
      </c>
      <c r="K17" s="1">
        <f>Table3[[#This Row],[Price]]*Table3[[#This Row],[Quantity]]</f>
        <v>0.52</v>
      </c>
    </row>
    <row r="18" spans="1:11" s="2" customFormat="1" x14ac:dyDescent="0.25">
      <c r="A18" s="2" t="s">
        <v>188</v>
      </c>
      <c r="C18" s="2" t="s">
        <v>194</v>
      </c>
      <c r="D18" s="4" t="s">
        <v>195</v>
      </c>
      <c r="E18" s="4" t="s">
        <v>196</v>
      </c>
      <c r="F18" s="2" t="s">
        <v>32</v>
      </c>
      <c r="G18" s="4" t="s">
        <v>197</v>
      </c>
      <c r="H18" s="4" t="s">
        <v>198</v>
      </c>
      <c r="I18" s="3">
        <v>0.6</v>
      </c>
      <c r="J18" s="2">
        <v>1</v>
      </c>
      <c r="K18" s="1">
        <f>Table3[[#This Row],[Price]]*Table3[[#This Row],[Quantity]]</f>
        <v>0.6</v>
      </c>
    </row>
    <row r="19" spans="1:11" x14ac:dyDescent="0.25">
      <c r="A19" s="2" t="s">
        <v>21</v>
      </c>
      <c r="B19" s="2" t="s">
        <v>144</v>
      </c>
      <c r="C19" s="2"/>
      <c r="D19" s="4" t="s">
        <v>125</v>
      </c>
      <c r="E19" s="4">
        <v>22232041</v>
      </c>
      <c r="F19" s="2" t="s">
        <v>32</v>
      </c>
      <c r="G19" s="4" t="s">
        <v>145</v>
      </c>
      <c r="H19" s="4" t="s">
        <v>146</v>
      </c>
      <c r="I19" s="5">
        <v>0.37</v>
      </c>
      <c r="J19" s="2">
        <v>3</v>
      </c>
      <c r="K19" s="1">
        <f>Table3[[#This Row],[Price]]*Table3[[#This Row],[Quantity]]</f>
        <v>1.1099999999999999</v>
      </c>
    </row>
    <row r="20" spans="1:11" x14ac:dyDescent="0.25">
      <c r="A20" s="2" t="s">
        <v>21</v>
      </c>
      <c r="B20" s="2" t="s">
        <v>78</v>
      </c>
      <c r="C20" s="2"/>
      <c r="D20" s="4" t="s">
        <v>125</v>
      </c>
      <c r="E20" s="4">
        <v>22232031</v>
      </c>
      <c r="F20" s="2" t="s">
        <v>32</v>
      </c>
      <c r="G20" s="4" t="s">
        <v>126</v>
      </c>
      <c r="H20" s="4" t="s">
        <v>127</v>
      </c>
      <c r="I20" s="3">
        <v>0.28000000000000003</v>
      </c>
      <c r="J20" s="2">
        <v>10</v>
      </c>
      <c r="K20" s="1">
        <f>Table3[[#This Row],[Price]]*Table3[[#This Row],[Quantity]]</f>
        <v>2.8000000000000003</v>
      </c>
    </row>
    <row r="21" spans="1:11" x14ac:dyDescent="0.25">
      <c r="A21" s="2" t="s">
        <v>21</v>
      </c>
      <c r="B21" s="2" t="s">
        <v>77</v>
      </c>
      <c r="C21" s="2"/>
      <c r="D21" s="4" t="s">
        <v>125</v>
      </c>
      <c r="E21" s="4">
        <v>22232051</v>
      </c>
      <c r="F21" s="2" t="s">
        <v>32</v>
      </c>
      <c r="G21" s="4" t="s">
        <v>128</v>
      </c>
      <c r="H21" s="4" t="s">
        <v>129</v>
      </c>
      <c r="I21" s="5">
        <v>0.42</v>
      </c>
      <c r="J21" s="2">
        <v>19</v>
      </c>
      <c r="K21" s="1">
        <f>Table3[[#This Row],[Price]]*Table3[[#This Row],[Quantity]]</f>
        <v>7.9799999999999995</v>
      </c>
    </row>
    <row r="22" spans="1:11" x14ac:dyDescent="0.25">
      <c r="A22" s="2" t="s">
        <v>21</v>
      </c>
      <c r="B22" s="2" t="s">
        <v>25</v>
      </c>
      <c r="C22" s="2"/>
      <c r="D22" s="4" t="s">
        <v>125</v>
      </c>
      <c r="E22" s="4">
        <v>22232021</v>
      </c>
      <c r="F22" s="2" t="s">
        <v>32</v>
      </c>
      <c r="G22" s="4" t="s">
        <v>130</v>
      </c>
      <c r="H22" s="4" t="s">
        <v>131</v>
      </c>
      <c r="I22" s="3">
        <v>0.13</v>
      </c>
      <c r="J22" s="2">
        <v>101</v>
      </c>
      <c r="K22" s="1">
        <f>Table3[[#This Row],[Price]]*Table3[[#This Row],[Quantity]]</f>
        <v>13.13</v>
      </c>
    </row>
    <row r="23" spans="1:11" x14ac:dyDescent="0.25">
      <c r="A23" s="2" t="s">
        <v>14</v>
      </c>
      <c r="B23" s="2" t="s">
        <v>19</v>
      </c>
      <c r="C23" s="2"/>
      <c r="D23" s="4" t="s">
        <v>44</v>
      </c>
      <c r="E23" s="4" t="s">
        <v>45</v>
      </c>
      <c r="F23" s="2" t="s">
        <v>32</v>
      </c>
      <c r="G23" s="4" t="s">
        <v>46</v>
      </c>
      <c r="H23" s="4" t="s">
        <v>47</v>
      </c>
      <c r="I23" s="3">
        <v>0.6</v>
      </c>
      <c r="J23" s="2">
        <v>10</v>
      </c>
      <c r="K23" s="1">
        <f>Table3[[#This Row],[Price]]*Table3[[#This Row],[Quantity]]</f>
        <v>6</v>
      </c>
    </row>
    <row r="24" spans="1:11" x14ac:dyDescent="0.25">
      <c r="A24" s="2" t="s">
        <v>112</v>
      </c>
      <c r="B24" s="2" t="s">
        <v>113</v>
      </c>
      <c r="C24" s="2" t="s">
        <v>114</v>
      </c>
      <c r="D24" s="2"/>
      <c r="E24" s="2"/>
      <c r="F24" s="2" t="s">
        <v>26</v>
      </c>
      <c r="G24" s="4" t="s">
        <v>115</v>
      </c>
      <c r="H24" s="4" t="s">
        <v>116</v>
      </c>
      <c r="I24" s="5">
        <v>2.5</v>
      </c>
      <c r="J24" s="2">
        <v>1</v>
      </c>
      <c r="K24" s="1">
        <f>Table3[[#This Row],[Price]]*Table3[[#This Row],[Quantity]]</f>
        <v>2.5</v>
      </c>
    </row>
    <row r="25" spans="1:11" x14ac:dyDescent="0.25">
      <c r="A25" s="2" t="s">
        <v>112</v>
      </c>
      <c r="B25" s="2" t="s">
        <v>117</v>
      </c>
      <c r="C25" s="2" t="s">
        <v>114</v>
      </c>
      <c r="D25" s="2"/>
      <c r="E25" s="2"/>
      <c r="F25" s="2" t="s">
        <v>26</v>
      </c>
      <c r="G25" s="4" t="s">
        <v>118</v>
      </c>
      <c r="H25" s="4" t="s">
        <v>119</v>
      </c>
      <c r="I25" s="5">
        <v>2.5</v>
      </c>
      <c r="J25" s="2">
        <v>1</v>
      </c>
      <c r="K25" s="1">
        <f>Table3[[#This Row],[Price]]*Table3[[#This Row],[Quantity]]</f>
        <v>2.5</v>
      </c>
    </row>
    <row r="26" spans="1:11" x14ac:dyDescent="0.25">
      <c r="A26" s="2" t="s">
        <v>90</v>
      </c>
      <c r="B26" s="2" t="s">
        <v>144</v>
      </c>
      <c r="C26" s="2"/>
      <c r="D26" s="4" t="s">
        <v>125</v>
      </c>
      <c r="E26" s="4">
        <v>22012047</v>
      </c>
      <c r="F26" s="2" t="s">
        <v>32</v>
      </c>
      <c r="G26" s="4" t="s">
        <v>147</v>
      </c>
      <c r="H26" s="4" t="s">
        <v>148</v>
      </c>
      <c r="I26" s="5">
        <v>0.18</v>
      </c>
      <c r="J26" s="2">
        <v>1</v>
      </c>
      <c r="K26" s="1">
        <f>Table3[[#This Row],[Price]]*Table3[[#This Row],[Quantity]]</f>
        <v>0.18</v>
      </c>
    </row>
    <row r="27" spans="1:11" x14ac:dyDescent="0.25">
      <c r="A27" s="2" t="s">
        <v>90</v>
      </c>
      <c r="B27" s="2" t="s">
        <v>78</v>
      </c>
      <c r="C27" s="2"/>
      <c r="D27" s="4" t="s">
        <v>125</v>
      </c>
      <c r="E27" s="4">
        <v>22012037</v>
      </c>
      <c r="F27" s="2" t="s">
        <v>32</v>
      </c>
      <c r="G27" s="4" t="s">
        <v>136</v>
      </c>
      <c r="H27" s="4" t="s">
        <v>137</v>
      </c>
      <c r="I27" s="5">
        <v>0.17</v>
      </c>
      <c r="J27" s="2">
        <v>10</v>
      </c>
      <c r="K27" s="1">
        <f>Table3[[#This Row],[Price]]*Table3[[#This Row],[Quantity]]</f>
        <v>1.7000000000000002</v>
      </c>
    </row>
    <row r="28" spans="1:11" x14ac:dyDescent="0.25">
      <c r="A28" s="2" t="s">
        <v>90</v>
      </c>
      <c r="B28" s="2" t="s">
        <v>77</v>
      </c>
      <c r="C28" s="2"/>
      <c r="D28" s="4" t="s">
        <v>125</v>
      </c>
      <c r="E28" s="4">
        <v>22012057</v>
      </c>
      <c r="F28" s="2" t="s">
        <v>32</v>
      </c>
      <c r="G28" s="4" t="s">
        <v>132</v>
      </c>
      <c r="H28" s="4" t="s">
        <v>133</v>
      </c>
      <c r="I28" s="3">
        <v>0.27</v>
      </c>
      <c r="J28" s="2">
        <v>10</v>
      </c>
      <c r="K28" s="1">
        <f>Table3[[#This Row],[Price]]*Table3[[#This Row],[Quantity]]</f>
        <v>2.7</v>
      </c>
    </row>
    <row r="29" spans="1:11" x14ac:dyDescent="0.25">
      <c r="A29" s="2" t="s">
        <v>90</v>
      </c>
      <c r="B29" s="2" t="s">
        <v>25</v>
      </c>
      <c r="C29" s="2"/>
      <c r="D29" s="4" t="s">
        <v>125</v>
      </c>
      <c r="E29" s="4">
        <v>22012027</v>
      </c>
      <c r="F29" s="2" t="s">
        <v>32</v>
      </c>
      <c r="G29" s="4" t="s">
        <v>134</v>
      </c>
      <c r="H29" s="4" t="s">
        <v>135</v>
      </c>
      <c r="I29" s="3">
        <v>0.06</v>
      </c>
      <c r="J29" s="2">
        <v>102</v>
      </c>
      <c r="K29" s="1">
        <f>Table3[[#This Row],[Price]]*Table3[[#This Row],[Quantity]]</f>
        <v>6.12</v>
      </c>
    </row>
    <row r="30" spans="1:11" x14ac:dyDescent="0.25">
      <c r="A30" s="2" t="s">
        <v>162</v>
      </c>
      <c r="B30" s="2"/>
      <c r="C30" s="2"/>
      <c r="D30" s="2" t="s">
        <v>163</v>
      </c>
      <c r="E30" s="4" t="s">
        <v>164</v>
      </c>
      <c r="F30" s="2" t="s">
        <v>165</v>
      </c>
      <c r="G30" s="4">
        <v>35080</v>
      </c>
      <c r="H30" s="4" t="s">
        <v>166</v>
      </c>
      <c r="I30" s="5">
        <v>16.45</v>
      </c>
      <c r="J30" s="2">
        <v>1</v>
      </c>
      <c r="K30" s="1">
        <f>Table3[[#This Row],[Price]]*Table3[[#This Row],[Quantity]]</f>
        <v>16.45</v>
      </c>
    </row>
    <row r="31" spans="1:11" x14ac:dyDescent="0.25">
      <c r="A31" s="2" t="s">
        <v>245</v>
      </c>
      <c r="B31" s="2"/>
      <c r="C31" s="2"/>
      <c r="D31" s="2"/>
      <c r="E31" s="2"/>
      <c r="F31" s="2" t="s">
        <v>249</v>
      </c>
      <c r="G31" s="2"/>
      <c r="H31" s="4" t="s">
        <v>248</v>
      </c>
      <c r="I31" s="3">
        <v>59.99</v>
      </c>
      <c r="J31" s="2">
        <v>1</v>
      </c>
      <c r="K31" s="2">
        <f>Table3[[#This Row],[Price]]*Table3[[#This Row],[Quantity]]</f>
        <v>59.99</v>
      </c>
    </row>
    <row r="32" spans="1:11" s="2" customFormat="1" ht="14.25" customHeight="1" x14ac:dyDescent="0.25">
      <c r="A32" s="2" t="s">
        <v>15</v>
      </c>
      <c r="B32" s="2" t="s">
        <v>20</v>
      </c>
      <c r="D32" s="4" t="s">
        <v>48</v>
      </c>
      <c r="E32" s="4" t="s">
        <v>49</v>
      </c>
      <c r="F32" s="2" t="s">
        <v>32</v>
      </c>
      <c r="G32" s="4" t="s">
        <v>50</v>
      </c>
      <c r="H32" s="4" t="s">
        <v>51</v>
      </c>
      <c r="I32" s="3">
        <v>0.43</v>
      </c>
      <c r="J32" s="2">
        <v>3</v>
      </c>
      <c r="K32" s="1">
        <f>Table3[[#This Row],[Price]]*Table3[[#This Row],[Quantity]]</f>
        <v>1.29</v>
      </c>
    </row>
    <row r="33" spans="1:11" s="2" customFormat="1" x14ac:dyDescent="0.25">
      <c r="A33" s="2" t="s">
        <v>79</v>
      </c>
      <c r="B33" s="2" t="s">
        <v>80</v>
      </c>
      <c r="D33" s="4" t="s">
        <v>81</v>
      </c>
      <c r="E33" s="4" t="s">
        <v>82</v>
      </c>
      <c r="F33" s="2" t="s">
        <v>32</v>
      </c>
      <c r="G33" s="4" t="s">
        <v>83</v>
      </c>
      <c r="H33" s="4" t="s">
        <v>84</v>
      </c>
      <c r="I33" s="5">
        <v>3.31</v>
      </c>
      <c r="J33" s="2">
        <v>3</v>
      </c>
      <c r="K33" s="1">
        <f>Table3[[#This Row],[Price]]*Table3[[#This Row],[Quantity]]</f>
        <v>9.93</v>
      </c>
    </row>
    <row r="34" spans="1:11" s="2" customFormat="1" x14ac:dyDescent="0.25">
      <c r="A34" s="17" t="s">
        <v>239</v>
      </c>
      <c r="B34" s="17"/>
      <c r="C34" s="17"/>
      <c r="D34" s="17"/>
      <c r="E34" s="17"/>
      <c r="F34" s="17" t="s">
        <v>26</v>
      </c>
      <c r="G34" s="17" t="s">
        <v>240</v>
      </c>
      <c r="H34" s="17" t="s">
        <v>241</v>
      </c>
      <c r="I34" s="18">
        <v>22.95</v>
      </c>
      <c r="J34" s="17">
        <v>2</v>
      </c>
      <c r="K34" s="19">
        <f>Table3[[#This Row],[Price]]*Table3[[#This Row],[Quantity]]</f>
        <v>45.9</v>
      </c>
    </row>
    <row r="35" spans="1:11" s="2" customFormat="1" x14ac:dyDescent="0.25">
      <c r="A35" s="2" t="s">
        <v>220</v>
      </c>
      <c r="B35" s="9" t="s">
        <v>221</v>
      </c>
      <c r="D35" s="4" t="s">
        <v>44</v>
      </c>
      <c r="E35" s="4" t="s">
        <v>222</v>
      </c>
      <c r="F35" s="2" t="s">
        <v>32</v>
      </c>
      <c r="G35" s="4" t="s">
        <v>223</v>
      </c>
      <c r="H35" s="4" t="s">
        <v>224</v>
      </c>
      <c r="I35" s="5">
        <v>0.63</v>
      </c>
      <c r="J35" s="2">
        <v>5</v>
      </c>
      <c r="K35" s="1">
        <f>Table3[[#This Row],[Price]]*Table3[[#This Row],[Quantity]]</f>
        <v>3.15</v>
      </c>
    </row>
    <row r="36" spans="1:11" s="2" customFormat="1" x14ac:dyDescent="0.25">
      <c r="A36" s="2" t="s">
        <v>103</v>
      </c>
      <c r="B36" s="2" t="s">
        <v>120</v>
      </c>
      <c r="F36" s="2" t="s">
        <v>121</v>
      </c>
      <c r="G36" s="4">
        <v>572</v>
      </c>
      <c r="H36" s="4" t="s">
        <v>122</v>
      </c>
      <c r="I36" s="5">
        <v>9.9499999999999993</v>
      </c>
      <c r="J36" s="2">
        <v>1</v>
      </c>
      <c r="K36" s="1">
        <f>Table3[[#This Row],[Price]]*Table3[[#This Row],[Quantity]]</f>
        <v>9.9499999999999993</v>
      </c>
    </row>
    <row r="37" spans="1:11" s="2" customFormat="1" x14ac:dyDescent="0.25">
      <c r="A37" s="13" t="s">
        <v>103</v>
      </c>
      <c r="B37" s="13" t="s">
        <v>104</v>
      </c>
      <c r="C37" s="13"/>
      <c r="D37" s="13" t="s">
        <v>105</v>
      </c>
      <c r="E37" s="13" t="s">
        <v>106</v>
      </c>
      <c r="F37" s="13" t="s">
        <v>107</v>
      </c>
      <c r="G37" s="14">
        <v>4986181</v>
      </c>
      <c r="H37" s="13" t="s">
        <v>108</v>
      </c>
      <c r="I37" s="15">
        <v>12.69</v>
      </c>
      <c r="J37" s="13">
        <v>3</v>
      </c>
      <c r="K37" s="16">
        <f>Table3[[#This Row],[Price]]*Table3[[#This Row],[Quantity]]</f>
        <v>38.07</v>
      </c>
    </row>
    <row r="38" spans="1:11" s="2" customFormat="1" x14ac:dyDescent="0.25">
      <c r="A38" s="13" t="s">
        <v>103</v>
      </c>
      <c r="B38" s="13" t="s">
        <v>167</v>
      </c>
      <c r="C38" s="13"/>
      <c r="D38" s="13"/>
      <c r="E38" s="13"/>
      <c r="F38" s="13" t="s">
        <v>26</v>
      </c>
      <c r="G38" s="13" t="s">
        <v>123</v>
      </c>
      <c r="H38" s="21" t="s">
        <v>124</v>
      </c>
      <c r="I38" s="15">
        <v>9.9499999999999993</v>
      </c>
      <c r="J38" s="13">
        <v>6</v>
      </c>
      <c r="K38" s="16">
        <f>Table3[[#This Row],[Price]]*Table3[[#This Row],[Quantity]]</f>
        <v>59.699999999999996</v>
      </c>
    </row>
    <row r="39" spans="1:11" s="2" customFormat="1" x14ac:dyDescent="0.25">
      <c r="A39" s="2" t="s">
        <v>23</v>
      </c>
      <c r="C39" s="2" t="s">
        <v>57</v>
      </c>
      <c r="D39" s="4" t="s">
        <v>58</v>
      </c>
      <c r="E39" s="4" t="s">
        <v>59</v>
      </c>
      <c r="F39" s="2" t="s">
        <v>32</v>
      </c>
      <c r="G39" s="4" t="s">
        <v>60</v>
      </c>
      <c r="H39" s="4" t="s">
        <v>61</v>
      </c>
      <c r="I39" s="5">
        <v>0.08</v>
      </c>
      <c r="J39" s="2">
        <v>3</v>
      </c>
      <c r="K39" s="1">
        <f>Table3[[#This Row],[Price]]*Table3[[#This Row],[Quantity]]</f>
        <v>0.24</v>
      </c>
    </row>
    <row r="40" spans="1:11" s="2" customFormat="1" x14ac:dyDescent="0.25">
      <c r="A40" s="2" t="s">
        <v>23</v>
      </c>
      <c r="C40" s="2" t="s">
        <v>62</v>
      </c>
      <c r="D40" s="4" t="s">
        <v>58</v>
      </c>
      <c r="E40" s="4" t="s">
        <v>63</v>
      </c>
      <c r="F40" s="2" t="s">
        <v>32</v>
      </c>
      <c r="G40" s="4" t="s">
        <v>64</v>
      </c>
      <c r="H40" s="4" t="s">
        <v>65</v>
      </c>
      <c r="I40" s="3">
        <v>0.03</v>
      </c>
      <c r="J40" s="2">
        <v>70</v>
      </c>
      <c r="K40" s="1">
        <f>Table3[[#This Row],[Price]]*Table3[[#This Row],[Quantity]]</f>
        <v>2.1</v>
      </c>
    </row>
    <row r="41" spans="1:11" s="2" customFormat="1" x14ac:dyDescent="0.25">
      <c r="A41" s="2" t="s">
        <v>213</v>
      </c>
      <c r="B41" s="2" t="s">
        <v>214</v>
      </c>
      <c r="D41" s="4"/>
      <c r="E41" s="4"/>
      <c r="F41" s="2" t="s">
        <v>26</v>
      </c>
      <c r="G41" s="4" t="s">
        <v>215</v>
      </c>
      <c r="H41" s="4" t="s">
        <v>216</v>
      </c>
      <c r="I41" s="5">
        <v>0.95</v>
      </c>
      <c r="J41" s="2">
        <v>7</v>
      </c>
      <c r="K41" s="1">
        <f>Table3[[#This Row],[Price]]*Table3[[#This Row],[Quantity]]</f>
        <v>6.6499999999999995</v>
      </c>
    </row>
    <row r="42" spans="1:11" s="2" customFormat="1" x14ac:dyDescent="0.25">
      <c r="A42" s="2" t="s">
        <v>154</v>
      </c>
      <c r="C42" s="2" t="s">
        <v>155</v>
      </c>
      <c r="D42" s="4" t="s">
        <v>156</v>
      </c>
      <c r="E42" s="4" t="s">
        <v>157</v>
      </c>
      <c r="F42" s="2" t="s">
        <v>158</v>
      </c>
      <c r="G42" s="4"/>
      <c r="H42" s="4"/>
      <c r="I42" s="3">
        <v>12.99</v>
      </c>
      <c r="J42" s="2">
        <v>1</v>
      </c>
      <c r="K42" s="1">
        <f>Table3[[#This Row],[Price]]*Table3[[#This Row],[Quantity]]</f>
        <v>12.99</v>
      </c>
    </row>
    <row r="43" spans="1:11" x14ac:dyDescent="0.25">
      <c r="A43" s="11" t="s">
        <v>159</v>
      </c>
      <c r="B43" s="11"/>
      <c r="C43" s="11"/>
      <c r="D43" s="11"/>
      <c r="E43" s="11"/>
      <c r="F43" s="11" t="s">
        <v>26</v>
      </c>
      <c r="G43" s="12" t="s">
        <v>160</v>
      </c>
      <c r="H43" s="12" t="s">
        <v>161</v>
      </c>
      <c r="I43" s="10">
        <v>13.95</v>
      </c>
      <c r="J43" s="11">
        <v>1</v>
      </c>
      <c r="K43" s="1">
        <f>Table3[[#This Row],[Price]]*Table3[[#This Row],[Quantity]]</f>
        <v>13.95</v>
      </c>
    </row>
    <row r="44" spans="1:11" s="2" customFormat="1" x14ac:dyDescent="0.25">
      <c r="A44" s="2" t="s">
        <v>99</v>
      </c>
      <c r="D44" s="2" t="s">
        <v>69</v>
      </c>
      <c r="F44" s="2" t="s">
        <v>26</v>
      </c>
      <c r="G44" s="4" t="s">
        <v>100</v>
      </c>
      <c r="H44" s="4" t="s">
        <v>101</v>
      </c>
      <c r="I44" s="5">
        <v>1.95</v>
      </c>
      <c r="J44" s="2">
        <v>8</v>
      </c>
      <c r="K44" s="1">
        <f>Table3[[#This Row],[Price]]*Table3[[#This Row],[Quantity]]</f>
        <v>15.6</v>
      </c>
    </row>
    <row r="45" spans="1:11" s="2" customFormat="1" x14ac:dyDescent="0.25">
      <c r="A45" s="2" t="s">
        <v>102</v>
      </c>
      <c r="B45" s="2" t="s">
        <v>168</v>
      </c>
      <c r="F45" s="2" t="s">
        <v>26</v>
      </c>
      <c r="G45" s="4" t="s">
        <v>169</v>
      </c>
      <c r="H45" s="4" t="s">
        <v>170</v>
      </c>
      <c r="I45" s="5">
        <v>2.95</v>
      </c>
      <c r="J45" s="2">
        <v>4</v>
      </c>
      <c r="K45" s="1">
        <f>Table3[[#This Row],[Price]]*Table3[[#This Row],[Quantity]]</f>
        <v>11.8</v>
      </c>
    </row>
    <row r="46" spans="1:11" s="2" customFormat="1" x14ac:dyDescent="0.25">
      <c r="A46" s="17" t="s">
        <v>242</v>
      </c>
      <c r="B46" s="17"/>
      <c r="C46" s="17"/>
      <c r="D46" s="17"/>
      <c r="E46" s="17"/>
      <c r="F46" s="17" t="s">
        <v>26</v>
      </c>
      <c r="G46" s="17" t="s">
        <v>243</v>
      </c>
      <c r="H46" s="17" t="s">
        <v>244</v>
      </c>
      <c r="I46" s="18">
        <v>23.95</v>
      </c>
      <c r="J46" s="17">
        <v>2</v>
      </c>
      <c r="K46" s="19">
        <f>Table3[[#This Row],[Price]]*Table3[[#This Row],[Quantity]]</f>
        <v>47.9</v>
      </c>
    </row>
    <row r="47" spans="1:11" s="2" customFormat="1" x14ac:dyDescent="0.25">
      <c r="A47" s="2" t="s">
        <v>24</v>
      </c>
      <c r="B47" s="2" t="s">
        <v>66</v>
      </c>
      <c r="D47" s="2" t="s">
        <v>69</v>
      </c>
      <c r="E47" s="2" t="s">
        <v>70</v>
      </c>
      <c r="F47" s="2" t="s">
        <v>26</v>
      </c>
      <c r="G47" s="4" t="s">
        <v>68</v>
      </c>
      <c r="H47" s="4" t="s">
        <v>67</v>
      </c>
      <c r="I47" s="5">
        <v>0.35</v>
      </c>
      <c r="J47" s="2">
        <v>3</v>
      </c>
      <c r="K47" s="1">
        <f>Table3[[#This Row],[Price]]*Table3[[#This Row],[Quantity]]</f>
        <v>1.0499999999999998</v>
      </c>
    </row>
    <row r="48" spans="1:11" s="2" customFormat="1" x14ac:dyDescent="0.25">
      <c r="A48" s="2" t="s">
        <v>71</v>
      </c>
      <c r="B48" s="2" t="s">
        <v>72</v>
      </c>
      <c r="D48" s="4" t="s">
        <v>73</v>
      </c>
      <c r="E48" s="4" t="s">
        <v>74</v>
      </c>
      <c r="F48" s="2" t="s">
        <v>32</v>
      </c>
      <c r="G48" s="4" t="s">
        <v>75</v>
      </c>
      <c r="H48" s="4" t="s">
        <v>76</v>
      </c>
      <c r="I48" s="5">
        <v>0.16</v>
      </c>
      <c r="J48" s="2">
        <v>65</v>
      </c>
      <c r="K48" s="1">
        <f>Table3[[#This Row],[Price]]*Table3[[#This Row],[Quantity]]</f>
        <v>10.4</v>
      </c>
    </row>
    <row r="49" spans="1:11" s="2" customFormat="1" x14ac:dyDescent="0.25">
      <c r="A49" s="2" t="s">
        <v>91</v>
      </c>
      <c r="B49" s="2" t="s">
        <v>98</v>
      </c>
      <c r="D49" s="2" t="s">
        <v>93</v>
      </c>
      <c r="F49" s="2" t="s">
        <v>26</v>
      </c>
      <c r="G49" s="4" t="s">
        <v>97</v>
      </c>
      <c r="H49" s="4" t="s">
        <v>96</v>
      </c>
      <c r="I49" s="5">
        <v>49.95</v>
      </c>
      <c r="J49" s="2">
        <v>1</v>
      </c>
      <c r="K49" s="1">
        <f>Table3[[#This Row],[Price]]*Table3[[#This Row],[Quantity]]</f>
        <v>49.95</v>
      </c>
    </row>
    <row r="50" spans="1:11" s="2" customFormat="1" x14ac:dyDescent="0.25">
      <c r="A50" s="2" t="s">
        <v>91</v>
      </c>
      <c r="B50" s="2" t="s">
        <v>92</v>
      </c>
      <c r="D50" s="2" t="s">
        <v>93</v>
      </c>
      <c r="F50" s="2" t="s">
        <v>26</v>
      </c>
      <c r="G50" s="4" t="s">
        <v>94</v>
      </c>
      <c r="H50" s="4" t="s">
        <v>95</v>
      </c>
      <c r="I50" s="5">
        <v>49.95</v>
      </c>
      <c r="J50" s="2">
        <v>2</v>
      </c>
      <c r="K50" s="1">
        <f>Table3[[#This Row],[Price]]*Table3[[#This Row],[Quantity]]</f>
        <v>99.9</v>
      </c>
    </row>
    <row r="51" spans="1:11" s="2" customFormat="1" x14ac:dyDescent="0.25">
      <c r="A51" s="2" t="s">
        <v>246</v>
      </c>
      <c r="D51" s="2" t="s">
        <v>250</v>
      </c>
      <c r="E51" s="2" t="s">
        <v>251</v>
      </c>
      <c r="F51" s="2" t="s">
        <v>158</v>
      </c>
      <c r="G51" s="2" t="s">
        <v>252</v>
      </c>
      <c r="H51" s="4" t="s">
        <v>253</v>
      </c>
      <c r="I51" s="3">
        <v>4.99</v>
      </c>
      <c r="J51" s="2">
        <v>1</v>
      </c>
      <c r="K51" s="2">
        <f>Table3[[#This Row],[Price]]*Table3[[#This Row],[Quantity]]</f>
        <v>4.99</v>
      </c>
    </row>
    <row r="52" spans="1:11" s="2" customFormat="1" x14ac:dyDescent="0.25">
      <c r="A52" s="2" t="s">
        <v>199</v>
      </c>
      <c r="B52" s="2" t="s">
        <v>208</v>
      </c>
      <c r="D52" s="8" t="s">
        <v>209</v>
      </c>
      <c r="E52" s="4" t="s">
        <v>210</v>
      </c>
      <c r="F52" s="2" t="s">
        <v>32</v>
      </c>
      <c r="G52" s="4" t="s">
        <v>211</v>
      </c>
      <c r="H52" s="4" t="s">
        <v>212</v>
      </c>
      <c r="I52" s="5">
        <v>0.49</v>
      </c>
      <c r="J52" s="2">
        <v>2</v>
      </c>
      <c r="K52" s="1">
        <f>Table3[[#This Row],[Price]]*Table3[[#This Row],[Quantity]]</f>
        <v>0.98</v>
      </c>
    </row>
    <row r="53" spans="1:11" s="13" customFormat="1" x14ac:dyDescent="0.25">
      <c r="A53" s="2" t="s">
        <v>199</v>
      </c>
      <c r="B53" s="2" t="s">
        <v>204</v>
      </c>
      <c r="C53" s="2"/>
      <c r="D53" s="4" t="s">
        <v>44</v>
      </c>
      <c r="E53" s="4" t="s">
        <v>205</v>
      </c>
      <c r="F53" s="2" t="s">
        <v>32</v>
      </c>
      <c r="G53" s="4" t="s">
        <v>206</v>
      </c>
      <c r="H53" s="4" t="s">
        <v>207</v>
      </c>
      <c r="I53" s="5">
        <v>1.75</v>
      </c>
      <c r="J53" s="2">
        <v>1</v>
      </c>
      <c r="K53" s="1">
        <f>Table3[[#This Row],[Price]]*Table3[[#This Row],[Quantity]]</f>
        <v>1.75</v>
      </c>
    </row>
    <row r="54" spans="1:11" s="13" customFormat="1" x14ac:dyDescent="0.25">
      <c r="A54" s="2" t="s">
        <v>199</v>
      </c>
      <c r="B54" s="2" t="s">
        <v>200</v>
      </c>
      <c r="C54" s="2"/>
      <c r="D54" s="4" t="s">
        <v>44</v>
      </c>
      <c r="E54" s="4" t="s">
        <v>201</v>
      </c>
      <c r="F54" s="2" t="s">
        <v>32</v>
      </c>
      <c r="G54" s="4" t="s">
        <v>202</v>
      </c>
      <c r="H54" s="4" t="s">
        <v>203</v>
      </c>
      <c r="I54" s="5">
        <v>2.06</v>
      </c>
      <c r="J54" s="2">
        <v>3</v>
      </c>
      <c r="K54" s="1">
        <f>Table3[[#This Row],[Price]]*Table3[[#This Row],[Quantity]]</f>
        <v>6.18</v>
      </c>
    </row>
    <row r="55" spans="1:11" s="2" customFormat="1" x14ac:dyDescent="0.25">
      <c r="A55" s="13" t="s">
        <v>225</v>
      </c>
      <c r="B55" s="13"/>
      <c r="C55" s="13"/>
      <c r="D55" s="13"/>
      <c r="E55" s="13"/>
      <c r="F55" s="13" t="s">
        <v>226</v>
      </c>
      <c r="G55" s="13" t="s">
        <v>226</v>
      </c>
      <c r="H55" s="13" t="s">
        <v>226</v>
      </c>
      <c r="I55" s="15">
        <v>0</v>
      </c>
      <c r="J55" s="13">
        <v>40</v>
      </c>
      <c r="K55" s="16">
        <f>Table3[[#This Row],[Price]]*Table3[[#This Row],[Quantity]]</f>
        <v>0</v>
      </c>
    </row>
    <row r="56" spans="1:11" s="2" customFormat="1" x14ac:dyDescent="0.25">
      <c r="A56" s="13" t="s">
        <v>217</v>
      </c>
      <c r="B56" s="13" t="s">
        <v>218</v>
      </c>
      <c r="C56" s="13" t="s">
        <v>219</v>
      </c>
      <c r="D56" s="13"/>
      <c r="E56" s="13"/>
      <c r="F56" s="13"/>
      <c r="G56" s="13"/>
      <c r="H56" s="13"/>
      <c r="I56" s="15">
        <v>2.5</v>
      </c>
      <c r="J56" s="13">
        <v>1</v>
      </c>
      <c r="K56" s="16">
        <f>Table3[[#This Row],[Price]]*Table3[[#This Row],[Quantity]]</f>
        <v>2.5</v>
      </c>
    </row>
    <row r="57" spans="1:11" s="2" customFormat="1" x14ac:dyDescent="0.25">
      <c r="I57" s="2">
        <v>0</v>
      </c>
      <c r="J57" s="2">
        <v>0</v>
      </c>
      <c r="K57" s="2">
        <f>Table3[[#This Row],[Price]]*Table3[[#This Row],[Quantity]]</f>
        <v>0</v>
      </c>
    </row>
    <row r="58" spans="1:11" s="2" customFormat="1" x14ac:dyDescent="0.25">
      <c r="I58" s="2">
        <v>0</v>
      </c>
      <c r="J58" s="2">
        <v>0</v>
      </c>
      <c r="K58" s="2">
        <f>Table3[[#This Row],[Price]]*Table3[[#This Row],[Quantity]]</f>
        <v>0</v>
      </c>
    </row>
    <row r="59" spans="1:11" s="2" customFormat="1" x14ac:dyDescent="0.25"/>
    <row r="60" spans="1:11" s="2" customFormat="1" x14ac:dyDescent="0.25">
      <c r="A60" s="6" t="s">
        <v>85</v>
      </c>
      <c r="B60" s="6"/>
      <c r="C60" s="6"/>
      <c r="D60" s="6"/>
      <c r="E60" s="6"/>
      <c r="F60" s="6"/>
      <c r="G60" s="6"/>
      <c r="H60" s="6"/>
      <c r="I60" s="6"/>
      <c r="J60" s="6">
        <f>SUM(Table3[Quantity])</f>
        <v>628</v>
      </c>
      <c r="K60" s="7">
        <f>SUM(Table3[Total])</f>
        <v>891.18000000000006</v>
      </c>
    </row>
    <row r="61" spans="1:11" s="2" customFormat="1" x14ac:dyDescent="0.25">
      <c r="A61" s="6" t="s">
        <v>247</v>
      </c>
      <c r="B61" s="6"/>
      <c r="C61" s="6"/>
      <c r="D61" s="6"/>
      <c r="E61" s="6"/>
      <c r="F61" s="6"/>
      <c r="G61" s="6"/>
      <c r="H61" s="6"/>
      <c r="I61" s="6"/>
      <c r="J61" s="22">
        <v>644.53</v>
      </c>
      <c r="K61" s="22">
        <f>J61-K60</f>
        <v>-246.65000000000009</v>
      </c>
    </row>
    <row r="62" spans="1:11" s="2" customFormat="1" x14ac:dyDescent="0.25"/>
    <row r="63" spans="1:11" s="2" customFormat="1" x14ac:dyDescent="0.25"/>
    <row r="64" spans="1:1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</sheetData>
  <hyperlinks>
    <hyperlink ref="G2" r:id="rId1"/>
    <hyperlink ref="D28" r:id="rId2" display="http://digikey.com/Suppliers/us/Molex.page?lang=en"/>
    <hyperlink ref="G28" r:id="rId3"/>
    <hyperlink ref="E28" r:id="rId4" display="http://www.digikey.com/scripts/dksearch/dksus.dll?vendor=0&amp;keywords=22-01-2057"/>
    <hyperlink ref="H28" r:id="rId5"/>
    <hyperlink ref="H14" r:id="rId6"/>
    <hyperlink ref="G14" r:id="rId7"/>
    <hyperlink ref="D29" r:id="rId8" display="http://digikey.com/Suppliers/us/Molex.page?lang=en"/>
    <hyperlink ref="E29" r:id="rId9" display="http://www.digikey.com/product-detail/en/0022012027/WM2011-ND/171991"/>
    <hyperlink ref="G29" r:id="rId10" display="http://www.digikey.com/product-detail/en/0022012027/WM2011-ND/171991"/>
    <hyperlink ref="H29" r:id="rId11"/>
    <hyperlink ref="H2" r:id="rId12"/>
    <hyperlink ref="G13" r:id="rId13"/>
    <hyperlink ref="D19" r:id="rId14" display="http://digikey.com/Suppliers/us/Molex.page?lang=en"/>
    <hyperlink ref="D26" r:id="rId15" display="http://digikey.com/Suppliers/us/Molex.page?lang=en"/>
    <hyperlink ref="G19" r:id="rId16"/>
    <hyperlink ref="E19" r:id="rId17" display="http://www.digikey.com/scripts/dksearch/dksus.dll?vendor=0&amp;keywords=22-23-2041"/>
    <hyperlink ref="G26" r:id="rId18"/>
    <hyperlink ref="E26" r:id="rId19" display="http://www.digikey.com/product-detail/en/22-01-2047/WM2013-ND/171993"/>
    <hyperlink ref="H13" r:id="rId20"/>
    <hyperlink ref="E5" r:id="rId21" display="http://www.digikey.com/product-detail/en/BB-BONE-000/BB-BONE-000-ND/2765688"/>
    <hyperlink ref="G5" r:id="rId22" display="http://www.digikey.com/product-detail/en/BB-BONE-000/BB-BONE-000-ND/2765688"/>
    <hyperlink ref="H33" r:id="rId23"/>
    <hyperlink ref="G33" r:id="rId24" display="http://www.digikey.com/product-detail/en/ATMEGA328P-PN/ATMEGA328P-PN-ND/2357094"/>
    <hyperlink ref="E33" r:id="rId25" display="http://www.digikey.com/product-detail/en/ATMEGA328P-PN/ATMEGA328P-PN-ND/2357094"/>
    <hyperlink ref="D33" r:id="rId26" display="http://digikey.com/Suppliers/us/Atmel.page?lang=en"/>
    <hyperlink ref="G10" r:id="rId27" display="http://www.digikey.com/product-detail/en/EEU-FR1A101B/P15316CT-ND/3072196"/>
    <hyperlink ref="E10" r:id="rId28" display="http://www.digikey.com/product-detail/en/EEU-FR1A101B/P15316CT-ND/3072196"/>
    <hyperlink ref="H12" r:id="rId29"/>
    <hyperlink ref="D10" r:id="rId30" display="http://digikey.com/Suppliers/us/Panasonic-Electronic-Components.page?lang=en"/>
    <hyperlink ref="G12" r:id="rId31" display="http://www.digikey.com/product-detail/en/FK18X7R1H104K/445-5303-ND/2256783"/>
    <hyperlink ref="E12" r:id="rId32" display="http://www.digikey.com/product-detail/en/FK18X7R1H104K/445-5303-ND/2256783"/>
    <hyperlink ref="D12" r:id="rId33" display="http://digikey.com/Suppliers/us/TDK.page?lang=en"/>
    <hyperlink ref="G8" r:id="rId34" display="http://www.digikey.com/product-detail/en/FK28C0G1H220J/445-4718-ND/2050067"/>
    <hyperlink ref="E8" r:id="rId35" display="http://www.digikey.com/product-detail/en/FK28C0G1H220J/445-4718-ND/2050067"/>
    <hyperlink ref="D8" r:id="rId36" display="http://digikey.com/Suppliers/us/TDK.page?lang=en"/>
    <hyperlink ref="H8" r:id="rId37"/>
    <hyperlink ref="H10" r:id="rId38"/>
    <hyperlink ref="D20" r:id="rId39" display="http://digikey.com/Suppliers/us/Molex.page?lang=en"/>
    <hyperlink ref="E20" r:id="rId40" display="http://www.digikey.com/product-detail/en/0022232031/WM4201-ND/26669"/>
    <hyperlink ref="G20" r:id="rId41" display="http://www.digikey.com/product-detail/en/0022232031/WM4201-ND/26669"/>
    <hyperlink ref="E22" r:id="rId42" display="http://www.digikey.com/product-detail/en/0022232021/WM4200-ND/26667"/>
    <hyperlink ref="D22" r:id="rId43" display="http://digikey.com/Suppliers/us/Molex.page?lang=en"/>
    <hyperlink ref="G22" r:id="rId44" display="http://www.digikey.com/product-detail/en/0022232021/WM4200-ND/26667"/>
    <hyperlink ref="H20" r:id="rId45"/>
    <hyperlink ref="H22" r:id="rId46"/>
    <hyperlink ref="H40" r:id="rId47"/>
    <hyperlink ref="H39" r:id="rId48"/>
    <hyperlink ref="G40" r:id="rId49" display="http://www.digikey.com/product-detail/en/CF14JT10K0/CF14JT10K0CT-ND/1830374"/>
    <hyperlink ref="E40" r:id="rId50" display="http://www.digikey.com/product-detail/en/CF14JT10K0/CF14JT10K0CT-ND/1830374"/>
    <hyperlink ref="D40" r:id="rId51" display="http://digikey.com/Suppliers/us/Stackpole-Electronics.page?lang=en"/>
    <hyperlink ref="G39" r:id="rId52" display="http://www.digikey.com/product-detail/en/CF14JT220R/CF14JT220RCT-ND/1830334"/>
    <hyperlink ref="E39" r:id="rId53" display="http://www.digikey.com/product-detail/en/CF14JT220R/CF14JT220RCT-ND/1830334"/>
    <hyperlink ref="D39" r:id="rId54" display="http://digikey.com/Suppliers/us/Stackpole-Electronics.page?lang=en"/>
    <hyperlink ref="G47" r:id="rId55"/>
    <hyperlink ref="H47" r:id="rId56"/>
    <hyperlink ref="H15" r:id="rId57"/>
    <hyperlink ref="G15" r:id="rId58" display="http://www.digikey.com/product-detail/en/ATS16B/CTX1085-ND/2640031"/>
    <hyperlink ref="E15" r:id="rId59" display="http://www.digikey.com/product-detail/en/ATS16B/CTX1085-ND/2640031"/>
    <hyperlink ref="D15" r:id="rId60" display="http://digikey.com/Suppliers/us/CTS-Frequency-Controls.page?lang=en"/>
    <hyperlink ref="H32" r:id="rId61"/>
    <hyperlink ref="G32" r:id="rId62" display="http://www.digikey.com/product-detail/en/TLHR4405/751-1129-ND/1681264"/>
    <hyperlink ref="E32" r:id="rId63" display="http://www.digikey.com/product-detail/en/TLHR4405/751-1129-ND/1681264"/>
    <hyperlink ref="D32" r:id="rId64" display="http://digikey.com/Suppliers/us/Vishay-Semiconductors.page?lang=en"/>
    <hyperlink ref="G43" r:id="rId65"/>
    <hyperlink ref="H43" r:id="rId66"/>
    <hyperlink ref="E30" r:id="rId67" display="http://www.solarbotics.com/product/35235/"/>
    <hyperlink ref="G30" r:id="rId68" display="https://solarbotics.com/product/35080/"/>
    <hyperlink ref="H30" r:id="rId69"/>
    <hyperlink ref="E23" r:id="rId70" display="http://www.digikey.com/product-detail/en/SN74LS14NSR/296-3652-1-ND/377690"/>
    <hyperlink ref="G23" r:id="rId71" display="http://www.digikey.com/product-detail/en/SN74LS14NSR/296-3652-1-ND/377690"/>
    <hyperlink ref="D23" r:id="rId72" display="http://digikey.com/Suppliers/us/Texas-Instruments.page?lang=en"/>
    <hyperlink ref="H49" r:id="rId73"/>
    <hyperlink ref="H50" r:id="rId74"/>
    <hyperlink ref="G50" r:id="rId75"/>
    <hyperlink ref="G49" r:id="rId76"/>
    <hyperlink ref="G44" r:id="rId77"/>
    <hyperlink ref="G37" r:id="rId78" display="http://www.frys.com/product/4986181?source=googleps&amp;gclid=CNPX5OnlxbQCFcxAMgodfm0AYw"/>
    <hyperlink ref="G6" r:id="rId79"/>
    <hyperlink ref="D21" r:id="rId80" display="http://digikey.com/Suppliers/us/Molex.page?lang=en"/>
    <hyperlink ref="E21" r:id="rId81" display="http://www.digikey.com/product-detail/en/0022232051/WM4203-ND/26673"/>
    <hyperlink ref="G21" r:id="rId82" display="http://www.digikey.com/product-detail/en/0022232051/WM4203-ND/26673"/>
    <hyperlink ref="H21" r:id="rId83"/>
    <hyperlink ref="G38" r:id="rId84"/>
    <hyperlink ref="G45" r:id="rId85"/>
    <hyperlink ref="G41" r:id="rId86"/>
    <hyperlink ref="D52" r:id="rId87" display="http://digikey.com/Suppliers/us/ON-Semiconductor.page?lang=en"/>
    <hyperlink ref="G52" r:id="rId88"/>
    <hyperlink ref="E52" r:id="rId89"/>
    <hyperlink ref="D53" r:id="rId90" display="http://digikey.com/Suppliers/us/Texas-Instruments.page?lang=en"/>
    <hyperlink ref="E53" r:id="rId91" display="http://www.digikey.com/product-detail/en/LM3940IT-3.3%2FNOPB/LM3940IT-3.3%2FNOPB-ND/308006"/>
    <hyperlink ref="G53" r:id="rId92" display="http://www.digikey.com/product-detail/en/LM3940IT-3.3%2FNOPB/LM3940IT-3.3%2FNOPB-ND/308006"/>
    <hyperlink ref="D54" r:id="rId93" display="http://digikey.com/Suppliers/us/Texas-Instruments.page?lang=en"/>
    <hyperlink ref="E54" r:id="rId94" display="http://www.digikey.com/product-detail/en/LM1085IT-5.0%2FNOPB/LM1085IT-5.0%2FNOPB-ND/363564"/>
    <hyperlink ref="G54" r:id="rId95" display="http://www.digikey.com/product-detail/en/LM1085IT-5.0%2FNOPB/LM1085IT-5.0%2FNOPB-ND/363564"/>
    <hyperlink ref="D17" r:id="rId96" display="http://digikey.com/Suppliers/us/Littelfuse.page?lang=en"/>
    <hyperlink ref="G17" r:id="rId97"/>
    <hyperlink ref="E17" r:id="rId98" display="http://www.digikey.com/product-detail/en/60R050XPR/F1989CT-ND/2690457"/>
    <hyperlink ref="D18" r:id="rId99" display="http://digikey.com/Suppliers/us/Tyco-Electronics-Raychem-Circuit-Protection.page?lang=en"/>
    <hyperlink ref="E18" r:id="rId100" display="http://www.digikey.com/product-detail/en/RHEF400/RHEF400-ND/1045793"/>
    <hyperlink ref="G18" r:id="rId101" display="http://www.digikey.com/product-detail/en/RHEF400/RHEF400-ND/1045793"/>
    <hyperlink ref="D16" r:id="rId102" display="http://digikey.com/Suppliers/us/Vishay-General-Semiconductor.page?lang=en"/>
    <hyperlink ref="E16" r:id="rId103" display="http://www.digikey.com/product-detail/en/1N4007-E3%2F54/1N4007-E3%2F54GICT-ND/868990"/>
    <hyperlink ref="G16" r:id="rId104" display="http://www.digikey.com/product-detail/en/1N4007-E3%2F54/1N4007-E3%2F54GICT-ND/868990"/>
    <hyperlink ref="D11" r:id="rId105" display="http://digikey.com/Suppliers/us/Panasonic-Electronic-Components.page?lang=en"/>
    <hyperlink ref="D9" r:id="rId106" display="http://digikey.com/Suppliers/us/Panasonic-Electronic-Components.page?lang=en"/>
    <hyperlink ref="E9" r:id="rId107" display="http://www.digikey.com/product-detail/en/ECA-1EM472/P5159-ND/245018"/>
    <hyperlink ref="G9" r:id="rId108" display="http://www.digikey.com/product-detail/en/ECA-1EM472/P5159-ND/245018"/>
    <hyperlink ref="D7" r:id="rId109" display="http://digikey.com/Suppliers/us/TDK.page?lang=en"/>
    <hyperlink ref="E7" r:id="rId110" display="http://www.digikey.com/product-detail/en/FK24X7R1H334K/445-5263-ND/2256743"/>
    <hyperlink ref="G7" r:id="rId111" display="http://www.digikey.com/product-detail/en/FK24X7R1H334K/445-5263-ND/2256743"/>
    <hyperlink ref="E11" r:id="rId112" display="http://www.digikey.com/product-detail/en/ECO-S1EP473EA/P6901-ND/132015"/>
    <hyperlink ref="G11" r:id="rId113" display="http://www.digikey.com/product-detail/en/ECO-S1EP473EA/P6901-ND/132015"/>
    <hyperlink ref="H41" r:id="rId114"/>
    <hyperlink ref="D27" r:id="rId115" display="http://digikey.com/Suppliers/us/Molex.page?lang=en"/>
    <hyperlink ref="E27" r:id="rId116" display="http://www.digikey.com/product-detail/en/0022012037/WM2012-ND/171992"/>
    <hyperlink ref="G27" r:id="rId117" display="http://www.digikey.com/product-detail/en/0022012037/WM2012-ND/171992"/>
    <hyperlink ref="H27" r:id="rId118"/>
    <hyperlink ref="G36" r:id="rId119" display="http://www.adafruit.com/products/572"/>
    <hyperlink ref="D48" r:id="rId120" display="http://digikey.com/Suppliers/us/Fairchild-Semiconductor.page?lang=en"/>
    <hyperlink ref="E48" r:id="rId121" display="http://www.digikey.com/product-detail/en/2N3904TFR/2N3904D26ZCT-ND/458921"/>
    <hyperlink ref="G48" r:id="rId122" display="http://www.digikey.com/product-detail/en/2N3904TFR/2N3904D26ZCT-ND/458921"/>
    <hyperlink ref="H48" r:id="rId123"/>
    <hyperlink ref="E35" r:id="rId124" display="http://www.digikey.com/product-detail/en/CD74HCT151E/296-2139-5-ND/38312"/>
    <hyperlink ref="D35" r:id="rId125" display="http://digikey.com/Suppliers/us/Texas-Instruments.page?lang=en"/>
    <hyperlink ref="G35" r:id="rId126" display="http://www.digikey.com/product-detail/en/CD74HCT151E/296-2139-5-ND/38312"/>
    <hyperlink ref="G24" r:id="rId127"/>
    <hyperlink ref="H19" r:id="rId128"/>
    <hyperlink ref="H23" r:id="rId129"/>
    <hyperlink ref="H3" r:id="rId130"/>
    <hyperlink ref="G3" r:id="rId131"/>
    <hyperlink ref="E3" r:id="rId132" display=" DCB200"/>
    <hyperlink ref="G4" r:id="rId133"/>
    <hyperlink ref="E4" r:id="rId134"/>
    <hyperlink ref="H38" r:id="rId135"/>
    <hyperlink ref="H4" r:id="rId136"/>
    <hyperlink ref="H31" r:id="rId137"/>
    <hyperlink ref="H51" r:id="rId138"/>
  </hyperlinks>
  <pageMargins left="0.7" right="0.7" top="0.75" bottom="0.75" header="0.3" footer="0.3"/>
  <pageSetup scale="46" orientation="landscape" r:id="rId139"/>
  <tableParts count="1">
    <tablePart r:id="rId1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2013-01-01T00:56:59Z</cp:lastPrinted>
  <dcterms:created xsi:type="dcterms:W3CDTF">2012-12-31T20:41:20Z</dcterms:created>
  <dcterms:modified xsi:type="dcterms:W3CDTF">2013-01-05T06:54:16Z</dcterms:modified>
</cp:coreProperties>
</file>