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9" i="1" l="1"/>
  <c r="K3" i="1" l="1"/>
  <c r="K4" i="1"/>
  <c r="K8" i="1"/>
  <c r="K11" i="1"/>
  <c r="K14" i="1"/>
  <c r="K15" i="1"/>
  <c r="K16" i="1"/>
  <c r="K17" i="1"/>
  <c r="K23" i="1"/>
  <c r="K26" i="1"/>
  <c r="K32" i="1"/>
  <c r="K24" i="1"/>
  <c r="K27" i="1"/>
  <c r="K20" i="1"/>
  <c r="K37" i="1"/>
  <c r="K31" i="1" l="1"/>
  <c r="K25" i="1"/>
  <c r="K2" i="1"/>
  <c r="K36" i="1"/>
  <c r="K35" i="1"/>
  <c r="K30" i="1"/>
  <c r="K10" i="1" l="1"/>
  <c r="K9" i="1"/>
  <c r="K28" i="1"/>
  <c r="K29" i="1"/>
  <c r="K33" i="1"/>
  <c r="K34" i="1"/>
  <c r="K22" i="1"/>
  <c r="K19" i="1"/>
  <c r="K18" i="1"/>
  <c r="K5" i="1"/>
  <c r="K7" i="1"/>
  <c r="K6" i="1"/>
  <c r="K13" i="1"/>
  <c r="K21" i="1"/>
  <c r="K12" i="1"/>
  <c r="K39" i="1" l="1"/>
</calcChain>
</file>

<file path=xl/sharedStrings.xml><?xml version="1.0" encoding="utf-8"?>
<sst xmlns="http://schemas.openxmlformats.org/spreadsheetml/2006/main" count="227" uniqueCount="166">
  <si>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</si>
  <si>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</si>
  <si>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</si>
  <si>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</si>
  <si>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</si>
  <si>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</si>
  <si>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</si>
  <si>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</si>
  <si>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</si>
  <si>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</si>
  <si>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</si>
  <si>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</si>
  <si>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</si>
  <si>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</si>
  <si>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</si>
  <si>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</si>
  <si>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</si>
  <si>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</si>
  <si>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</si>
  <si>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</si>
  <si>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</si>
  <si>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</si>
  <si>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</si>
  <si>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</si>
  <si>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</si>
  <si>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</si>
  <si>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</si>
  <si>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</si>
  <si>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</si>
  <si>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</si>
  <si>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</si>
  <si>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</si>
  <si>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</si>
  <si>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</si>
  <si>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</si>
  <si>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</si>
  <si>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</si>
  <si>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</si>
  <si>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</si>
  <si>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</si>
  <si>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</si>
  <si>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</si>
  <si>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</si>
  <si>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</si>
  <si>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</si>
  <si>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</si>
  <si>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</si>
  <si>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</si>
  <si>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</si>
  <si>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</si>
  <si>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</si>
  <si>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</si>
  <si>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</si>
  <si>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</si>
  <si>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</si>
  <si>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</si>
  <si>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</si>
  <si>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</si>
  <si>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</si>
  <si>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</si>
  <si>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</si>
  <si>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</si>
  <si>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</si>
  <si>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</si>
  <si>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</si>
  <si>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</si>
  <si>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</si>
  <si>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</si>
  <si>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</si>
  <si>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</si>
  <si>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</si>
  <si>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</si>
  <si>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</si>
  <si>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</si>
  <si>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</si>
  <si>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</si>
  <si>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</si>
  <si>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</si>
  <si>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</si>
  <si>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</si>
  <si>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</si>
  <si>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</si>
  <si>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</si>
  <si>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</si>
  <si>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</si>
  <si>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</si>
  <si>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</si>
  <si>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</si>
  <si>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</si>
  <si>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</si>
  <si>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</si>
  <si>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</si>
  <si>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</si>
  <si>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</si>
  <si>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</si>
  <si>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</si>
  <si>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</si>
  <si>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</si>
  <si>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</si>
  <si>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</si>
  <si>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</si>
  <si>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</si>
  <si>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</si>
  <si>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</si>
  <si>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</si>
  <si>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</si>
  <si>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</si>
  <si>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</si>
  <si>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</si>
  <si>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</si>
  <si>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</si>
  <si>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</si>
  <si>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</si>
  <si>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</si>
  <si>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</si>
  <si>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row</t>
  </si>
  <si>
    <t>Bus Pirate</t>
  </si>
  <si>
    <t>TOL-09544</t>
  </si>
  <si>
    <t>https://www.sparkfun.com/products/9544</t>
  </si>
  <si>
    <t>Bus Pirate Cable</t>
  </si>
  <si>
    <t>CAB-09556</t>
  </si>
  <si>
    <t>https://www.sparkfun.com/products/9556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</si>
  <si>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</si>
  <si>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</si>
  <si>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</si>
  <si>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</si>
  <si>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</si>
  <si>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</si>
  <si>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</si>
  <si>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</si>
  <si>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</si>
  <si>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</si>
  <si>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</si>
  <si>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PRT-00115</t>
  </si>
  <si>
    <t>https://www.sparkfun.com/products/115</t>
  </si>
  <si>
    <t>Programmer/Uno</t>
  </si>
  <si>
    <t>Arduino</t>
  </si>
  <si>
    <t>DEV-11021</t>
  </si>
  <si>
    <t>https://www.sparkfun.com/products/11021</t>
  </si>
  <si>
    <t>DEV-07914</t>
  </si>
  <si>
    <t>https://www.sparkfun.com/products/7914?</t>
  </si>
  <si>
    <t>Solder</t>
  </si>
  <si>
    <t>TOL-09161</t>
  </si>
  <si>
    <t>https://www.sparkfun.com/products/9161</t>
  </si>
  <si>
    <t>Cape</t>
  </si>
  <si>
    <t>Adafruit</t>
  </si>
  <si>
    <t>http://www.adafruit.com/products/572</t>
  </si>
  <si>
    <t>PRT-08619</t>
  </si>
  <si>
    <t>https://www.sparkfun.com/products/8619?</t>
  </si>
  <si>
    <t>Includes:</t>
  </si>
  <si>
    <t>UPCB_BOM</t>
  </si>
  <si>
    <t>tools_BOM</t>
  </si>
  <si>
    <t>prox_system_BOM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</si>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</sst>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37" totalsRowShown="0">
  <autoFilter ref="A1:K37"/>
  <sortState ref="A2:K37">
    <sortCondition ref="A2:A37"/>
    <sortCondition ref="F2:F37"/>
    <sortCondition ref="K2:K37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digikey.com/Suppliers/us/Stackpole-Electronics.page?lang=en" TargetMode="External"/><Relationship Id="rId26" Type="http://schemas.openxmlformats.org/officeDocument/2006/relationships/hyperlink" Target="http://digikey.com/Suppliers/us/Vishay-Semiconductors.page?lang=en" TargetMode="External"/><Relationship Id="rId39" Type="http://schemas.openxmlformats.org/officeDocument/2006/relationships/hyperlink" Target="http://digikey.com/Suppliers/us/TDK.page?lang=en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FK18X7R1H104K/445-5303-ND/2256783" TargetMode="External"/><Relationship Id="rId42" Type="http://schemas.openxmlformats.org/officeDocument/2006/relationships/hyperlink" Target="https://www.sparkfun.com/products/9495" TargetMode="External"/><Relationship Id="rId47" Type="http://schemas.openxmlformats.org/officeDocument/2006/relationships/hyperlink" Target="https://www.sparkfun.com/products/116?" TargetMode="External"/><Relationship Id="rId50" Type="http://schemas.openxmlformats.org/officeDocument/2006/relationships/hyperlink" Target="https://www.sparkfun.com/products/8100?" TargetMode="External"/><Relationship Id="rId55" Type="http://schemas.openxmlformats.org/officeDocument/2006/relationships/hyperlink" Target="https://www.sparkfun.com/products/8022" TargetMode="External"/><Relationship Id="rId63" Type="http://schemas.openxmlformats.org/officeDocument/2006/relationships/hyperlink" Target="http://digikey.com/Suppliers/us/Molex.page?lang=en" TargetMode="External"/><Relationship Id="rId68" Type="http://schemas.openxmlformats.org/officeDocument/2006/relationships/hyperlink" Target="http://digikey.com/Suppliers/us/Molex.page?lang=en" TargetMode="External"/><Relationship Id="rId76" Type="http://schemas.openxmlformats.org/officeDocument/2006/relationships/hyperlink" Target="http://digikey.com/Suppliers/us/Molex.page?lang=en" TargetMode="External"/><Relationship Id="rId7" Type="http://schemas.openxmlformats.org/officeDocument/2006/relationships/hyperlink" Target="http://www.digikey.com/product-detail/en/2N3904TFR/2N3904D26ZCT-ND/458921" TargetMode="External"/><Relationship Id="rId71" Type="http://schemas.openxmlformats.org/officeDocument/2006/relationships/hyperlink" Target="http://www.digikey.com/scripts/dksearch/dksus.dll?vendor=0&amp;keywords=22-01-2057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digikey.com/Suppliers/us/Texas-Instruments.page?lang=en" TargetMode="External"/><Relationship Id="rId11" Type="http://schemas.openxmlformats.org/officeDocument/2006/relationships/hyperlink" Target="http://www.digikey.com/product-detail/en/CF14JT10K0/CF14JT10K0CT-ND/1830374" TargetMode="External"/><Relationship Id="rId24" Type="http://schemas.openxmlformats.org/officeDocument/2006/relationships/hyperlink" Target="http://www.digikey.com/product-detail/en/TLHR4405/751-1129-ND/1681264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40" Type="http://schemas.openxmlformats.org/officeDocument/2006/relationships/hyperlink" Target="https://www.sparkfun.com/products/9494" TargetMode="External"/><Relationship Id="rId45" Type="http://schemas.openxmlformats.org/officeDocument/2006/relationships/hyperlink" Target="https://www.sparkfun.com/products/8113" TargetMode="External"/><Relationship Id="rId53" Type="http://schemas.openxmlformats.org/officeDocument/2006/relationships/hyperlink" Target="https://www.sparkfun.com/products/7914?" TargetMode="External"/><Relationship Id="rId58" Type="http://schemas.openxmlformats.org/officeDocument/2006/relationships/hyperlink" Target="http://www.adafruit.com/products/572" TargetMode="External"/><Relationship Id="rId66" Type="http://schemas.openxmlformats.org/officeDocument/2006/relationships/hyperlink" Target="http://www.digikey.com/product-detail/en/0022232051/WM4203-ND/26673" TargetMode="External"/><Relationship Id="rId74" Type="http://schemas.openxmlformats.org/officeDocument/2006/relationships/hyperlink" Target="http://www.digikey.com/product-detail/en/0022012027/WM2011-ND/171991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2N3904TFR/2N3904D26ZCT-ND/458921" TargetMode="External"/><Relationship Id="rId61" Type="http://schemas.openxmlformats.org/officeDocument/2006/relationships/hyperlink" Target="http://www.digikey.com/product-detail/en/0022232031/WM4201-ND/26669" TargetMode="External"/><Relationship Id="rId10" Type="http://schemas.openxmlformats.org/officeDocument/2006/relationships/hyperlink" Target="https://www.sparkfun.com/products/97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://www.digikey.com/product-detail/en/EEU-FR1A101B/P15316CT-ND/3072196" TargetMode="External"/><Relationship Id="rId44" Type="http://schemas.openxmlformats.org/officeDocument/2006/relationships/hyperlink" Target="https://www.sparkfun.com/products/98" TargetMode="External"/><Relationship Id="rId52" Type="http://schemas.openxmlformats.org/officeDocument/2006/relationships/hyperlink" Target="https://www.sparkfun.com/products/9544" TargetMode="External"/><Relationship Id="rId60" Type="http://schemas.openxmlformats.org/officeDocument/2006/relationships/hyperlink" Target="http://digikey.com/Suppliers/us/Molex.page?lang=en" TargetMode="External"/><Relationship Id="rId65" Type="http://schemas.openxmlformats.org/officeDocument/2006/relationships/hyperlink" Target="http://www.digikey.com/product-detail/en/0022232051/WM4203-ND/26673" TargetMode="External"/><Relationship Id="rId73" Type="http://schemas.openxmlformats.org/officeDocument/2006/relationships/hyperlink" Target="http://digikey.com/Suppliers/us/Molex.page?lang=en" TargetMode="External"/><Relationship Id="rId78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s://www.sparkfun.com/products/97" TargetMode="External"/><Relationship Id="rId14" Type="http://schemas.openxmlformats.org/officeDocument/2006/relationships/hyperlink" Target="http://www.digikey.com/product-detail/en/CF14JT10K0/CF14JT10K0CT-ND/1830374" TargetMode="External"/><Relationship Id="rId22" Type="http://schemas.openxmlformats.org/officeDocument/2006/relationships/hyperlink" Target="http://digikey.com/Suppliers/us/CTS-Frequency-Controls.page?lang=en" TargetMode="External"/><Relationship Id="rId27" Type="http://schemas.openxmlformats.org/officeDocument/2006/relationships/hyperlink" Target="http://www.digikey.com/product-detail/en/SN74LS14NSR/296-3652-1-ND/377690" TargetMode="External"/><Relationship Id="rId30" Type="http://schemas.openxmlformats.org/officeDocument/2006/relationships/hyperlink" Target="http://www.digikey.com/product-detail/en/EEU-FR1A101B/P15316CT-ND/3072196" TargetMode="External"/><Relationship Id="rId35" Type="http://schemas.openxmlformats.org/officeDocument/2006/relationships/hyperlink" Target="http://www.digikey.com/product-detail/en/FK18X7R1H104K/445-5303-ND/2256783" TargetMode="External"/><Relationship Id="rId43" Type="http://schemas.openxmlformats.org/officeDocument/2006/relationships/hyperlink" Target="https://www.sparkfun.com/products/9494" TargetMode="External"/><Relationship Id="rId48" Type="http://schemas.openxmlformats.org/officeDocument/2006/relationships/hyperlink" Target="https://www.sparkfun.com/products/115" TargetMode="External"/><Relationship Id="rId56" Type="http://schemas.openxmlformats.org/officeDocument/2006/relationships/hyperlink" Target="https://www.sparkfun.com/products/8025" TargetMode="External"/><Relationship Id="rId64" Type="http://schemas.openxmlformats.org/officeDocument/2006/relationships/hyperlink" Target="http://www.digikey.com/product-detail/en/0022232051/WM4203-ND/26673" TargetMode="External"/><Relationship Id="rId69" Type="http://schemas.openxmlformats.org/officeDocument/2006/relationships/hyperlink" Target="http://www.digikey.com/product-detail/en/0022232021/WM4200-ND/26667" TargetMode="External"/><Relationship Id="rId77" Type="http://schemas.openxmlformats.org/officeDocument/2006/relationships/hyperlink" Target="http://www.digikey.com/product-detail/en/0022012037/WM2012-ND/171992" TargetMode="External"/><Relationship Id="rId8" Type="http://schemas.openxmlformats.org/officeDocument/2006/relationships/hyperlink" Target="http://digikey.com/Suppliers/us/Fairchild-Semiconductor.page?lang=en" TargetMode="External"/><Relationship Id="rId51" Type="http://schemas.openxmlformats.org/officeDocument/2006/relationships/hyperlink" Target="https://www.sparkfun.com/products/11021" TargetMode="External"/><Relationship Id="rId72" Type="http://schemas.openxmlformats.org/officeDocument/2006/relationships/hyperlink" Target="http://www.digikey.com/scripts/dksearch/dksus.dll?vendor=0&amp;keywords=22-01-2057" TargetMode="External"/><Relationship Id="rId80" Type="http://schemas.openxmlformats.org/officeDocument/2006/relationships/table" Target="../tables/table1.xm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www.digikey.com/product-detail/en/CF14JT220R/CF14JT220RCT-ND/1830334" TargetMode="External"/><Relationship Id="rId17" Type="http://schemas.openxmlformats.org/officeDocument/2006/relationships/hyperlink" Target="http://www.digikey.com/product-detail/en/CF14JT220R/CF14JT220RCT-ND/1830334" TargetMode="External"/><Relationship Id="rId25" Type="http://schemas.openxmlformats.org/officeDocument/2006/relationships/hyperlink" Target="http://www.digikey.com/product-detail/en/TLHR4405/751-1129-ND/1681264" TargetMode="External"/><Relationship Id="rId33" Type="http://schemas.openxmlformats.org/officeDocument/2006/relationships/hyperlink" Target="http://digikey.com/Suppliers/us/Panasonic-Electronic-Components.page?lang=en" TargetMode="External"/><Relationship Id="rId38" Type="http://schemas.openxmlformats.org/officeDocument/2006/relationships/hyperlink" Target="http://www.digikey.com/product-detail/en/FK28C0G1H220J/445-4718-ND/2050067" TargetMode="External"/><Relationship Id="rId46" Type="http://schemas.openxmlformats.org/officeDocument/2006/relationships/hyperlink" Target="http://www.frys.com/product/4986181?source=googleps&amp;gclid=CNPX5OnlxbQCFcxAMgodfm0AYw" TargetMode="External"/><Relationship Id="rId59" Type="http://schemas.openxmlformats.org/officeDocument/2006/relationships/hyperlink" Target="https://www.sparkfun.com/products/8619?" TargetMode="External"/><Relationship Id="rId67" Type="http://schemas.openxmlformats.org/officeDocument/2006/relationships/hyperlink" Target="http://www.digikey.com/product-detail/en/0022232021/WM4200-ND/26667" TargetMode="External"/><Relationship Id="rId20" Type="http://schemas.openxmlformats.org/officeDocument/2006/relationships/hyperlink" Target="http://www.digikey.com/product-detail/en/ATS16B/CTX1085-ND/2640031" TargetMode="External"/><Relationship Id="rId41" Type="http://schemas.openxmlformats.org/officeDocument/2006/relationships/hyperlink" Target="https://www.sparkfun.com/products/9495" TargetMode="External"/><Relationship Id="rId54" Type="http://schemas.openxmlformats.org/officeDocument/2006/relationships/hyperlink" Target="https://www.sparkfun.com/products/9556" TargetMode="External"/><Relationship Id="rId62" Type="http://schemas.openxmlformats.org/officeDocument/2006/relationships/hyperlink" Target="http://www.digikey.com/product-detail/en/0022232031/WM4201-ND/26669" TargetMode="External"/><Relationship Id="rId70" Type="http://schemas.openxmlformats.org/officeDocument/2006/relationships/hyperlink" Target="http://digikey.com/Suppliers/us/Molex.page?lang=en" TargetMode="External"/><Relationship Id="rId75" Type="http://schemas.openxmlformats.org/officeDocument/2006/relationships/hyperlink" Target="http://www.digikey.com/product-detail/en/0022012027/WM2011-ND/171991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2N3904TFR/2N3904D26ZCT-ND/458921" TargetMode="External"/><Relationship Id="rId15" Type="http://schemas.openxmlformats.org/officeDocument/2006/relationships/hyperlink" Target="http://digikey.com/Suppliers/us/Stackpole-Electronics.page?lang=en" TargetMode="External"/><Relationship Id="rId23" Type="http://schemas.openxmlformats.org/officeDocument/2006/relationships/hyperlink" Target="http://www.digikey.com/product-detail/en/TLHR4405/751-1129-ND/1681264" TargetMode="External"/><Relationship Id="rId28" Type="http://schemas.openxmlformats.org/officeDocument/2006/relationships/hyperlink" Target="http://www.digikey.com/product-detail/en/SN74LS14NSR/296-3652-1-ND/377690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s://www.sparkfun.com/products/8100?" TargetMode="External"/><Relationship Id="rId57" Type="http://schemas.openxmlformats.org/officeDocument/2006/relationships/hyperlink" Target="https://www.sparkfun.com/products/9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8"/>
  <sheetViews>
    <sheetView tabSelected="1" zoomScale="85" zoomScaleNormal="85" workbookViewId="0">
      <selection activeCell="J40" sqref="J4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112</v>
      </c>
      <c r="B2" s="3" t="s">
        <v>115</v>
      </c>
      <c r="C2" s="3">
        <v>40</v>
      </c>
      <c r="D2" s="3"/>
      <c r="E2" s="3"/>
      <c r="F2" s="3" t="s">
        <v>26</v>
      </c>
      <c r="G2" s="5" t="s">
        <v>113</v>
      </c>
      <c r="H2" s="5" t="s">
        <v>114</v>
      </c>
      <c r="I2" s="6">
        <v>1.5</v>
      </c>
      <c r="J2" s="3">
        <v>2</v>
      </c>
      <c r="K2" s="2">
        <f>Table3[[#This Row],[Price]]*Table3[[#This Row],[Quantity]]</f>
        <v>3</v>
      </c>
    </row>
    <row r="3" spans="1:16" x14ac:dyDescent="0.25">
      <c r="A3" s="3" t="s">
        <v>116</v>
      </c>
      <c r="B3" s="3"/>
      <c r="C3" s="3"/>
      <c r="D3" s="3"/>
      <c r="E3" s="3"/>
      <c r="F3" s="3" t="s">
        <v>26</v>
      </c>
      <c r="G3" s="5" t="s">
        <v>117</v>
      </c>
      <c r="H3" s="5" t="s">
        <v>118</v>
      </c>
      <c r="I3" s="6">
        <v>29.95</v>
      </c>
      <c r="J3" s="3">
        <v>1</v>
      </c>
      <c r="K3" s="2">
        <f>Table3[[#This Row],[Price]]*Table3[[#This Row],[Quantity]]</f>
        <v>29.95</v>
      </c>
    </row>
    <row r="4" spans="1:16" x14ac:dyDescent="0.25">
      <c r="A4" s="3" t="s">
        <v>119</v>
      </c>
      <c r="B4" s="3"/>
      <c r="C4" s="3"/>
      <c r="D4" s="5"/>
      <c r="E4" s="5"/>
      <c r="F4" s="3" t="s">
        <v>26</v>
      </c>
      <c r="G4" s="5" t="s">
        <v>120</v>
      </c>
      <c r="H4" s="5" t="s">
        <v>121</v>
      </c>
      <c r="I4" s="4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13</v>
      </c>
      <c r="B5" s="3" t="s">
        <v>17</v>
      </c>
      <c r="C5" s="3" t="s">
        <v>29</v>
      </c>
      <c r="D5" s="5" t="s">
        <v>30</v>
      </c>
      <c r="E5" s="5" t="s">
        <v>31</v>
      </c>
      <c r="F5" s="3" t="s">
        <v>32</v>
      </c>
      <c r="G5" s="5" t="s">
        <v>33</v>
      </c>
      <c r="H5" s="5" t="s">
        <v>34</v>
      </c>
      <c r="I5" s="1">
        <v>0.28999999999999998</v>
      </c>
      <c r="J5" s="3">
        <v>2</v>
      </c>
      <c r="K5" s="2">
        <f>Table3[[#This Row],[Price]]*Table3[[#This Row],[Quantity]]</f>
        <v>0.57999999999999996</v>
      </c>
    </row>
    <row r="6" spans="1:16" x14ac:dyDescent="0.25">
      <c r="A6" s="3" t="s">
        <v>13</v>
      </c>
      <c r="B6" s="3" t="s">
        <v>18</v>
      </c>
      <c r="C6" s="3" t="s">
        <v>39</v>
      </c>
      <c r="D6" s="5" t="s">
        <v>40</v>
      </c>
      <c r="E6" s="5" t="s">
        <v>41</v>
      </c>
      <c r="F6" s="3" t="s">
        <v>32</v>
      </c>
      <c r="G6" s="5" t="s">
        <v>42</v>
      </c>
      <c r="H6" s="5" t="s">
        <v>43</v>
      </c>
      <c r="I6" s="4">
        <v>0.52</v>
      </c>
      <c r="J6" s="3">
        <v>2</v>
      </c>
      <c r="K6" s="2">
        <f>Table3[[#This Row],[Price]]*Table3[[#This Row],[Quantity]]</f>
        <v>1.04</v>
      </c>
    </row>
    <row r="7" spans="1:16" x14ac:dyDescent="0.25">
      <c r="A7" s="3" t="s">
        <v>13</v>
      </c>
      <c r="B7" s="3" t="s">
        <v>17</v>
      </c>
      <c r="C7" s="3" t="s">
        <v>35</v>
      </c>
      <c r="D7" s="5" t="s">
        <v>30</v>
      </c>
      <c r="E7" s="5" t="s">
        <v>36</v>
      </c>
      <c r="F7" s="3" t="s">
        <v>32</v>
      </c>
      <c r="G7" s="5" t="s">
        <v>37</v>
      </c>
      <c r="H7" s="5" t="s">
        <v>38</v>
      </c>
      <c r="I7" s="4">
        <v>0.2</v>
      </c>
      <c r="J7" s="3">
        <v>11</v>
      </c>
      <c r="K7" s="2">
        <f>Table3[[#This Row],[Price]]*Table3[[#This Row],[Quantity]]</f>
        <v>2.2000000000000002</v>
      </c>
    </row>
    <row r="8" spans="1:16" x14ac:dyDescent="0.25">
      <c r="A8" s="3" t="s">
        <v>86</v>
      </c>
      <c r="B8" s="3" t="s">
        <v>87</v>
      </c>
      <c r="C8" s="3">
        <v>20</v>
      </c>
      <c r="D8" s="3"/>
      <c r="E8" s="3"/>
      <c r="F8" s="3" t="s">
        <v>26</v>
      </c>
      <c r="G8" s="5" t="s">
        <v>88</v>
      </c>
      <c r="H8" s="5" t="s">
        <v>89</v>
      </c>
      <c r="I8" s="6">
        <v>1.76</v>
      </c>
      <c r="J8" s="3">
        <v>10</v>
      </c>
      <c r="K8" s="2">
        <f>Table3[[#This Row],[Price]]*Table3[[#This Row],[Quantity]]</f>
        <v>17.600000000000001</v>
      </c>
    </row>
    <row r="9" spans="1:16" x14ac:dyDescent="0.25">
      <c r="A9" s="3" t="s">
        <v>22</v>
      </c>
      <c r="B9" s="3"/>
      <c r="C9" s="3" t="s">
        <v>52</v>
      </c>
      <c r="D9" s="5" t="s">
        <v>53</v>
      </c>
      <c r="E9" s="5" t="s">
        <v>54</v>
      </c>
      <c r="F9" s="3" t="s">
        <v>32</v>
      </c>
      <c r="G9" s="5" t="s">
        <v>55</v>
      </c>
      <c r="H9" s="5" t="s">
        <v>56</v>
      </c>
      <c r="I9" s="4">
        <v>0.35</v>
      </c>
      <c r="J9" s="3">
        <v>1</v>
      </c>
      <c r="K9" s="2">
        <f>Table3[[#This Row],[Price]]*Table3[[#This Row],[Quantity]]</f>
        <v>0.35</v>
      </c>
    </row>
    <row r="10" spans="1:16" x14ac:dyDescent="0.25">
      <c r="A10" s="3" t="s">
        <v>21</v>
      </c>
      <c r="B10" s="3" t="s">
        <v>78</v>
      </c>
      <c r="C10" s="3"/>
      <c r="D10" s="5" t="s">
        <v>153</v>
      </c>
      <c r="E10" s="5">
        <v>22232031</v>
      </c>
      <c r="F10" s="3" t="s">
        <v>32</v>
      </c>
      <c r="G10" s="5" t="s">
        <v>154</v>
      </c>
      <c r="H10" s="5" t="s">
        <v>155</v>
      </c>
      <c r="I10" s="6">
        <v>0.3</v>
      </c>
      <c r="J10" s="3">
        <v>5</v>
      </c>
      <c r="K10" s="2">
        <f>Table3[[#This Row],[Price]]*Table3[[#This Row],[Quantity]]</f>
        <v>1.5</v>
      </c>
    </row>
    <row r="11" spans="1:16" x14ac:dyDescent="0.25">
      <c r="A11" s="3" t="s">
        <v>21</v>
      </c>
      <c r="B11" s="3" t="s">
        <v>77</v>
      </c>
      <c r="C11" s="3"/>
      <c r="D11" s="5" t="s">
        <v>153</v>
      </c>
      <c r="E11" s="5">
        <v>22232051</v>
      </c>
      <c r="F11" s="3" t="s">
        <v>32</v>
      </c>
      <c r="G11" s="5" t="s">
        <v>156</v>
      </c>
      <c r="H11" s="5" t="s">
        <v>157</v>
      </c>
      <c r="I11" s="6">
        <v>0.42</v>
      </c>
      <c r="J11" s="3">
        <v>10</v>
      </c>
      <c r="K11" s="2">
        <f>Table3[[#This Row],[Price]]*Table3[[#This Row],[Quantity]]</f>
        <v>4.2</v>
      </c>
    </row>
    <row r="12" spans="1:16" x14ac:dyDescent="0.25">
      <c r="A12" s="3" t="s">
        <v>21</v>
      </c>
      <c r="B12" s="3" t="s">
        <v>25</v>
      </c>
      <c r="C12" s="3"/>
      <c r="D12" s="5" t="s">
        <v>153</v>
      </c>
      <c r="E12" s="5">
        <v>22232021</v>
      </c>
      <c r="F12" s="3" t="s">
        <v>32</v>
      </c>
      <c r="G12" s="5" t="s">
        <v>158</v>
      </c>
      <c r="H12" s="5" t="s">
        <v>159</v>
      </c>
      <c r="I12" s="4">
        <v>0.19</v>
      </c>
      <c r="J12" s="3">
        <v>16</v>
      </c>
      <c r="K12" s="2">
        <f>Table3[[#This Row],[Price]]*Table3[[#This Row],[Quantity]]</f>
        <v>3.04</v>
      </c>
    </row>
    <row r="13" spans="1:16" x14ac:dyDescent="0.25">
      <c r="A13" t="s">
        <v>14</v>
      </c>
      <c r="B13" t="s">
        <v>19</v>
      </c>
      <c r="C13" s="3"/>
      <c r="D13" s="5" t="s">
        <v>44</v>
      </c>
      <c r="E13" s="5" t="s">
        <v>45</v>
      </c>
      <c r="F13" t="s">
        <v>32</v>
      </c>
      <c r="G13" s="5" t="s">
        <v>46</v>
      </c>
      <c r="H13" s="5" t="s">
        <v>47</v>
      </c>
      <c r="I13" s="4">
        <v>0.69</v>
      </c>
      <c r="J13" s="3">
        <v>2</v>
      </c>
      <c r="K13" s="2">
        <f>Table3[[#This Row],[Price]]*Table3[[#This Row],[Quantity]]</f>
        <v>1.38</v>
      </c>
    </row>
    <row r="14" spans="1:16" x14ac:dyDescent="0.25">
      <c r="A14" t="s">
        <v>122</v>
      </c>
      <c r="B14" t="s">
        <v>123</v>
      </c>
      <c r="C14" s="3" t="s">
        <v>124</v>
      </c>
      <c r="F14" t="s">
        <v>26</v>
      </c>
      <c r="G14" s="5" t="s">
        <v>125</v>
      </c>
      <c r="H14" s="5" t="s">
        <v>126</v>
      </c>
      <c r="I14" s="6">
        <v>2.5</v>
      </c>
      <c r="J14" s="3">
        <v>1</v>
      </c>
      <c r="K14" s="2">
        <f>Table3[[#This Row],[Price]]*Table3[[#This Row],[Quantity]]</f>
        <v>2.5</v>
      </c>
    </row>
    <row r="15" spans="1:16" x14ac:dyDescent="0.25">
      <c r="A15" t="s">
        <v>122</v>
      </c>
      <c r="B15" t="s">
        <v>127</v>
      </c>
      <c r="C15" s="3" t="s">
        <v>124</v>
      </c>
      <c r="D15" s="3"/>
      <c r="E15" s="3"/>
      <c r="F15" t="s">
        <v>26</v>
      </c>
      <c r="G15" s="5" t="s">
        <v>128</v>
      </c>
      <c r="H15" s="5" t="s">
        <v>129</v>
      </c>
      <c r="I15" s="6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A16" t="s">
        <v>122</v>
      </c>
      <c r="B16" t="s">
        <v>130</v>
      </c>
      <c r="C16" s="3" t="s">
        <v>124</v>
      </c>
      <c r="D16" s="3"/>
      <c r="E16" s="3"/>
      <c r="F16" t="s">
        <v>26</v>
      </c>
      <c r="G16" s="5" t="s">
        <v>131</v>
      </c>
      <c r="H16" s="5" t="s">
        <v>132</v>
      </c>
      <c r="I16" s="6">
        <v>2.95</v>
      </c>
      <c r="J16" s="3">
        <v>1</v>
      </c>
      <c r="K16" s="2">
        <f>Table3[[#This Row],[Price]]*Table3[[#This Row],[Quantity]]</f>
        <v>2.95</v>
      </c>
    </row>
    <row r="17" spans="1:11" s="3" customFormat="1" ht="14.25" customHeight="1" x14ac:dyDescent="0.25">
      <c r="A17" s="3" t="s">
        <v>90</v>
      </c>
      <c r="B17" s="3" t="s">
        <v>115</v>
      </c>
      <c r="C17" s="3">
        <v>40</v>
      </c>
      <c r="D17" s="5"/>
      <c r="E17" s="5"/>
      <c r="F17" s="3" t="s">
        <v>26</v>
      </c>
      <c r="G17" s="5" t="s">
        <v>133</v>
      </c>
      <c r="H17" s="5" t="s">
        <v>134</v>
      </c>
      <c r="I17" s="4">
        <v>1.5</v>
      </c>
      <c r="J17" s="3">
        <v>1</v>
      </c>
      <c r="K17" s="2">
        <f>Table3[[#This Row],[Price]]*Table3[[#This Row],[Quantity]]</f>
        <v>1.5</v>
      </c>
    </row>
    <row r="18" spans="1:11" s="3" customFormat="1" x14ac:dyDescent="0.25">
      <c r="A18" s="3" t="s">
        <v>90</v>
      </c>
      <c r="B18" s="3" t="s">
        <v>78</v>
      </c>
      <c r="D18" s="5" t="s">
        <v>153</v>
      </c>
      <c r="E18" s="5">
        <v>22012037</v>
      </c>
      <c r="F18" s="3" t="s">
        <v>32</v>
      </c>
      <c r="G18" s="5" t="s">
        <v>164</v>
      </c>
      <c r="H18" s="5" t="s">
        <v>165</v>
      </c>
      <c r="I18" s="6">
        <v>0.18</v>
      </c>
      <c r="J18" s="3">
        <v>6</v>
      </c>
      <c r="K18" s="2">
        <f>Table3[[#This Row],[Price]]*Table3[[#This Row],[Quantity]]</f>
        <v>1.08</v>
      </c>
    </row>
    <row r="19" spans="1:11" s="3" customFormat="1" x14ac:dyDescent="0.25">
      <c r="A19" s="3" t="s">
        <v>90</v>
      </c>
      <c r="B19" s="3" t="s">
        <v>25</v>
      </c>
      <c r="D19" s="5" t="s">
        <v>153</v>
      </c>
      <c r="E19" s="5">
        <v>22012027</v>
      </c>
      <c r="F19" s="3" t="s">
        <v>32</v>
      </c>
      <c r="G19" s="5" t="s">
        <v>162</v>
      </c>
      <c r="H19" s="5" t="s">
        <v>163</v>
      </c>
      <c r="I19" s="6">
        <v>0.1</v>
      </c>
      <c r="J19" s="3">
        <v>16</v>
      </c>
      <c r="K19" s="2">
        <f>Table3[[#This Row],[Price]]*Table3[[#This Row],[Quantity]]</f>
        <v>1.6</v>
      </c>
    </row>
    <row r="20" spans="1:11" s="3" customFormat="1" x14ac:dyDescent="0.25">
      <c r="A20" s="3" t="s">
        <v>90</v>
      </c>
      <c r="B20" s="3" t="s">
        <v>77</v>
      </c>
      <c r="D20" s="5" t="s">
        <v>153</v>
      </c>
      <c r="E20" s="5">
        <v>22012057</v>
      </c>
      <c r="F20" s="3" t="s">
        <v>32</v>
      </c>
      <c r="G20" s="5" t="s">
        <v>160</v>
      </c>
      <c r="H20" s="5" t="s">
        <v>161</v>
      </c>
      <c r="I20" s="6">
        <v>0.27</v>
      </c>
      <c r="J20" s="3">
        <v>26</v>
      </c>
      <c r="K20" s="2">
        <f>Table3[[#This Row],[Price]]*Table3[[#This Row],[Quantity]]</f>
        <v>7.0200000000000005</v>
      </c>
    </row>
    <row r="21" spans="1:11" s="3" customFormat="1" x14ac:dyDescent="0.25">
      <c r="A21" s="3" t="s">
        <v>15</v>
      </c>
      <c r="B21" s="3" t="s">
        <v>20</v>
      </c>
      <c r="D21" s="5" t="s">
        <v>48</v>
      </c>
      <c r="E21" s="5" t="s">
        <v>49</v>
      </c>
      <c r="F21" s="3" t="s">
        <v>32</v>
      </c>
      <c r="G21" s="5" t="s">
        <v>50</v>
      </c>
      <c r="H21" s="5" t="s">
        <v>51</v>
      </c>
      <c r="I21" s="4">
        <v>0.43</v>
      </c>
      <c r="J21" s="3">
        <v>1</v>
      </c>
      <c r="K21" s="2">
        <f>Table3[[#This Row],[Price]]*Table3[[#This Row],[Quantity]]</f>
        <v>0.43</v>
      </c>
    </row>
    <row r="22" spans="1:11" s="3" customFormat="1" x14ac:dyDescent="0.25">
      <c r="A22" s="3" t="s">
        <v>79</v>
      </c>
      <c r="B22" s="3" t="s">
        <v>80</v>
      </c>
      <c r="D22" s="5" t="s">
        <v>81</v>
      </c>
      <c r="E22" s="5" t="s">
        <v>82</v>
      </c>
      <c r="F22" s="3" t="s">
        <v>32</v>
      </c>
      <c r="G22" s="5" t="s">
        <v>83</v>
      </c>
      <c r="H22" s="5" t="s">
        <v>84</v>
      </c>
      <c r="I22" s="6">
        <v>3.31</v>
      </c>
      <c r="J22" s="3">
        <v>1</v>
      </c>
      <c r="K22" s="2">
        <f>Table3[[#This Row],[Price]]*Table3[[#This Row],[Quantity]]</f>
        <v>3.31</v>
      </c>
    </row>
    <row r="23" spans="1:11" s="3" customFormat="1" x14ac:dyDescent="0.25">
      <c r="A23" s="3" t="s">
        <v>135</v>
      </c>
      <c r="B23" s="3" t="s">
        <v>136</v>
      </c>
      <c r="D23" s="5"/>
      <c r="E23" s="5"/>
      <c r="F23" s="3" t="s">
        <v>26</v>
      </c>
      <c r="G23" s="5" t="s">
        <v>137</v>
      </c>
      <c r="H23" s="5" t="s">
        <v>138</v>
      </c>
      <c r="I23" s="4">
        <v>29.95</v>
      </c>
      <c r="J23" s="3">
        <v>1</v>
      </c>
      <c r="K23" s="2">
        <f>Table3[[#This Row],[Price]]*Table3[[#This Row],[Quantity]]</f>
        <v>29.95</v>
      </c>
    </row>
    <row r="24" spans="1:11" s="3" customFormat="1" x14ac:dyDescent="0.25">
      <c r="A24" s="3" t="s">
        <v>106</v>
      </c>
      <c r="B24" s="3" t="s">
        <v>144</v>
      </c>
      <c r="F24" s="3" t="s">
        <v>145</v>
      </c>
      <c r="G24" s="5">
        <v>572</v>
      </c>
      <c r="H24" s="5" t="s">
        <v>146</v>
      </c>
      <c r="I24" s="6">
        <v>9.9499999999999993</v>
      </c>
      <c r="J24" s="3">
        <v>1</v>
      </c>
      <c r="K24" s="2">
        <f>Table3[[#This Row],[Price]]*Table3[[#This Row],[Quantity]]</f>
        <v>9.9499999999999993</v>
      </c>
    </row>
    <row r="25" spans="1:11" s="3" customFormat="1" x14ac:dyDescent="0.25">
      <c r="A25" s="3" t="s">
        <v>106</v>
      </c>
      <c r="B25" s="3" t="s">
        <v>107</v>
      </c>
      <c r="D25" s="3" t="s">
        <v>108</v>
      </c>
      <c r="E25" s="3" t="s">
        <v>109</v>
      </c>
      <c r="F25" s="3" t="s">
        <v>110</v>
      </c>
      <c r="G25" s="9">
        <v>4986181</v>
      </c>
      <c r="H25" s="5" t="s">
        <v>111</v>
      </c>
      <c r="I25" s="6">
        <v>12.69</v>
      </c>
      <c r="J25" s="3">
        <v>1</v>
      </c>
      <c r="K25" s="2">
        <f>Table3[[#This Row],[Price]]*Table3[[#This Row],[Quantity]]</f>
        <v>12.69</v>
      </c>
    </row>
    <row r="26" spans="1:11" s="3" customFormat="1" x14ac:dyDescent="0.25">
      <c r="A26" s="3" t="s">
        <v>106</v>
      </c>
      <c r="D26" s="5"/>
      <c r="E26" s="5"/>
      <c r="F26" s="3" t="s">
        <v>26</v>
      </c>
      <c r="G26" s="5" t="s">
        <v>139</v>
      </c>
      <c r="H26" s="5" t="s">
        <v>140</v>
      </c>
      <c r="I26" s="4">
        <v>9.9499999999999993</v>
      </c>
      <c r="J26" s="3">
        <v>1</v>
      </c>
      <c r="K26" s="2">
        <f>Table3[[#This Row],[Price]]*Table3[[#This Row],[Quantity]]</f>
        <v>9.9499999999999993</v>
      </c>
    </row>
    <row r="27" spans="1:11" s="3" customFormat="1" x14ac:dyDescent="0.25">
      <c r="A27" s="3" t="s">
        <v>106</v>
      </c>
      <c r="F27" s="3" t="s">
        <v>26</v>
      </c>
      <c r="G27" s="5" t="s">
        <v>147</v>
      </c>
      <c r="H27" s="5" t="s">
        <v>148</v>
      </c>
      <c r="I27" s="6">
        <v>9.9499999999999993</v>
      </c>
      <c r="J27" s="3">
        <v>1</v>
      </c>
      <c r="K27" s="2">
        <f>Table3[[#This Row],[Price]]*Table3[[#This Row],[Quantity]]</f>
        <v>9.9499999999999993</v>
      </c>
    </row>
    <row r="28" spans="1:11" x14ac:dyDescent="0.25">
      <c r="A28" s="3" t="s">
        <v>23</v>
      </c>
      <c r="B28" s="3"/>
      <c r="C28" s="3" t="s">
        <v>57</v>
      </c>
      <c r="D28" s="5" t="s">
        <v>58</v>
      </c>
      <c r="E28" s="5" t="s">
        <v>59</v>
      </c>
      <c r="F28" s="3" t="s">
        <v>32</v>
      </c>
      <c r="G28" s="5" t="s">
        <v>60</v>
      </c>
      <c r="H28" s="5" t="s">
        <v>61</v>
      </c>
      <c r="I28" s="6">
        <v>0.08</v>
      </c>
      <c r="J28" s="3">
        <v>1</v>
      </c>
      <c r="K28" s="2">
        <f>Table3[[#This Row],[Price]]*Table3[[#This Row],[Quantity]]</f>
        <v>0.08</v>
      </c>
    </row>
    <row r="29" spans="1:11" s="3" customFormat="1" x14ac:dyDescent="0.25">
      <c r="A29" s="3" t="s">
        <v>23</v>
      </c>
      <c r="C29" s="3" t="s">
        <v>62</v>
      </c>
      <c r="D29" s="5" t="s">
        <v>58</v>
      </c>
      <c r="E29" s="5" t="s">
        <v>63</v>
      </c>
      <c r="F29" s="3" t="s">
        <v>32</v>
      </c>
      <c r="G29" s="5" t="s">
        <v>64</v>
      </c>
      <c r="H29" s="5" t="s">
        <v>65</v>
      </c>
      <c r="I29" s="6">
        <v>0.05</v>
      </c>
      <c r="J29" s="3">
        <v>15</v>
      </c>
      <c r="K29" s="2">
        <f>Table3[[#This Row],[Price]]*Table3[[#This Row],[Quantity]]</f>
        <v>0.75</v>
      </c>
    </row>
    <row r="30" spans="1:11" s="3" customFormat="1" x14ac:dyDescent="0.25">
      <c r="A30" s="3" t="s">
        <v>99</v>
      </c>
      <c r="D30" s="3" t="s">
        <v>69</v>
      </c>
      <c r="F30" s="3" t="s">
        <v>26</v>
      </c>
      <c r="G30" s="5" t="s">
        <v>100</v>
      </c>
      <c r="H30" s="5" t="s">
        <v>101</v>
      </c>
      <c r="I30" s="6">
        <v>1.95</v>
      </c>
      <c r="J30" s="3">
        <v>8</v>
      </c>
      <c r="K30" s="2">
        <f>Table3[[#This Row],[Price]]*Table3[[#This Row],[Quantity]]</f>
        <v>15.6</v>
      </c>
    </row>
    <row r="31" spans="1:11" s="3" customFormat="1" x14ac:dyDescent="0.25">
      <c r="A31" s="3" t="s">
        <v>102</v>
      </c>
      <c r="B31" s="3" t="s">
        <v>103</v>
      </c>
      <c r="F31" s="3" t="s">
        <v>26</v>
      </c>
      <c r="G31" s="5" t="s">
        <v>104</v>
      </c>
      <c r="H31" s="5" t="s">
        <v>105</v>
      </c>
      <c r="I31" s="6">
        <v>1.95</v>
      </c>
      <c r="J31" s="3">
        <v>2</v>
      </c>
      <c r="K31" s="2">
        <f>Table3[[#This Row],[Price]]*Table3[[#This Row],[Quantity]]</f>
        <v>3.9</v>
      </c>
    </row>
    <row r="32" spans="1:11" s="3" customFormat="1" x14ac:dyDescent="0.25">
      <c r="A32" s="3" t="s">
        <v>141</v>
      </c>
      <c r="D32" s="5"/>
      <c r="E32" s="5"/>
      <c r="F32" s="3" t="s">
        <v>26</v>
      </c>
      <c r="G32" s="5" t="s">
        <v>142</v>
      </c>
      <c r="H32" s="5" t="s">
        <v>143</v>
      </c>
      <c r="I32" s="6">
        <v>5.95</v>
      </c>
      <c r="J32" s="3">
        <v>1</v>
      </c>
      <c r="K32" s="2">
        <f>Table3[[#This Row],[Price]]*Table3[[#This Row],[Quantity]]</f>
        <v>5.95</v>
      </c>
    </row>
    <row r="33" spans="1:11" s="3" customFormat="1" x14ac:dyDescent="0.25">
      <c r="A33" s="3" t="s">
        <v>24</v>
      </c>
      <c r="B33" s="3" t="s">
        <v>66</v>
      </c>
      <c r="D33" s="3" t="s">
        <v>69</v>
      </c>
      <c r="E33" s="3" t="s">
        <v>70</v>
      </c>
      <c r="F33" s="3" t="s">
        <v>26</v>
      </c>
      <c r="G33" s="5" t="s">
        <v>68</v>
      </c>
      <c r="H33" s="5" t="s">
        <v>67</v>
      </c>
      <c r="I33" s="6">
        <v>0.35</v>
      </c>
      <c r="J33" s="3">
        <v>1</v>
      </c>
      <c r="K33" s="2">
        <f>Table3[[#This Row],[Price]]*Table3[[#This Row],[Quantity]]</f>
        <v>0.35</v>
      </c>
    </row>
    <row r="34" spans="1:11" s="3" customFormat="1" x14ac:dyDescent="0.25">
      <c r="A34" s="3" t="s">
        <v>71</v>
      </c>
      <c r="B34" s="3" t="s">
        <v>72</v>
      </c>
      <c r="D34" s="5" t="s">
        <v>73</v>
      </c>
      <c r="E34" s="5" t="s">
        <v>74</v>
      </c>
      <c r="F34" s="3" t="s">
        <v>32</v>
      </c>
      <c r="G34" s="5" t="s">
        <v>75</v>
      </c>
      <c r="H34" s="5" t="s">
        <v>76</v>
      </c>
      <c r="I34" s="6">
        <v>0.19</v>
      </c>
      <c r="J34" s="3">
        <v>9</v>
      </c>
      <c r="K34" s="2">
        <f>Table3[[#This Row],[Price]]*Table3[[#This Row],[Quantity]]</f>
        <v>1.71</v>
      </c>
    </row>
    <row r="35" spans="1:11" s="3" customFormat="1" x14ac:dyDescent="0.25">
      <c r="A35" s="3" t="s">
        <v>91</v>
      </c>
      <c r="B35" s="3" t="s">
        <v>98</v>
      </c>
      <c r="D35" s="3" t="s">
        <v>93</v>
      </c>
      <c r="F35" s="3" t="s">
        <v>26</v>
      </c>
      <c r="G35" s="5" t="s">
        <v>97</v>
      </c>
      <c r="H35" s="5" t="s">
        <v>96</v>
      </c>
      <c r="I35" s="6">
        <v>49.95</v>
      </c>
      <c r="J35" s="3">
        <v>1</v>
      </c>
      <c r="K35" s="2">
        <f>Table3[[#This Row],[Price]]*Table3[[#This Row],[Quantity]]</f>
        <v>49.95</v>
      </c>
    </row>
    <row r="36" spans="1:11" s="3" customFormat="1" x14ac:dyDescent="0.25">
      <c r="A36" s="3" t="s">
        <v>91</v>
      </c>
      <c r="B36" s="3" t="s">
        <v>92</v>
      </c>
      <c r="D36" s="3" t="s">
        <v>93</v>
      </c>
      <c r="F36" s="3" t="s">
        <v>26</v>
      </c>
      <c r="G36" s="5" t="s">
        <v>94</v>
      </c>
      <c r="H36" s="5" t="s">
        <v>95</v>
      </c>
      <c r="I36" s="6">
        <v>49.95</v>
      </c>
      <c r="J36" s="3">
        <v>2</v>
      </c>
      <c r="K36" s="2">
        <f>Table3[[#This Row],[Price]]*Table3[[#This Row],[Quantity]]</f>
        <v>99.9</v>
      </c>
    </row>
    <row r="37" spans="1:11" s="3" customFormat="1" x14ac:dyDescent="0.25">
      <c r="K37" s="2">
        <f>Table3[[#This Row],[Price]]*Table3[[#This Row],[Quantity]]</f>
        <v>0</v>
      </c>
    </row>
    <row r="38" spans="1:11" s="3" customFormat="1" x14ac:dyDescent="0.25"/>
    <row r="39" spans="1:11" s="3" customFormat="1" x14ac:dyDescent="0.25">
      <c r="A39" s="7" t="s">
        <v>85</v>
      </c>
      <c r="B39" s="7"/>
      <c r="C39" s="7"/>
      <c r="D39" s="7"/>
      <c r="E39" s="7"/>
      <c r="F39" s="7"/>
      <c r="G39" s="7"/>
      <c r="H39" s="7"/>
      <c r="I39" s="7"/>
      <c r="J39" s="7">
        <f>SUM(Table3[Quantity])</f>
        <v>162</v>
      </c>
      <c r="K39" s="8">
        <f>SUM(Table3[Total])</f>
        <v>343.36</v>
      </c>
    </row>
    <row r="40" spans="1:11" s="3" customFormat="1" x14ac:dyDescent="0.25">
      <c r="A40" s="3" t="s">
        <v>149</v>
      </c>
      <c r="B40" s="3" t="s">
        <v>150</v>
      </c>
      <c r="C40" s="3" t="s">
        <v>151</v>
      </c>
      <c r="D40" s="3" t="s">
        <v>152</v>
      </c>
    </row>
    <row r="41" spans="1:11" s="3" customFormat="1" x14ac:dyDescent="0.25"/>
    <row r="42" spans="1:11" s="3" customFormat="1" x14ac:dyDescent="0.25"/>
    <row r="43" spans="1:11" s="3" customFormat="1" x14ac:dyDescent="0.25"/>
    <row r="44" spans="1:11" s="3" customFormat="1" x14ac:dyDescent="0.25"/>
    <row r="45" spans="1:11" s="3" customFormat="1" x14ac:dyDescent="0.25"/>
    <row r="46" spans="1:11" s="3" customFormat="1" x14ac:dyDescent="0.25"/>
    <row r="47" spans="1:11" s="3" customFormat="1" x14ac:dyDescent="0.25"/>
    <row r="48" spans="1:11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</sheetData>
  <hyperlinks>
    <hyperlink ref="H22" r:id="rId1"/>
    <hyperlink ref="G22" r:id="rId2" display="http://www.digikey.com/product-detail/en/ATMEGA328P-PN/ATMEGA328P-PN-ND/2357094"/>
    <hyperlink ref="E22" r:id="rId3" display="http://www.digikey.com/product-detail/en/ATMEGA328P-PN/ATMEGA328P-PN-ND/2357094"/>
    <hyperlink ref="D22" r:id="rId4" display="http://digikey.com/Suppliers/us/Atmel.page?lang=en"/>
    <hyperlink ref="H34" r:id="rId5"/>
    <hyperlink ref="G34" r:id="rId6" display="http://www.digikey.com/product-detail/en/2N3904TFR/2N3904D26ZCT-ND/458921"/>
    <hyperlink ref="E34" r:id="rId7" display="http://www.digikey.com/product-detail/en/2N3904TFR/2N3904D26ZCT-ND/458921"/>
    <hyperlink ref="D34" r:id="rId8" display="http://digikey.com/Suppliers/us/Fairchild-Semiconductor.page?lang=en"/>
    <hyperlink ref="G33" r:id="rId9"/>
    <hyperlink ref="H33" r:id="rId10"/>
    <hyperlink ref="H29" r:id="rId11"/>
    <hyperlink ref="H28" r:id="rId12"/>
    <hyperlink ref="G29" r:id="rId13" display="http://www.digikey.com/product-detail/en/CF14JT10K0/CF14JT10K0CT-ND/1830374"/>
    <hyperlink ref="E29" r:id="rId14" display="http://www.digikey.com/product-detail/en/CF14JT10K0/CF14JT10K0CT-ND/1830374"/>
    <hyperlink ref="D29" r:id="rId15" display="http://digikey.com/Suppliers/us/Stackpole-Electronics.page?lang=en"/>
    <hyperlink ref="G28" r:id="rId16" display="http://www.digikey.com/product-detail/en/CF14JT220R/CF14JT220RCT-ND/1830334"/>
    <hyperlink ref="E28" r:id="rId17" display="http://www.digikey.com/product-detail/en/CF14JT220R/CF14JT220RCT-ND/1830334"/>
    <hyperlink ref="D28" r:id="rId18" display="http://digikey.com/Suppliers/us/Stackpole-Electronics.page?lang=en"/>
    <hyperlink ref="H9" r:id="rId19"/>
    <hyperlink ref="G9" r:id="rId20" display="http://www.digikey.com/product-detail/en/ATS16B/CTX1085-ND/2640031"/>
    <hyperlink ref="E9" r:id="rId21" display="http://www.digikey.com/product-detail/en/ATS16B/CTX1085-ND/2640031"/>
    <hyperlink ref="D9" r:id="rId22" display="http://digikey.com/Suppliers/us/CTS-Frequency-Controls.page?lang=en"/>
    <hyperlink ref="H21" r:id="rId23"/>
    <hyperlink ref="G21" r:id="rId24" display="http://www.digikey.com/product-detail/en/TLHR4405/751-1129-ND/1681264"/>
    <hyperlink ref="E21" r:id="rId25" display="http://www.digikey.com/product-detail/en/TLHR4405/751-1129-ND/1681264"/>
    <hyperlink ref="D21" r:id="rId26" display="http://digikey.com/Suppliers/us/Vishay-Semiconductors.page?lang=en"/>
    <hyperlink ref="E13" r:id="rId27" display="http://www.digikey.com/product-detail/en/SN74LS14NSR/296-3652-1-ND/377690"/>
    <hyperlink ref="G13" r:id="rId28" display="http://www.digikey.com/product-detail/en/SN74LS14NSR/296-3652-1-ND/377690"/>
    <hyperlink ref="D13" r:id="rId29" display="http://digikey.com/Suppliers/us/Texas-Instruments.page?lang=en"/>
    <hyperlink ref="G6" r:id="rId30" display="http://www.digikey.com/product-detail/en/EEU-FR1A101B/P15316CT-ND/3072196"/>
    <hyperlink ref="E6" r:id="rId31" display="http://www.digikey.com/product-detail/en/EEU-FR1A101B/P15316CT-ND/3072196"/>
    <hyperlink ref="H7" r:id="rId32"/>
    <hyperlink ref="D6" r:id="rId33" display="http://digikey.com/Suppliers/us/Panasonic-Electronic-Components.page?lang=en"/>
    <hyperlink ref="G7" r:id="rId34" display="http://www.digikey.com/product-detail/en/FK18X7R1H104K/445-5303-ND/2256783"/>
    <hyperlink ref="E7" r:id="rId35" display="http://www.digikey.com/product-detail/en/FK18X7R1H104K/445-5303-ND/2256783"/>
    <hyperlink ref="D7" r:id="rId36" display="http://digikey.com/Suppliers/us/TDK.page?lang=en"/>
    <hyperlink ref="G5" r:id="rId37" display="http://www.digikey.com/product-detail/en/FK28C0G1H220J/445-4718-ND/2050067"/>
    <hyperlink ref="E5" r:id="rId38" display="http://www.digikey.com/product-detail/en/FK28C0G1H220J/445-4718-ND/2050067"/>
    <hyperlink ref="D5" r:id="rId39" display="http://digikey.com/Suppliers/us/TDK.page?lang=en"/>
    <hyperlink ref="H35" r:id="rId40"/>
    <hyperlink ref="H36" r:id="rId41"/>
    <hyperlink ref="G36" r:id="rId42"/>
    <hyperlink ref="G35" r:id="rId43"/>
    <hyperlink ref="G30" r:id="rId44"/>
    <hyperlink ref="G31" r:id="rId45"/>
    <hyperlink ref="G25" r:id="rId46" display="http://www.frys.com/product/4986181?source=googleps&amp;gclid=CNPX5OnlxbQCFcxAMgodfm0AYw"/>
    <hyperlink ref="G2" r:id="rId47"/>
    <hyperlink ref="G17" r:id="rId48"/>
    <hyperlink ref="H8" r:id="rId49"/>
    <hyperlink ref="G8" r:id="rId50"/>
    <hyperlink ref="G23" r:id="rId51"/>
    <hyperlink ref="G3" r:id="rId52"/>
    <hyperlink ref="G26" r:id="rId53"/>
    <hyperlink ref="G4" r:id="rId54"/>
    <hyperlink ref="G14" r:id="rId55"/>
    <hyperlink ref="G16" r:id="rId56"/>
    <hyperlink ref="G32" r:id="rId57"/>
    <hyperlink ref="G24" r:id="rId58" display="http://www.adafruit.com/products/572"/>
    <hyperlink ref="G27" r:id="rId59"/>
    <hyperlink ref="D10" r:id="rId60" display="http://digikey.com/Suppliers/us/Molex.page?lang=en"/>
    <hyperlink ref="E10" r:id="rId61" display="http://www.digikey.com/product-detail/en/0022232031/WM4201-ND/26669"/>
    <hyperlink ref="G10" r:id="rId62" display="http://www.digikey.com/product-detail/en/0022232031/WM4201-ND/26669"/>
    <hyperlink ref="D11" r:id="rId63" display="http://digikey.com/Suppliers/us/Molex.page?lang=en"/>
    <hyperlink ref="E11" r:id="rId64" display="http://www.digikey.com/product-detail/en/0022232051/WM4203-ND/26673"/>
    <hyperlink ref="G11" r:id="rId65" display="http://www.digikey.com/product-detail/en/0022232051/WM4203-ND/26673"/>
    <hyperlink ref="H11" r:id="rId66"/>
    <hyperlink ref="E12" r:id="rId67" display="http://www.digikey.com/product-detail/en/0022232021/WM4200-ND/26667"/>
    <hyperlink ref="D12" r:id="rId68" display="http://digikey.com/Suppliers/us/Molex.page?lang=en"/>
    <hyperlink ref="G12" r:id="rId69" display="http://www.digikey.com/product-detail/en/0022232021/WM4200-ND/26667"/>
    <hyperlink ref="D20" r:id="rId70" display="http://digikey.com/Suppliers/us/Molex.page?lang=en"/>
    <hyperlink ref="G20" r:id="rId71"/>
    <hyperlink ref="E20" r:id="rId72" display="http://www.digikey.com/scripts/dksearch/dksus.dll?vendor=0&amp;keywords=22-01-2057"/>
    <hyperlink ref="D19" r:id="rId73" display="http://digikey.com/Suppliers/us/Molex.page?lang=en"/>
    <hyperlink ref="E19" r:id="rId74" display="http://www.digikey.com/product-detail/en/0022012027/WM2011-ND/171991"/>
    <hyperlink ref="G19" r:id="rId75" display="http://www.digikey.com/product-detail/en/0022012027/WM2011-ND/171991"/>
    <hyperlink ref="D18" r:id="rId76" display="http://digikey.com/Suppliers/us/Molex.page?lang=en"/>
    <hyperlink ref="E18" r:id="rId77" display="http://www.digikey.com/product-detail/en/0022012037/WM2012-ND/171992"/>
    <hyperlink ref="G18" r:id="rId78" display="http://www.digikey.com/product-detail/en/0022012037/WM2012-ND/171992"/>
  </hyperlinks>
  <pageMargins left="0.7" right="0.7" top="0.75" bottom="0.75" header="0.3" footer="0.3"/>
  <pageSetup scale="46" orientation="landscape" r:id="rId79"/>
  <tableParts count="1"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2013-01-02T02:39:58Z</dcterms:modified>
</cp:coreProperties>
</file>