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ny\Desktop\airlines\financials\"/>
    </mc:Choice>
  </mc:AlternateContent>
  <bookViews>
    <workbookView xWindow="0" yWindow="0" windowWidth="24000" windowHeight="96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C30" i="1"/>
  <c r="D25" i="1"/>
  <c r="C25" i="1"/>
  <c r="B30" i="1"/>
  <c r="B25" i="1"/>
  <c r="D4" i="1"/>
  <c r="D8" i="1" s="1"/>
  <c r="C4" i="1"/>
  <c r="C8" i="1" s="1"/>
  <c r="B4" i="1"/>
  <c r="B8" i="1" s="1"/>
  <c r="B32" i="1" l="1"/>
  <c r="B34" i="1" s="1"/>
  <c r="D32" i="1"/>
  <c r="D34" i="1" s="1"/>
  <c r="B36" i="1"/>
  <c r="B40" i="1" s="1"/>
  <c r="C32" i="1"/>
  <c r="C34" i="1" s="1"/>
  <c r="B37" i="1"/>
  <c r="B41" i="1" s="1"/>
  <c r="D36" i="1"/>
  <c r="D40" i="1" s="1"/>
  <c r="C39" i="1"/>
  <c r="C36" i="1"/>
  <c r="B39" i="1"/>
  <c r="D37" i="1" l="1"/>
  <c r="D41" i="1" s="1"/>
  <c r="C40" i="1"/>
  <c r="C37" i="1"/>
  <c r="C41" i="1" s="1"/>
</calcChain>
</file>

<file path=xl/sharedStrings.xml><?xml version="1.0" encoding="utf-8"?>
<sst xmlns="http://schemas.openxmlformats.org/spreadsheetml/2006/main" count="43" uniqueCount="42">
  <si>
    <t>OPERATING INCOME</t>
  </si>
  <si>
    <t>mainline</t>
  </si>
  <si>
    <t>regional</t>
  </si>
  <si>
    <t>cargo</t>
  </si>
  <si>
    <t>other</t>
  </si>
  <si>
    <t>passenger revenue</t>
  </si>
  <si>
    <t>salaries and wages</t>
  </si>
  <si>
    <t>aircraft fuel and fuel taxes</t>
  </si>
  <si>
    <t>regional carriers expense</t>
  </si>
  <si>
    <t>contracted services</t>
  </si>
  <si>
    <t>depreciation and amortization</t>
  </si>
  <si>
    <t>aircraft maintenance materials and repairs</t>
  </si>
  <si>
    <t>passenger commisions</t>
  </si>
  <si>
    <t>landing fees and other rents</t>
  </si>
  <si>
    <t>profit sharing</t>
  </si>
  <si>
    <t>passenger service</t>
  </si>
  <si>
    <t>aircraft rent</t>
  </si>
  <si>
    <t>restructing and other</t>
  </si>
  <si>
    <t>Operating Expenses</t>
  </si>
  <si>
    <t>Operating Revenue</t>
  </si>
  <si>
    <t>OPERATING EXPENSES</t>
  </si>
  <si>
    <t>NONOPERATING EXPENSES</t>
  </si>
  <si>
    <t>intrest</t>
  </si>
  <si>
    <t>misc</t>
  </si>
  <si>
    <t>Nonoperating Expenses</t>
  </si>
  <si>
    <t>income before taxes</t>
  </si>
  <si>
    <t>NET INCOME (Profit)</t>
  </si>
  <si>
    <t>OPERATING MARGIN</t>
  </si>
  <si>
    <t>PROFIT MARGIN</t>
  </si>
  <si>
    <t>taxes</t>
  </si>
  <si>
    <t>TAX RATE</t>
  </si>
  <si>
    <t xml:space="preserve"> </t>
  </si>
  <si>
    <t>REVENUE GROWTH</t>
  </si>
  <si>
    <t>N/A</t>
  </si>
  <si>
    <r>
      <t>REVENUE</t>
    </r>
    <r>
      <rPr>
        <sz val="11"/>
        <color theme="1"/>
        <rFont val="Calibri"/>
        <family val="2"/>
        <scheme val="minor"/>
      </rPr>
      <t xml:space="preserve">  ($ in millions)</t>
    </r>
  </si>
  <si>
    <t>notes</t>
  </si>
  <si>
    <t>losing cargo and regional business</t>
  </si>
  <si>
    <t>hired more workers, or paying their workers / greedy CEO more?</t>
  </si>
  <si>
    <t>price of oil has collapsed</t>
  </si>
  <si>
    <t>spending more on pleasing passengers</t>
  </si>
  <si>
    <t>trying to avoid taxes /  paying off accountants? No clue, I'm an engineer, not an accountant lol</t>
  </si>
  <si>
    <t>guess they pay their taxes (35% corporate tax 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</si>
</sst>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10" fontId="1" fillId="0" borderId="0" xfId="0" applyNumberFormat="1" applyFont="1"/>
    <xf numFmtId="3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topLeftCell="A22" workbookViewId="0">
      <selection activeCell="F36" sqref="F36"/>
    </sheetView>
  </sheetViews>
  <sheetFormatPr defaultRowHeight="15" x14ac:dyDescent="0.25"/>
  <cols>
    <col min="1" max="1" width="39.28515625" bestFit="1" customWidth="1"/>
    <col min="2" max="4" width="12" bestFit="1" customWidth="1"/>
    <col min="6" max="6" width="85.7109375" bestFit="1" customWidth="1"/>
  </cols>
  <sheetData>
    <row r="1" spans="1:6" x14ac:dyDescent="0.25">
      <c r="A1" s="2" t="s">
        <v>34</v>
      </c>
      <c r="B1" s="2">
        <v>2016</v>
      </c>
      <c r="C1" s="2">
        <v>2015</v>
      </c>
      <c r="D1" s="2">
        <v>2014</v>
      </c>
      <c r="F1" t="s">
        <v>35</v>
      </c>
    </row>
    <row r="2" spans="1:6" x14ac:dyDescent="0.25">
      <c r="A2" t="s">
        <v>1</v>
      </c>
      <c r="B2">
        <v>28105</v>
      </c>
      <c r="C2">
        <v>28898</v>
      </c>
      <c r="D2">
        <v>28688</v>
      </c>
      <c r="F2" t="s">
        <v>36</v>
      </c>
    </row>
    <row r="3" spans="1:6" x14ac:dyDescent="0.25">
      <c r="A3" t="s">
        <v>2</v>
      </c>
      <c r="B3">
        <v>5672</v>
      </c>
      <c r="C3">
        <v>5884</v>
      </c>
      <c r="D3">
        <v>6266</v>
      </c>
    </row>
    <row r="4" spans="1:6" x14ac:dyDescent="0.25">
      <c r="A4" t="s">
        <v>5</v>
      </c>
      <c r="B4">
        <f>B3+B2</f>
        <v>33777</v>
      </c>
      <c r="C4">
        <f t="shared" ref="C4:D4" si="0">C3+C2</f>
        <v>34782</v>
      </c>
      <c r="D4">
        <f t="shared" si="0"/>
        <v>34954</v>
      </c>
    </row>
    <row r="6" spans="1:6" x14ac:dyDescent="0.25">
      <c r="A6" t="s">
        <v>3</v>
      </c>
      <c r="B6">
        <v>668</v>
      </c>
      <c r="C6">
        <v>813</v>
      </c>
      <c r="D6">
        <v>934</v>
      </c>
    </row>
    <row r="7" spans="1:6" x14ac:dyDescent="0.25">
      <c r="A7" t="s">
        <v>4</v>
      </c>
      <c r="B7">
        <v>5194</v>
      </c>
      <c r="C7">
        <v>5109</v>
      </c>
      <c r="D7">
        <v>4474</v>
      </c>
    </row>
    <row r="8" spans="1:6" s="1" customFormat="1" x14ac:dyDescent="0.25">
      <c r="A8" s="1" t="s">
        <v>19</v>
      </c>
      <c r="B8" s="5">
        <f>B4+B6+B7</f>
        <v>39639</v>
      </c>
      <c r="C8" s="5">
        <f t="shared" ref="C8:D8" si="1">C4+C6+C7</f>
        <v>40704</v>
      </c>
      <c r="D8" s="5">
        <f t="shared" si="1"/>
        <v>40362</v>
      </c>
    </row>
    <row r="9" spans="1:6" s="1" customFormat="1" x14ac:dyDescent="0.25"/>
    <row r="11" spans="1:6" x14ac:dyDescent="0.25">
      <c r="A11" s="2" t="s">
        <v>20</v>
      </c>
    </row>
    <row r="12" spans="1:6" x14ac:dyDescent="0.25">
      <c r="A12" t="s">
        <v>6</v>
      </c>
      <c r="B12">
        <v>10034</v>
      </c>
      <c r="C12">
        <v>8776</v>
      </c>
      <c r="D12">
        <v>8120</v>
      </c>
      <c r="F12" t="s">
        <v>37</v>
      </c>
    </row>
    <row r="13" spans="1:6" x14ac:dyDescent="0.25">
      <c r="A13" t="s">
        <v>7</v>
      </c>
      <c r="B13">
        <v>5133</v>
      </c>
      <c r="C13">
        <v>6544</v>
      </c>
      <c r="D13">
        <v>11668</v>
      </c>
      <c r="F13" t="s">
        <v>38</v>
      </c>
    </row>
    <row r="14" spans="1:6" x14ac:dyDescent="0.25">
      <c r="A14" t="s">
        <v>8</v>
      </c>
      <c r="B14">
        <v>4311</v>
      </c>
      <c r="C14">
        <v>4241</v>
      </c>
      <c r="D14">
        <v>5237</v>
      </c>
    </row>
    <row r="15" spans="1:6" x14ac:dyDescent="0.25">
      <c r="A15" t="s">
        <v>9</v>
      </c>
      <c r="B15">
        <v>1991</v>
      </c>
      <c r="C15">
        <v>1848</v>
      </c>
      <c r="D15">
        <v>1749</v>
      </c>
    </row>
    <row r="16" spans="1:6" x14ac:dyDescent="0.25">
      <c r="A16" t="s">
        <v>10</v>
      </c>
      <c r="B16">
        <v>1902</v>
      </c>
      <c r="C16">
        <v>1835</v>
      </c>
      <c r="D16">
        <v>1771</v>
      </c>
    </row>
    <row r="17" spans="1:6" x14ac:dyDescent="0.25">
      <c r="A17" t="s">
        <v>11</v>
      </c>
      <c r="B17">
        <v>1823</v>
      </c>
      <c r="C17">
        <v>1848</v>
      </c>
      <c r="D17">
        <v>1828</v>
      </c>
    </row>
    <row r="18" spans="1:6" x14ac:dyDescent="0.25">
      <c r="A18" t="s">
        <v>12</v>
      </c>
      <c r="B18">
        <v>1710</v>
      </c>
      <c r="C18">
        <v>1672</v>
      </c>
      <c r="D18">
        <v>1700</v>
      </c>
    </row>
    <row r="19" spans="1:6" x14ac:dyDescent="0.25">
      <c r="A19" t="s">
        <v>13</v>
      </c>
      <c r="B19">
        <v>1490</v>
      </c>
      <c r="C19">
        <v>1493</v>
      </c>
      <c r="D19">
        <v>1442</v>
      </c>
    </row>
    <row r="20" spans="1:6" x14ac:dyDescent="0.25">
      <c r="A20" t="s">
        <v>14</v>
      </c>
      <c r="B20">
        <v>1115</v>
      </c>
      <c r="C20">
        <v>1490</v>
      </c>
      <c r="D20">
        <v>1085</v>
      </c>
    </row>
    <row r="21" spans="1:6" x14ac:dyDescent="0.25">
      <c r="A21" t="s">
        <v>15</v>
      </c>
      <c r="B21">
        <v>907</v>
      </c>
      <c r="C21">
        <v>872</v>
      </c>
      <c r="D21">
        <v>810</v>
      </c>
      <c r="F21" t="s">
        <v>39</v>
      </c>
    </row>
    <row r="22" spans="1:6" x14ac:dyDescent="0.25">
      <c r="A22" t="s">
        <v>16</v>
      </c>
      <c r="B22">
        <v>285</v>
      </c>
      <c r="C22">
        <v>250</v>
      </c>
      <c r="D22">
        <v>233</v>
      </c>
    </row>
    <row r="23" spans="1:6" x14ac:dyDescent="0.25">
      <c r="A23" t="s">
        <v>17</v>
      </c>
      <c r="B23">
        <v>0</v>
      </c>
      <c r="C23">
        <v>35</v>
      </c>
      <c r="D23">
        <v>716</v>
      </c>
      <c r="F23" t="s">
        <v>40</v>
      </c>
    </row>
    <row r="24" spans="1:6" x14ac:dyDescent="0.25">
      <c r="A24" t="s">
        <v>4</v>
      </c>
      <c r="B24">
        <v>1986</v>
      </c>
      <c r="C24">
        <v>1998</v>
      </c>
      <c r="D24">
        <v>1797</v>
      </c>
    </row>
    <row r="25" spans="1:6" s="1" customFormat="1" x14ac:dyDescent="0.25">
      <c r="A25" s="1" t="s">
        <v>18</v>
      </c>
      <c r="B25" s="5">
        <f>SUM(B12:B24)</f>
        <v>32687</v>
      </c>
      <c r="C25" s="5">
        <f t="shared" ref="C25:D25" si="2">SUM(C12:C24)</f>
        <v>32902</v>
      </c>
      <c r="D25" s="5">
        <f t="shared" si="2"/>
        <v>38156</v>
      </c>
    </row>
    <row r="27" spans="1:6" x14ac:dyDescent="0.25">
      <c r="A27" s="1" t="s">
        <v>21</v>
      </c>
    </row>
    <row r="28" spans="1:6" x14ac:dyDescent="0.25">
      <c r="A28" t="s">
        <v>22</v>
      </c>
      <c r="B28" s="3">
        <v>388</v>
      </c>
      <c r="C28" s="3">
        <v>481</v>
      </c>
      <c r="D28" s="3">
        <v>650</v>
      </c>
    </row>
    <row r="29" spans="1:6" s="3" customFormat="1" x14ac:dyDescent="0.25">
      <c r="A29" s="3" t="s">
        <v>23</v>
      </c>
      <c r="B29" s="3">
        <v>-72</v>
      </c>
      <c r="C29" s="3">
        <v>164</v>
      </c>
      <c r="D29" s="3">
        <v>484</v>
      </c>
    </row>
    <row r="30" spans="1:6" s="1" customFormat="1" x14ac:dyDescent="0.25">
      <c r="A30" s="1" t="s">
        <v>24</v>
      </c>
      <c r="B30" s="5">
        <f>B28+B29</f>
        <v>316</v>
      </c>
      <c r="C30" s="5">
        <f t="shared" ref="C30:D30" si="3">C28+C29</f>
        <v>645</v>
      </c>
      <c r="D30" s="5">
        <f t="shared" si="3"/>
        <v>1134</v>
      </c>
    </row>
    <row r="32" spans="1:6" x14ac:dyDescent="0.25">
      <c r="A32" t="s">
        <v>25</v>
      </c>
      <c r="B32">
        <f>B8-B25-B30</f>
        <v>6636</v>
      </c>
      <c r="C32">
        <f>C8-C25-C30</f>
        <v>7157</v>
      </c>
      <c r="D32">
        <f>D8-D25-D30</f>
        <v>1072</v>
      </c>
    </row>
    <row r="33" spans="1:6" x14ac:dyDescent="0.25">
      <c r="A33" t="s">
        <v>29</v>
      </c>
      <c r="B33">
        <v>2263</v>
      </c>
      <c r="C33">
        <v>2631</v>
      </c>
      <c r="D33">
        <v>413</v>
      </c>
    </row>
    <row r="34" spans="1:6" s="1" customFormat="1" x14ac:dyDescent="0.25">
      <c r="A34" s="1" t="s">
        <v>30</v>
      </c>
      <c r="B34" s="4">
        <f>B33/B32</f>
        <v>0.34101868595539481</v>
      </c>
      <c r="C34" s="4">
        <f t="shared" ref="C34:D34" si="4">C33/C32</f>
        <v>0.36761212798658655</v>
      </c>
      <c r="D34" s="4">
        <f t="shared" si="4"/>
        <v>0.38526119402985076</v>
      </c>
      <c r="F34" s="1" t="s">
        <v>41</v>
      </c>
    </row>
    <row r="35" spans="1:6" x14ac:dyDescent="0.25">
      <c r="A35" t="s">
        <v>31</v>
      </c>
    </row>
    <row r="36" spans="1:6" s="1" customFormat="1" x14ac:dyDescent="0.25">
      <c r="A36" s="1" t="s">
        <v>0</v>
      </c>
      <c r="B36" s="5">
        <f>B8-B25</f>
        <v>6952</v>
      </c>
      <c r="C36" s="5">
        <f t="shared" ref="C36:D36" si="5">C8-C25</f>
        <v>7802</v>
      </c>
      <c r="D36" s="5">
        <f t="shared" si="5"/>
        <v>2206</v>
      </c>
    </row>
    <row r="37" spans="1:6" s="1" customFormat="1" x14ac:dyDescent="0.25">
      <c r="A37" s="1" t="s">
        <v>26</v>
      </c>
      <c r="B37" s="5">
        <f>B36-B30-B34</f>
        <v>6635.6589813140445</v>
      </c>
      <c r="C37" s="5">
        <f t="shared" ref="C37:D37" si="6">C36-C30-C34</f>
        <v>7156.6323878720132</v>
      </c>
      <c r="D37" s="5">
        <f t="shared" si="6"/>
        <v>1071.6147388059701</v>
      </c>
    </row>
    <row r="39" spans="1:6" x14ac:dyDescent="0.25">
      <c r="A39" s="1" t="s">
        <v>32</v>
      </c>
      <c r="B39" s="4">
        <f>B8/C8-1</f>
        <v>-2.6164504716981174E-2</v>
      </c>
      <c r="C39" s="4">
        <f>C8/D8-1</f>
        <v>8.473316485803517E-3</v>
      </c>
      <c r="D39" s="4" t="s">
        <v>33</v>
      </c>
    </row>
    <row r="40" spans="1:6" x14ac:dyDescent="0.25">
      <c r="A40" s="1" t="s">
        <v>27</v>
      </c>
      <c r="B40" s="4">
        <f>B36/B8</f>
        <v>0.17538283004112112</v>
      </c>
      <c r="C40" s="4">
        <f>C36/C8</f>
        <v>0.19167649371069181</v>
      </c>
      <c r="D40" s="4">
        <f>D36/D8</f>
        <v>5.465536891135226E-2</v>
      </c>
    </row>
    <row r="41" spans="1:6" x14ac:dyDescent="0.25">
      <c r="A41" s="1" t="s">
        <v>28</v>
      </c>
      <c r="B41" s="4">
        <f>B37/B8</f>
        <v>0.16740228011085154</v>
      </c>
      <c r="C41" s="4">
        <f t="shared" ref="C41:D41" si="7">C37/C8</f>
        <v>0.17582135386871101</v>
      </c>
      <c r="D41" s="4">
        <f t="shared" si="7"/>
        <v>2.6550090154253261E-2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ronny</dc:creator>
  <cp:lastModifiedBy>ronny</cp:lastModifiedBy>
  <dcterms:created xsi:type="dcterms:W3CDTF">2017-05-05T10:57:39Z</dcterms:created>
  <dcterms:modified xsi:type="dcterms:W3CDTF">2017-05-05T11:44:49Z</dcterms:modified>
</cp:coreProperties>
</file>