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ch-my.sharepoint.com/personal/marc_kressig_ost_ch/Documents/OST RJ/WING/WING - 4 Semester/MOSIM/Python Systemanalyse/"/>
    </mc:Choice>
  </mc:AlternateContent>
  <xr:revisionPtr revIDLastSave="14" documentId="8_{606053E2-01BD-4D2C-B7AC-B6B13981B74E}" xr6:coauthVersionLast="47" xr6:coauthVersionMax="47" xr10:uidLastSave="{EFFCE22D-B0BC-46A8-B690-DD7A4D749D18}"/>
  <bookViews>
    <workbookView xWindow="-108" yWindow="-108" windowWidth="30936" windowHeight="16776" activeTab="6" xr2:uid="{AD7F86BE-F812-4EFD-A693-883279CE17F4}"/>
  </bookViews>
  <sheets>
    <sheet name="ANOVA 2-Var" sheetId="10" r:id="rId1"/>
    <sheet name="Tabelle1" sheetId="13" r:id="rId2"/>
    <sheet name="Tabelle2" sheetId="14" r:id="rId3"/>
    <sheet name="Tabelle3" sheetId="15" r:id="rId4"/>
    <sheet name="ANOVA 1-Var" sheetId="12" r:id="rId5"/>
    <sheet name="Tabelle4" sheetId="16" r:id="rId6"/>
    <sheet name="Daten und Berechnung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  <c r="H7" i="1" l="1"/>
  <c r="I7" i="1"/>
  <c r="I10" i="1"/>
  <c r="H10" i="1"/>
  <c r="I2" i="1"/>
  <c r="H2" i="1"/>
  <c r="I9" i="1"/>
  <c r="H9" i="1"/>
  <c r="I5" i="1"/>
  <c r="H5" i="1"/>
  <c r="H11" i="1"/>
  <c r="I11" i="1"/>
  <c r="H3" i="1"/>
  <c r="I3" i="1"/>
  <c r="I6" i="1"/>
  <c r="H6" i="1"/>
  <c r="H1" i="1"/>
  <c r="I1" i="1"/>
  <c r="H8" i="1"/>
  <c r="I8" i="1"/>
  <c r="I4" i="1"/>
  <c r="H4" i="1"/>
  <c r="I15" i="1" l="1"/>
  <c r="H15" i="1"/>
  <c r="M15" i="1" l="1"/>
  <c r="M17" i="1" l="1"/>
  <c r="M16" i="1"/>
</calcChain>
</file>

<file path=xl/sharedStrings.xml><?xml version="1.0" encoding="utf-8"?>
<sst xmlns="http://schemas.openxmlformats.org/spreadsheetml/2006/main" count="175" uniqueCount="44">
  <si>
    <t>ANOVA</t>
  </si>
  <si>
    <t>Regression</t>
  </si>
  <si>
    <t>X Variable 1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</si>
  <si>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</si>
  <si>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</si>
  <si>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</si>
  <si>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</si>
  <si>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</si>
  <si>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</si>
  <si>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</si>
  <si>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</si>
  <si>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</si>
  <si>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</si>
  <si>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</si>
  <si>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</si>
  <si>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</si>
  <si>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</si>
  <si>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</si>
  <si>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</si>
  <si>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</si>
  <si>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</si>
  <si>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</si>
  <si>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</si>
  <si>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95.0%</t>
  </si>
  <si>
    <t>Obere 95.0%</t>
  </si>
  <si>
    <t>t</t>
  </si>
  <si>
    <t>x</t>
  </si>
  <si>
    <t>t2</t>
  </si>
  <si>
    <t>(t2)2</t>
  </si>
  <si>
    <t>(t2)x</t>
  </si>
  <si>
    <t>Rohe Daten</t>
  </si>
  <si>
    <t>Preprocessing</t>
  </si>
  <si>
    <t>Berechnungen</t>
  </si>
  <si>
    <t>Summen</t>
  </si>
  <si>
    <t>4.2a</t>
  </si>
  <si>
    <t>4.2b</t>
  </si>
  <si>
    <t>4.2c</t>
  </si>
  <si>
    <t>beta</t>
  </si>
  <si>
    <t>beschleunigung</t>
  </si>
  <si>
    <t>Position</t>
  </si>
  <si>
    <t>AUSGABE: RESIDUENPLOT</t>
  </si>
  <si>
    <t>Beobachtung</t>
  </si>
  <si>
    <t>Schätzung für Y</t>
  </si>
  <si>
    <t>Residuen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</si>
</sst>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'Daten und Berechnung'!$B$12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'Daten und Berechnung'!$A$1:$A$11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'Daten und Berechnung'!$B$1:$B$11</c:f>
              <c:numCache>
                <c:formatCode>General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0.36</c:v>
                </c:pt>
                <c:pt idx="4">
                  <c:v>0.68</c:v>
                </c:pt>
                <c:pt idx="5">
                  <c:v>1</c:v>
                </c:pt>
                <c:pt idx="6">
                  <c:v>1.47</c:v>
                </c:pt>
                <c:pt idx="7">
                  <c:v>2</c:v>
                </c:pt>
                <c:pt idx="8">
                  <c:v>2.56</c:v>
                </c:pt>
                <c:pt idx="9">
                  <c:v>3.19</c:v>
                </c:pt>
                <c:pt idx="10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6-4714-B116-C967D143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346127"/>
        <c:axId val="1211354031"/>
      </c:scatterChart>
      <c:valAx>
        <c:axId val="121134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1354031"/>
        <c:crosses val="autoZero"/>
        <c:crossBetween val="midCat"/>
      </c:valAx>
      <c:valAx>
        <c:axId val="12113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134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'Daten und Berechnung'!$D$1:$D$11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xVal>
          <c:yVal>
            <c:numRef>
              <c:f>'Daten und Berechnung'!$B$1:$B$11</c:f>
              <c:numCache>
                <c:formatCode>General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0.36</c:v>
                </c:pt>
                <c:pt idx="4">
                  <c:v>0.68</c:v>
                </c:pt>
                <c:pt idx="5">
                  <c:v>1</c:v>
                </c:pt>
                <c:pt idx="6">
                  <c:v>1.47</c:v>
                </c:pt>
                <c:pt idx="7">
                  <c:v>2</c:v>
                </c:pt>
                <c:pt idx="8">
                  <c:v>2.56</c:v>
                </c:pt>
                <c:pt idx="9">
                  <c:v>3.19</c:v>
                </c:pt>
                <c:pt idx="10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657-44C3-8895-E0EAC798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053071"/>
        <c:axId val="1259047247"/>
      </c:scatterChart>
      <c:valAx>
        <c:axId val="125905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9047247"/>
        <c:crosses val="autoZero"/>
        <c:crossBetween val="midCat"/>
      </c:valAx>
      <c:valAx>
        <c:axId val="12590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905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4761</xdr:rowOff>
    </xdr:from>
    <xdr:to>
      <xdr:col>7</xdr:col>
      <xdr:colOff>295275</xdr:colOff>
      <xdr:row>35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7294BC-FC72-462D-A289-0F5B155EA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585787</xdr:colOff>
      <xdr:row>18</xdr:row>
      <xdr:rowOff>4761</xdr:rowOff>
    </xdr:from>
    <xdr:to>
      <xdr:col>14</xdr:col>
      <xdr:colOff>271462</xdr:colOff>
      <xdr:row>34</xdr:row>
      <xdr:rowOff>180974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BFB8358-520A-4807-9B00-D64365F04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FF1D-F169-474D-82F8-FBE5BC8AF9B3}">
  <dimension ref="A1:I18"/>
  <sheetViews>
    <sheetView workbookViewId="0"/>
  </sheetViews>
  <sheetFormatPr defaultColWidth="11.5546875" defaultRowHeight="14.4" x14ac:dyDescent="0.3"/>
  <cols>
    <col min="1" max="1" width="22.6640625" customWidth="1"/>
    <col min="2" max="2" width="23.33203125" customWidth="1"/>
    <col min="5" max="5" width="23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0.99976181818104404</v>
      </c>
    </row>
    <row r="5" spans="1:9" x14ac:dyDescent="0.3">
      <c r="A5" s="1" t="s">
        <v>6</v>
      </c>
      <c r="B5" s="1">
        <v>0.99952369309266698</v>
      </c>
    </row>
    <row r="6" spans="1:9" x14ac:dyDescent="0.3">
      <c r="A6" s="1" t="s">
        <v>7</v>
      </c>
      <c r="B6" s="1">
        <v>0.99947077010296326</v>
      </c>
    </row>
    <row r="7" spans="1:9" x14ac:dyDescent="0.3">
      <c r="A7" s="1" t="s">
        <v>8</v>
      </c>
      <c r="B7" s="1">
        <v>3.1350241673191705E-2</v>
      </c>
    </row>
    <row r="8" spans="1:9" ht="15" thickBot="1" x14ac:dyDescent="0.35">
      <c r="A8" s="2" t="s">
        <v>9</v>
      </c>
      <c r="B8" s="2">
        <v>11</v>
      </c>
    </row>
    <row r="10" spans="1:9" ht="15" thickBot="1" x14ac:dyDescent="0.35">
      <c r="A10" t="s">
        <v>0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s="1" t="s">
        <v>1</v>
      </c>
      <c r="B12" s="1">
        <v>1</v>
      </c>
      <c r="C12" s="1">
        <v>18.5622453702142</v>
      </c>
      <c r="D12" s="1">
        <v>18.5622453702142</v>
      </c>
      <c r="E12" s="1">
        <v>18886.37997757654</v>
      </c>
      <c r="F12" s="1">
        <v>2.9063983481213889E-16</v>
      </c>
    </row>
    <row r="13" spans="1:9" x14ac:dyDescent="0.3">
      <c r="A13" s="1" t="s">
        <v>10</v>
      </c>
      <c r="B13" s="1">
        <v>9</v>
      </c>
      <c r="C13" s="1">
        <v>8.8455388767077325E-3</v>
      </c>
      <c r="D13" s="1">
        <v>9.8283765296752583E-4</v>
      </c>
      <c r="E13" s="1"/>
      <c r="F13" s="1"/>
    </row>
    <row r="14" spans="1:9" ht="15" thickBot="1" x14ac:dyDescent="0.35">
      <c r="A14" s="2" t="s">
        <v>11</v>
      </c>
      <c r="B14" s="2">
        <v>10</v>
      </c>
      <c r="C14" s="2">
        <v>18.571090909090909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8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s="1" t="s">
        <v>12</v>
      </c>
      <c r="B17" s="1">
        <v>1.4321133412042775E-2</v>
      </c>
      <c r="C17" s="1">
        <v>1.3815994098569583E-2</v>
      </c>
      <c r="D17" s="1">
        <v>1.0365619230776517</v>
      </c>
      <c r="E17" s="1">
        <v>0.32698696055488963</v>
      </c>
      <c r="F17" s="1">
        <v>-1.693281659921414E-2</v>
      </c>
      <c r="G17" s="1">
        <v>4.5575083423299689E-2</v>
      </c>
      <c r="H17" s="1">
        <v>-1.693281659921414E-2</v>
      </c>
      <c r="I17" s="1">
        <v>4.5575083423299689E-2</v>
      </c>
    </row>
    <row r="18" spans="1:9" ht="15" thickBot="1" x14ac:dyDescent="0.35">
      <c r="A18" s="2" t="s">
        <v>2</v>
      </c>
      <c r="B18" s="2">
        <v>3.9564850733681891</v>
      </c>
      <c r="C18" s="2">
        <v>2.8789569453183051E-2</v>
      </c>
      <c r="D18" s="2">
        <v>137.42772637854608</v>
      </c>
      <c r="E18" s="2">
        <v>2.9063983481214092E-16</v>
      </c>
      <c r="F18" s="2">
        <v>3.8913585426157948</v>
      </c>
      <c r="G18" s="2">
        <v>4.0216116041205838</v>
      </c>
      <c r="H18" s="2">
        <v>3.8913585426157948</v>
      </c>
      <c r="I18" s="2">
        <v>4.0216116041205838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2E9F-FB7D-4C07-979E-4718BDDCCBC2}">
  <dimension ref="A1:I18"/>
  <sheetViews>
    <sheetView workbookViewId="0">
      <selection sqref="A1:I21"/>
    </sheetView>
  </sheetViews>
  <sheetFormatPr defaultColWidth="11.5546875"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0.99987654108427215</v>
      </c>
    </row>
    <row r="5" spans="1:9" x14ac:dyDescent="0.3">
      <c r="A5" s="1" t="s">
        <v>6</v>
      </c>
      <c r="B5" s="1">
        <v>0.99975309741064811</v>
      </c>
    </row>
    <row r="6" spans="1:9" x14ac:dyDescent="0.3">
      <c r="A6" s="1" t="s">
        <v>7</v>
      </c>
      <c r="B6" s="1">
        <v>0.89975309741064824</v>
      </c>
    </row>
    <row r="7" spans="1:9" x14ac:dyDescent="0.3">
      <c r="A7" s="1" t="s">
        <v>8</v>
      </c>
      <c r="B7" s="1">
        <v>3.1466743128329235E-2</v>
      </c>
    </row>
    <row r="8" spans="1:9" ht="15" thickBot="1" x14ac:dyDescent="0.35">
      <c r="A8" s="2" t="s">
        <v>9</v>
      </c>
      <c r="B8" s="2">
        <v>11</v>
      </c>
    </row>
    <row r="10" spans="1:9" ht="15" thickBot="1" x14ac:dyDescent="0.35">
      <c r="A10" t="s">
        <v>0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s="1" t="s">
        <v>1</v>
      </c>
      <c r="B12" s="1">
        <v>1</v>
      </c>
      <c r="C12" s="1">
        <v>40.093198440768958</v>
      </c>
      <c r="D12" s="1">
        <v>40.093198440768958</v>
      </c>
      <c r="E12" s="1">
        <v>40491.802861787735</v>
      </c>
      <c r="F12" s="1">
        <v>9.4042457495116566E-18</v>
      </c>
    </row>
    <row r="13" spans="1:9" x14ac:dyDescent="0.3">
      <c r="A13" s="1" t="s">
        <v>10</v>
      </c>
      <c r="B13" s="1">
        <v>10</v>
      </c>
      <c r="C13" s="1">
        <v>9.9015592310425522E-3</v>
      </c>
      <c r="D13" s="1">
        <v>9.901559231042553E-4</v>
      </c>
      <c r="E13" s="1"/>
      <c r="F13" s="1"/>
    </row>
    <row r="14" spans="1:9" ht="15" thickBot="1" x14ac:dyDescent="0.35">
      <c r="A14" s="2" t="s">
        <v>11</v>
      </c>
      <c r="B14" s="2">
        <v>11</v>
      </c>
      <c r="C14" s="2">
        <v>40.103099999999998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8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s="1" t="s">
        <v>12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ht="15" thickBot="1" x14ac:dyDescent="0.35">
      <c r="A18" s="2" t="s">
        <v>2</v>
      </c>
      <c r="B18" s="2">
        <v>3.9782497138120232</v>
      </c>
      <c r="C18" s="2">
        <v>1.977008257752793E-2</v>
      </c>
      <c r="D18" s="2">
        <v>201.22575099074106</v>
      </c>
      <c r="E18" s="2">
        <v>2.2582576504901261E-19</v>
      </c>
      <c r="F18" s="2">
        <v>3.9341992247140563</v>
      </c>
      <c r="G18" s="2">
        <v>4.0223002029099897</v>
      </c>
      <c r="H18" s="2">
        <v>3.9341992247140563</v>
      </c>
      <c r="I18" s="2">
        <v>4.0223002029099897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0928-9F08-4BA3-87BB-246DE3D300BF}">
  <dimension ref="A1:I18"/>
  <sheetViews>
    <sheetView workbookViewId="0">
      <selection activeCell="J12" sqref="J12"/>
    </sheetView>
  </sheetViews>
  <sheetFormatPr defaultColWidth="11.5546875"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0.99987654108427215</v>
      </c>
    </row>
    <row r="5" spans="1:9" x14ac:dyDescent="0.3">
      <c r="A5" s="1" t="s">
        <v>6</v>
      </c>
      <c r="B5" s="1">
        <v>0.99975309741064811</v>
      </c>
    </row>
    <row r="6" spans="1:9" x14ac:dyDescent="0.3">
      <c r="A6" s="1" t="s">
        <v>7</v>
      </c>
      <c r="B6" s="1">
        <v>0.89975309741064824</v>
      </c>
    </row>
    <row r="7" spans="1:9" x14ac:dyDescent="0.3">
      <c r="A7" s="1" t="s">
        <v>8</v>
      </c>
      <c r="B7" s="1">
        <v>3.1466743128329235E-2</v>
      </c>
    </row>
    <row r="8" spans="1:9" ht="15" thickBot="1" x14ac:dyDescent="0.35">
      <c r="A8" s="2" t="s">
        <v>9</v>
      </c>
      <c r="B8" s="2">
        <v>11</v>
      </c>
    </row>
    <row r="10" spans="1:9" ht="15" thickBot="1" x14ac:dyDescent="0.35">
      <c r="A10" t="s">
        <v>0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s="1" t="s">
        <v>1</v>
      </c>
      <c r="B12" s="1">
        <v>1</v>
      </c>
      <c r="C12" s="1">
        <v>40.093198440768958</v>
      </c>
      <c r="D12" s="1">
        <v>40.093198440768958</v>
      </c>
      <c r="E12" s="1">
        <v>40491.802861787735</v>
      </c>
      <c r="F12" s="1">
        <v>9.4042457495116566E-18</v>
      </c>
    </row>
    <row r="13" spans="1:9" x14ac:dyDescent="0.3">
      <c r="A13" s="1" t="s">
        <v>10</v>
      </c>
      <c r="B13" s="1">
        <v>10</v>
      </c>
      <c r="C13" s="1">
        <v>9.9015592310425522E-3</v>
      </c>
      <c r="D13" s="1">
        <v>9.901559231042553E-4</v>
      </c>
      <c r="E13" s="1"/>
      <c r="F13" s="1"/>
    </row>
    <row r="14" spans="1:9" ht="15" thickBot="1" x14ac:dyDescent="0.35">
      <c r="A14" s="2" t="s">
        <v>11</v>
      </c>
      <c r="B14" s="2">
        <v>11</v>
      </c>
      <c r="C14" s="2">
        <v>40.103099999999998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8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s="1" t="s">
        <v>12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ht="15" thickBot="1" x14ac:dyDescent="0.35">
      <c r="A18" s="2" t="s">
        <v>2</v>
      </c>
      <c r="B18" s="2">
        <v>3.9782497138120232</v>
      </c>
      <c r="C18" s="2">
        <v>1.977008257752793E-2</v>
      </c>
      <c r="D18" s="2">
        <v>201.22575099074106</v>
      </c>
      <c r="E18" s="2">
        <v>2.2582576504901261E-19</v>
      </c>
      <c r="F18" s="2">
        <v>3.9341992247140563</v>
      </c>
      <c r="G18" s="2">
        <v>4.0223002029099897</v>
      </c>
      <c r="H18" s="2">
        <v>3.9341992247140563</v>
      </c>
      <c r="I18" s="2">
        <v>4.0223002029099897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F8B-4999-4584-B266-1F7C9B544E41}">
  <dimension ref="A1:I35"/>
  <sheetViews>
    <sheetView topLeftCell="A15" workbookViewId="0">
      <selection activeCell="M16" sqref="M16"/>
    </sheetView>
  </sheetViews>
  <sheetFormatPr defaultColWidth="11.5546875"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0.96598121465771636</v>
      </c>
    </row>
    <row r="5" spans="1:9" x14ac:dyDescent="0.3">
      <c r="A5" s="1" t="s">
        <v>6</v>
      </c>
      <c r="B5" s="1">
        <v>0.93311970707159719</v>
      </c>
    </row>
    <row r="6" spans="1:9" x14ac:dyDescent="0.3">
      <c r="A6" s="1" t="s">
        <v>7</v>
      </c>
      <c r="B6" s="1">
        <v>0.92568856341288575</v>
      </c>
    </row>
    <row r="7" spans="1:9" x14ac:dyDescent="0.3">
      <c r="A7" s="1" t="s">
        <v>8</v>
      </c>
      <c r="B7" s="1">
        <v>0.37148949439310464</v>
      </c>
    </row>
    <row r="8" spans="1:9" ht="15" thickBot="1" x14ac:dyDescent="0.35">
      <c r="A8" s="2" t="s">
        <v>9</v>
      </c>
      <c r="B8" s="2">
        <v>11</v>
      </c>
    </row>
    <row r="10" spans="1:9" ht="15" thickBot="1" x14ac:dyDescent="0.35">
      <c r="A10" t="s">
        <v>0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s="1" t="s">
        <v>1</v>
      </c>
      <c r="B12" s="1">
        <v>1</v>
      </c>
      <c r="C12" s="1">
        <v>17.32905090909091</v>
      </c>
      <c r="D12" s="1">
        <v>17.32905090909091</v>
      </c>
      <c r="E12" s="1">
        <v>125.56878859120327</v>
      </c>
      <c r="F12" s="1">
        <v>1.3767642677343818E-6</v>
      </c>
    </row>
    <row r="13" spans="1:9" x14ac:dyDescent="0.3">
      <c r="A13" s="1" t="s">
        <v>10</v>
      </c>
      <c r="B13" s="1">
        <v>9</v>
      </c>
      <c r="C13" s="1">
        <v>1.2420400000000007</v>
      </c>
      <c r="D13" s="1">
        <v>0.13800444444444451</v>
      </c>
      <c r="E13" s="1"/>
      <c r="F13" s="1"/>
    </row>
    <row r="14" spans="1:9" ht="15" thickBot="1" x14ac:dyDescent="0.35">
      <c r="A14" s="2" t="s">
        <v>11</v>
      </c>
      <c r="B14" s="2">
        <v>10</v>
      </c>
      <c r="C14" s="2">
        <v>18.571090909090909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8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s="1" t="s">
        <v>12</v>
      </c>
      <c r="B17" s="1">
        <v>-0.58545454545454545</v>
      </c>
      <c r="C17" s="1">
        <v>0.20954833583329902</v>
      </c>
      <c r="D17" s="1">
        <v>-2.7938878308262458</v>
      </c>
      <c r="E17" s="1">
        <v>2.0920512146015331E-2</v>
      </c>
      <c r="F17" s="1">
        <v>-1.0594858143122867</v>
      </c>
      <c r="G17" s="1">
        <v>-0.11142327659680423</v>
      </c>
      <c r="H17" s="1">
        <v>-1.0594858143122867</v>
      </c>
      <c r="I17" s="1">
        <v>-0.11142327659680423</v>
      </c>
    </row>
    <row r="18" spans="1:9" ht="15" thickBot="1" x14ac:dyDescent="0.35">
      <c r="A18" s="2" t="s">
        <v>2</v>
      </c>
      <c r="B18" s="2">
        <v>3.9690909090909092</v>
      </c>
      <c r="C18" s="2">
        <v>0.35420133520158548</v>
      </c>
      <c r="D18" s="2">
        <v>11.205748015692807</v>
      </c>
      <c r="E18" s="2">
        <v>1.3767642677343818E-6</v>
      </c>
      <c r="F18" s="2">
        <v>3.1678318215919545</v>
      </c>
      <c r="G18" s="2">
        <v>4.7703499965898644</v>
      </c>
      <c r="H18" s="2">
        <v>3.1678318215919545</v>
      </c>
      <c r="I18" s="2">
        <v>4.7703499965898644</v>
      </c>
    </row>
    <row r="22" spans="1:9" x14ac:dyDescent="0.3">
      <c r="A22" t="s">
        <v>40</v>
      </c>
    </row>
    <row r="23" spans="1:9" ht="15" thickBot="1" x14ac:dyDescent="0.35"/>
    <row r="24" spans="1:9" x14ac:dyDescent="0.3">
      <c r="A24" s="3" t="s">
        <v>41</v>
      </c>
      <c r="B24" s="3" t="s">
        <v>42</v>
      </c>
      <c r="C24" s="3" t="s">
        <v>43</v>
      </c>
    </row>
    <row r="25" spans="1:9" x14ac:dyDescent="0.3">
      <c r="A25" s="1">
        <v>1</v>
      </c>
      <c r="B25" s="1">
        <v>-0.58545454545454545</v>
      </c>
      <c r="C25" s="1">
        <v>0.58545454545454545</v>
      </c>
    </row>
    <row r="26" spans="1:9" x14ac:dyDescent="0.3">
      <c r="A26" s="1">
        <v>2</v>
      </c>
      <c r="B26" s="1">
        <v>-0.18854545454545452</v>
      </c>
      <c r="C26" s="1">
        <v>0.24854545454545451</v>
      </c>
    </row>
    <row r="27" spans="1:9" x14ac:dyDescent="0.3">
      <c r="A27" s="1">
        <v>3</v>
      </c>
      <c r="B27" s="1">
        <v>0.20836363636363642</v>
      </c>
      <c r="C27" s="1">
        <v>-8.8363636363636422E-2</v>
      </c>
    </row>
    <row r="28" spans="1:9" x14ac:dyDescent="0.3">
      <c r="A28" s="1">
        <v>4</v>
      </c>
      <c r="B28" s="1">
        <v>0.60527272727272718</v>
      </c>
      <c r="C28" s="1">
        <v>-0.2452727272727272</v>
      </c>
    </row>
    <row r="29" spans="1:9" x14ac:dyDescent="0.3">
      <c r="A29" s="1">
        <v>5</v>
      </c>
      <c r="B29" s="1">
        <v>1.0021818181818183</v>
      </c>
      <c r="C29" s="1">
        <v>-0.32218181818181824</v>
      </c>
    </row>
    <row r="30" spans="1:9" x14ac:dyDescent="0.3">
      <c r="A30" s="1">
        <v>6</v>
      </c>
      <c r="B30" s="1">
        <v>1.3990909090909092</v>
      </c>
      <c r="C30" s="1">
        <v>-0.39909090909090916</v>
      </c>
    </row>
    <row r="31" spans="1:9" x14ac:dyDescent="0.3">
      <c r="A31" s="1">
        <v>7</v>
      </c>
      <c r="B31" s="1">
        <v>1.7959999999999998</v>
      </c>
      <c r="C31" s="1">
        <v>-0.32599999999999985</v>
      </c>
    </row>
    <row r="32" spans="1:9" x14ac:dyDescent="0.3">
      <c r="A32" s="1">
        <v>8</v>
      </c>
      <c r="B32" s="1">
        <v>2.1929090909090907</v>
      </c>
      <c r="C32" s="1">
        <v>-0.1929090909090907</v>
      </c>
    </row>
    <row r="33" spans="1:3" x14ac:dyDescent="0.3">
      <c r="A33" s="1">
        <v>9</v>
      </c>
      <c r="B33" s="1">
        <v>2.589818181818182</v>
      </c>
      <c r="C33" s="1">
        <v>-2.9818181818181966E-2</v>
      </c>
    </row>
    <row r="34" spans="1:3" x14ac:dyDescent="0.3">
      <c r="A34" s="1">
        <v>10</v>
      </c>
      <c r="B34" s="1">
        <v>2.9867272727272729</v>
      </c>
      <c r="C34" s="1">
        <v>0.20327272727272705</v>
      </c>
    </row>
    <row r="35" spans="1:3" ht="15" thickBot="1" x14ac:dyDescent="0.35">
      <c r="A35" s="2">
        <v>11</v>
      </c>
      <c r="B35" s="2">
        <v>3.3836363636363638</v>
      </c>
      <c r="C35" s="2">
        <v>0.5663636363636364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026C-98AB-4FAC-A538-93458F1F6BFF}">
  <dimension ref="A1:I18"/>
  <sheetViews>
    <sheetView workbookViewId="0">
      <selection activeCell="A10" sqref="A10:F14"/>
    </sheetView>
  </sheetViews>
  <sheetFormatPr defaultColWidth="11.5546875"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0.99987654108427215</v>
      </c>
    </row>
    <row r="5" spans="1:9" x14ac:dyDescent="0.3">
      <c r="A5" s="1" t="s">
        <v>6</v>
      </c>
      <c r="B5" s="1">
        <v>0.99975309741064811</v>
      </c>
    </row>
    <row r="6" spans="1:9" x14ac:dyDescent="0.3">
      <c r="A6" s="1" t="s">
        <v>7</v>
      </c>
      <c r="B6" s="1">
        <v>0.89975309741064824</v>
      </c>
    </row>
    <row r="7" spans="1:9" x14ac:dyDescent="0.3">
      <c r="A7" s="1" t="s">
        <v>8</v>
      </c>
      <c r="B7" s="1">
        <v>3.1466743128329235E-2</v>
      </c>
    </row>
    <row r="8" spans="1:9" ht="15" thickBot="1" x14ac:dyDescent="0.35">
      <c r="A8" s="2" t="s">
        <v>9</v>
      </c>
      <c r="B8" s="2">
        <v>11</v>
      </c>
    </row>
    <row r="10" spans="1:9" ht="15" thickBot="1" x14ac:dyDescent="0.35">
      <c r="A10" t="s">
        <v>0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s="1" t="s">
        <v>1</v>
      </c>
      <c r="B12" s="1">
        <v>1</v>
      </c>
      <c r="C12" s="1">
        <v>40.093198440768958</v>
      </c>
      <c r="D12" s="1">
        <v>40.093198440768958</v>
      </c>
      <c r="E12" s="1">
        <v>40491.802861787735</v>
      </c>
      <c r="F12" s="1">
        <v>9.4042457495116566E-18</v>
      </c>
    </row>
    <row r="13" spans="1:9" x14ac:dyDescent="0.3">
      <c r="A13" s="1" t="s">
        <v>10</v>
      </c>
      <c r="B13" s="1">
        <v>10</v>
      </c>
      <c r="C13" s="1">
        <v>9.9015592310425522E-3</v>
      </c>
      <c r="D13" s="1">
        <v>9.901559231042553E-4</v>
      </c>
      <c r="E13" s="1"/>
      <c r="F13" s="1"/>
    </row>
    <row r="14" spans="1:9" ht="15" thickBot="1" x14ac:dyDescent="0.35">
      <c r="A14" s="2" t="s">
        <v>11</v>
      </c>
      <c r="B14" s="2">
        <v>11</v>
      </c>
      <c r="C14" s="2">
        <v>40.103099999999998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8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s="1" t="s">
        <v>12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ht="15" thickBot="1" x14ac:dyDescent="0.35">
      <c r="A18" s="2" t="s">
        <v>2</v>
      </c>
      <c r="B18" s="2">
        <v>3.9782497138120232</v>
      </c>
      <c r="C18" s="2">
        <v>1.977008257752793E-2</v>
      </c>
      <c r="D18" s="2">
        <v>201.22575099074106</v>
      </c>
      <c r="E18" s="2">
        <v>2.2582576504901261E-19</v>
      </c>
      <c r="F18" s="2">
        <v>3.9341992247140563</v>
      </c>
      <c r="G18" s="2">
        <v>4.0223002029099897</v>
      </c>
      <c r="H18" s="2">
        <v>3.9341992247140563</v>
      </c>
      <c r="I18" s="2">
        <v>4.0223002029099897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15B0-4068-4CC8-9329-8D3B3D9D97C8}">
  <dimension ref="A1:I18"/>
  <sheetViews>
    <sheetView workbookViewId="0">
      <selection activeCell="L17" sqref="L17"/>
    </sheetView>
  </sheetViews>
  <sheetFormatPr defaultColWidth="11.5546875"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0.99987654108427215</v>
      </c>
    </row>
    <row r="5" spans="1:9" x14ac:dyDescent="0.3">
      <c r="A5" s="1" t="s">
        <v>6</v>
      </c>
      <c r="B5" s="1">
        <v>0.99975309741064811</v>
      </c>
    </row>
    <row r="6" spans="1:9" x14ac:dyDescent="0.3">
      <c r="A6" s="1" t="s">
        <v>7</v>
      </c>
      <c r="B6" s="1">
        <v>0.89975309741064824</v>
      </c>
    </row>
    <row r="7" spans="1:9" x14ac:dyDescent="0.3">
      <c r="A7" s="1" t="s">
        <v>8</v>
      </c>
      <c r="B7" s="1">
        <v>3.1466743128329235E-2</v>
      </c>
    </row>
    <row r="8" spans="1:9" ht="15" thickBot="1" x14ac:dyDescent="0.35">
      <c r="A8" s="2" t="s">
        <v>9</v>
      </c>
      <c r="B8" s="2">
        <v>11</v>
      </c>
    </row>
    <row r="10" spans="1:9" ht="15" thickBot="1" x14ac:dyDescent="0.35">
      <c r="A10" t="s">
        <v>0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s="1" t="s">
        <v>1</v>
      </c>
      <c r="B12" s="1">
        <v>1</v>
      </c>
      <c r="C12" s="1">
        <v>40.093198440768958</v>
      </c>
      <c r="D12" s="1">
        <v>40.093198440768958</v>
      </c>
      <c r="E12" s="1">
        <v>40491.802861787735</v>
      </c>
      <c r="F12" s="1">
        <v>9.4042457495116566E-18</v>
      </c>
    </row>
    <row r="13" spans="1:9" x14ac:dyDescent="0.3">
      <c r="A13" s="1" t="s">
        <v>10</v>
      </c>
      <c r="B13" s="1">
        <v>10</v>
      </c>
      <c r="C13" s="1">
        <v>9.9015592310425522E-3</v>
      </c>
      <c r="D13" s="1">
        <v>9.901559231042553E-4</v>
      </c>
      <c r="E13" s="1"/>
      <c r="F13" s="1"/>
    </row>
    <row r="14" spans="1:9" ht="15" thickBot="1" x14ac:dyDescent="0.35">
      <c r="A14" s="2" t="s">
        <v>11</v>
      </c>
      <c r="B14" s="2">
        <v>11</v>
      </c>
      <c r="C14" s="2">
        <v>40.103099999999998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8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s="1" t="s">
        <v>12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ht="15" thickBot="1" x14ac:dyDescent="0.35">
      <c r="A18" s="2" t="s">
        <v>2</v>
      </c>
      <c r="B18" s="2">
        <v>3.9782497138120232</v>
      </c>
      <c r="C18" s="2">
        <v>1.977008257752793E-2</v>
      </c>
      <c r="D18" s="2">
        <v>201.22575099074106</v>
      </c>
      <c r="E18" s="2">
        <v>2.2582576504901261E-19</v>
      </c>
      <c r="F18" s="2">
        <v>3.9341992247140563</v>
      </c>
      <c r="G18" s="2">
        <v>4.0223002029099897</v>
      </c>
      <c r="H18" s="2">
        <v>3.9341992247140563</v>
      </c>
      <c r="I18" s="2">
        <v>4.0223002029099897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C3FF-A8FF-4256-9B6B-38E0912B4875}">
  <dimension ref="A1:M17"/>
  <sheetViews>
    <sheetView tabSelected="1" workbookViewId="0">
      <selection sqref="A1:A11"/>
    </sheetView>
  </sheetViews>
  <sheetFormatPr defaultColWidth="9.109375" defaultRowHeight="14.4" x14ac:dyDescent="0.3"/>
  <cols>
    <col min="1" max="3" width="9.109375" style="7"/>
    <col min="4" max="4" width="18.44140625" style="7" customWidth="1"/>
    <col min="5" max="11" width="9.109375" style="6"/>
    <col min="12" max="12" width="18.44140625" style="6" customWidth="1"/>
    <col min="13" max="13" width="9.109375" style="6" customWidth="1"/>
    <col min="14" max="16384" width="9.109375" style="6"/>
  </cols>
  <sheetData>
    <row r="1" spans="1:13" x14ac:dyDescent="0.3">
      <c r="A1" s="8">
        <v>0</v>
      </c>
      <c r="B1" s="8">
        <v>0</v>
      </c>
      <c r="C1" s="8"/>
      <c r="D1" s="5">
        <f>A1*A1</f>
        <v>0</v>
      </c>
      <c r="H1" s="6">
        <f>D1*D1</f>
        <v>0</v>
      </c>
      <c r="I1" s="6">
        <f>B1*D1</f>
        <v>0</v>
      </c>
    </row>
    <row r="2" spans="1:13" x14ac:dyDescent="0.3">
      <c r="A2" s="8">
        <v>0.1</v>
      </c>
      <c r="B2" s="8">
        <v>0.06</v>
      </c>
      <c r="C2" s="8"/>
      <c r="D2" s="5">
        <f t="shared" ref="D2:D11" si="0">A2*A2</f>
        <v>1.0000000000000002E-2</v>
      </c>
      <c r="H2" s="6">
        <f t="shared" ref="H2:H11" si="1">D2*D2</f>
        <v>1.0000000000000005E-4</v>
      </c>
      <c r="I2" s="6">
        <f t="shared" ref="I2:I11" si="2">B2*D2</f>
        <v>6.0000000000000006E-4</v>
      </c>
    </row>
    <row r="3" spans="1:13" x14ac:dyDescent="0.3">
      <c r="A3" s="8">
        <v>0.2</v>
      </c>
      <c r="B3" s="8">
        <v>0.12</v>
      </c>
      <c r="C3" s="8"/>
      <c r="D3" s="5">
        <f t="shared" si="0"/>
        <v>4.0000000000000008E-2</v>
      </c>
      <c r="H3" s="6">
        <f t="shared" si="1"/>
        <v>1.6000000000000007E-3</v>
      </c>
      <c r="I3" s="6">
        <f t="shared" si="2"/>
        <v>4.8000000000000004E-3</v>
      </c>
    </row>
    <row r="4" spans="1:13" x14ac:dyDescent="0.3">
      <c r="A4" s="8">
        <v>0.3</v>
      </c>
      <c r="B4" s="8">
        <v>0.36</v>
      </c>
      <c r="C4" s="8"/>
      <c r="D4" s="5">
        <f t="shared" si="0"/>
        <v>0.09</v>
      </c>
      <c r="H4" s="6">
        <f t="shared" si="1"/>
        <v>8.0999999999999996E-3</v>
      </c>
      <c r="I4" s="6">
        <f t="shared" si="2"/>
        <v>3.2399999999999998E-2</v>
      </c>
    </row>
    <row r="5" spans="1:13" x14ac:dyDescent="0.3">
      <c r="A5" s="8">
        <v>0.4</v>
      </c>
      <c r="B5" s="8">
        <v>0.68</v>
      </c>
      <c r="C5" s="8"/>
      <c r="D5" s="5">
        <f t="shared" si="0"/>
        <v>0.16000000000000003</v>
      </c>
      <c r="H5" s="6">
        <f t="shared" si="1"/>
        <v>2.5600000000000012E-2</v>
      </c>
      <c r="I5" s="6">
        <f t="shared" si="2"/>
        <v>0.10880000000000004</v>
      </c>
    </row>
    <row r="6" spans="1:13" x14ac:dyDescent="0.3">
      <c r="A6" s="8">
        <v>0.5</v>
      </c>
      <c r="B6" s="8">
        <v>1</v>
      </c>
      <c r="C6" s="8"/>
      <c r="D6" s="5">
        <f t="shared" si="0"/>
        <v>0.25</v>
      </c>
      <c r="H6" s="6">
        <f t="shared" si="1"/>
        <v>6.25E-2</v>
      </c>
      <c r="I6" s="6">
        <f t="shared" si="2"/>
        <v>0.25</v>
      </c>
    </row>
    <row r="7" spans="1:13" x14ac:dyDescent="0.3">
      <c r="A7" s="8">
        <v>0.6</v>
      </c>
      <c r="B7" s="8">
        <v>1.47</v>
      </c>
      <c r="C7" s="8"/>
      <c r="D7" s="5">
        <f t="shared" si="0"/>
        <v>0.36</v>
      </c>
      <c r="H7" s="6">
        <f t="shared" si="1"/>
        <v>0.12959999999999999</v>
      </c>
      <c r="I7" s="6">
        <f t="shared" si="2"/>
        <v>0.5292</v>
      </c>
    </row>
    <row r="8" spans="1:13" x14ac:dyDescent="0.3">
      <c r="A8" s="8">
        <v>0.7</v>
      </c>
      <c r="B8" s="8">
        <v>2</v>
      </c>
      <c r="C8" s="8"/>
      <c r="D8" s="5">
        <f t="shared" si="0"/>
        <v>0.48999999999999994</v>
      </c>
      <c r="H8" s="6">
        <f t="shared" si="1"/>
        <v>0.24009999999999992</v>
      </c>
      <c r="I8" s="6">
        <f t="shared" si="2"/>
        <v>0.97999999999999987</v>
      </c>
    </row>
    <row r="9" spans="1:13" x14ac:dyDescent="0.3">
      <c r="A9" s="8">
        <v>0.8</v>
      </c>
      <c r="B9" s="8">
        <v>2.56</v>
      </c>
      <c r="C9" s="8"/>
      <c r="D9" s="5">
        <f t="shared" si="0"/>
        <v>0.64000000000000012</v>
      </c>
      <c r="H9" s="6">
        <f t="shared" si="1"/>
        <v>0.40960000000000019</v>
      </c>
      <c r="I9" s="6">
        <f t="shared" si="2"/>
        <v>1.6384000000000003</v>
      </c>
    </row>
    <row r="10" spans="1:13" x14ac:dyDescent="0.3">
      <c r="A10" s="8">
        <v>0.9</v>
      </c>
      <c r="B10" s="8">
        <v>3.19</v>
      </c>
      <c r="C10" s="8"/>
      <c r="D10" s="5">
        <f t="shared" si="0"/>
        <v>0.81</v>
      </c>
      <c r="H10" s="6">
        <f t="shared" si="1"/>
        <v>0.65610000000000013</v>
      </c>
      <c r="I10" s="6">
        <f t="shared" si="2"/>
        <v>2.5839000000000003</v>
      </c>
    </row>
    <row r="11" spans="1:13" x14ac:dyDescent="0.3">
      <c r="A11" s="8">
        <v>1</v>
      </c>
      <c r="B11" s="8">
        <v>3.95</v>
      </c>
      <c r="C11" s="8"/>
      <c r="D11" s="5">
        <f t="shared" si="0"/>
        <v>1</v>
      </c>
      <c r="H11" s="6">
        <f t="shared" si="1"/>
        <v>1</v>
      </c>
      <c r="I11" s="6">
        <f t="shared" si="2"/>
        <v>3.95</v>
      </c>
    </row>
    <row r="12" spans="1:13" x14ac:dyDescent="0.3">
      <c r="A12" s="9" t="s">
        <v>25</v>
      </c>
      <c r="B12" s="9" t="s">
        <v>26</v>
      </c>
      <c r="D12" s="9" t="s">
        <v>27</v>
      </c>
      <c r="H12" s="9" t="s">
        <v>28</v>
      </c>
      <c r="I12" s="10" t="s">
        <v>29</v>
      </c>
    </row>
    <row r="13" spans="1:13" x14ac:dyDescent="0.3">
      <c r="A13" s="14" t="s">
        <v>30</v>
      </c>
      <c r="B13" s="14"/>
      <c r="D13" s="11" t="s">
        <v>31</v>
      </c>
      <c r="H13" s="14" t="s">
        <v>32</v>
      </c>
      <c r="I13" s="14"/>
    </row>
    <row r="14" spans="1:13" x14ac:dyDescent="0.3">
      <c r="A14" s="13"/>
      <c r="B14" s="13"/>
      <c r="D14" s="11"/>
      <c r="K14" s="12"/>
      <c r="L14" s="12"/>
      <c r="M14" s="12"/>
    </row>
    <row r="15" spans="1:13" x14ac:dyDescent="0.3">
      <c r="A15" s="13"/>
      <c r="B15" s="13"/>
      <c r="D15" s="11"/>
      <c r="G15" s="6" t="s">
        <v>33</v>
      </c>
      <c r="H15" s="6">
        <f>SUM(H1:H11)</f>
        <v>2.5333000000000001</v>
      </c>
      <c r="I15" s="6">
        <f>SUM(I1:I11)</f>
        <v>10.078099999999999</v>
      </c>
      <c r="K15" s="12" t="s">
        <v>34</v>
      </c>
      <c r="L15" s="12" t="s">
        <v>37</v>
      </c>
      <c r="M15" s="12">
        <f>I15/H15</f>
        <v>3.9782497138120232</v>
      </c>
    </row>
    <row r="16" spans="1:13" x14ac:dyDescent="0.3">
      <c r="K16" s="12" t="s">
        <v>35</v>
      </c>
      <c r="L16" s="12" t="s">
        <v>38</v>
      </c>
      <c r="M16" s="12">
        <f xml:space="preserve"> 2 * M15</f>
        <v>7.9564994276240464</v>
      </c>
    </row>
    <row r="17" spans="11:13" x14ac:dyDescent="0.3">
      <c r="K17" s="12" t="s">
        <v>36</v>
      </c>
      <c r="L17" s="12" t="s">
        <v>39</v>
      </c>
      <c r="M17" s="12">
        <f xml:space="preserve"> M15*0.25*0.25</f>
        <v>0.24864060711325145</v>
      </c>
    </row>
  </sheetData>
  <mergeCells count="2">
    <mergeCell ref="A13:B13"/>
    <mergeCell ref="H13:I1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ANOVA 2-Var</vt:lpstr>
      <vt:lpstr>Tabelle1</vt:lpstr>
      <vt:lpstr>Tabelle2</vt:lpstr>
      <vt:lpstr>Tabelle3</vt:lpstr>
      <vt:lpstr>ANOVA 1-Var</vt:lpstr>
      <vt:lpstr>Tabelle4</vt:lpstr>
      <vt:lpstr>Daten und Berechnung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Ganni</dc:creator>
  <cp:lastModifiedBy>Marc Kressig</cp:lastModifiedBy>
  <dcterms:created xsi:type="dcterms:W3CDTF">2018-11-23T15:59:18Z</dcterms:created>
  <dcterms:modified xsi:type="dcterms:W3CDTF">2025-05-09T06:56:27Z</dcterms:modified>
</cp:coreProperties>
</file>