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RCF-RCSE\2020\"/>
    </mc:Choice>
  </mc:AlternateContent>
  <bookViews>
    <workbookView xWindow="0" yWindow="0" windowWidth="28800" windowHeight="12435"/>
  </bookViews>
  <sheets>
    <sheet name="RCF" sheetId="4" r:id="rId1"/>
    <sheet name="RCS" sheetId="5" r:id="rId2"/>
  </sheets>
  <calcPr calcId="152511"/>
</workbook>
</file>

<file path=xl/calcChain.xml><?xml version="1.0" encoding="utf-8"?>
<calcChain xmlns="http://schemas.openxmlformats.org/spreadsheetml/2006/main">
  <c r="C12" i="5" l="1"/>
  <c r="C8" i="5" l="1"/>
  <c r="C9" i="5"/>
  <c r="C10" i="5"/>
  <c r="C11" i="5"/>
  <c r="H53" i="4" l="1"/>
  <c r="R12" i="5" l="1"/>
  <c r="U12" i="5" l="1"/>
  <c r="T12" i="5"/>
  <c r="N12" i="5" l="1"/>
  <c r="C18" i="5"/>
  <c r="C19" i="5"/>
  <c r="C20" i="5"/>
  <c r="C21" i="5"/>
  <c r="C22" i="5"/>
  <c r="F24" i="5"/>
  <c r="G24" i="5"/>
  <c r="G14" i="5"/>
  <c r="F14" i="5"/>
  <c r="Q36" i="5"/>
  <c r="Q12" i="5"/>
  <c r="O12" i="5"/>
  <c r="G48" i="5"/>
  <c r="F48" i="5"/>
  <c r="C46" i="5"/>
  <c r="C45" i="5"/>
  <c r="C44" i="5"/>
  <c r="C43" i="5"/>
  <c r="C42" i="5"/>
  <c r="G38" i="5"/>
  <c r="F38" i="5"/>
  <c r="R36" i="5"/>
  <c r="O36" i="5"/>
  <c r="N36" i="5"/>
  <c r="C36" i="5"/>
  <c r="C35" i="5"/>
  <c r="C34" i="5"/>
  <c r="C33" i="5"/>
  <c r="C32" i="5"/>
</calcChain>
</file>

<file path=xl/sharedStrings.xml><?xml version="1.0" encoding="utf-8"?>
<sst xmlns="http://schemas.openxmlformats.org/spreadsheetml/2006/main" count="248" uniqueCount="123">
  <si>
    <t>Distribuidor</t>
  </si>
  <si>
    <t>Película</t>
  </si>
  <si>
    <t>Desde:</t>
  </si>
  <si>
    <t>Hasta:</t>
  </si>
  <si>
    <t>#</t>
  </si>
  <si>
    <t xml:space="preserve">Fecha reporte: </t>
  </si>
  <si>
    <t>Elaborado por:</t>
  </si>
  <si>
    <t>FOX</t>
  </si>
  <si>
    <t>Digital</t>
  </si>
  <si>
    <t>Imax</t>
  </si>
  <si>
    <t>Fecha de estreno</t>
  </si>
  <si>
    <t>Totales</t>
  </si>
  <si>
    <t>Estreno</t>
  </si>
  <si>
    <t>Cambios</t>
  </si>
  <si>
    <t>Periodo reporte</t>
  </si>
  <si>
    <t>Cant</t>
  </si>
  <si>
    <t>Dist</t>
  </si>
  <si>
    <t>Espec</t>
  </si>
  <si>
    <t>Medio</t>
  </si>
  <si>
    <t>Desde</t>
  </si>
  <si>
    <t>Hasta</t>
  </si>
  <si>
    <t>Espectadores</t>
  </si>
  <si>
    <t>Taquilla Miles COP</t>
  </si>
  <si>
    <t>Reporte semanal de cambios en la fecha de estreno (RCF)</t>
  </si>
  <si>
    <t>Reporte comparativo de semanas de exhibición años actual y anterior</t>
  </si>
  <si>
    <t>Periodo Actual:</t>
  </si>
  <si>
    <t>Periodo Anterior:</t>
  </si>
  <si>
    <t>Top 5 de películas año anterior</t>
  </si>
  <si>
    <t>TOTAL</t>
  </si>
  <si>
    <t>Sem catelera</t>
  </si>
  <si>
    <t>F. Actual</t>
  </si>
  <si>
    <t>F. Previa</t>
  </si>
  <si>
    <t>i. Titulos creados en el periodo reporte</t>
  </si>
  <si>
    <t>ii. Películas modificadas en la fecha de estreno en periodo reporte</t>
  </si>
  <si>
    <t xml:space="preserve"> OTHERS</t>
  </si>
  <si>
    <t>v. Top 5 de películas año actual</t>
  </si>
  <si>
    <t>vi. Comparativo por medio</t>
  </si>
  <si>
    <t>Acumulado Taquilla Miles COP</t>
  </si>
  <si>
    <t>Acumulado Espectadores</t>
  </si>
  <si>
    <t>Movst</t>
  </si>
  <si>
    <t>Nota: A partir del 10 de Julio de 2014 la semana cinematografica inicio el día jueves.</t>
  </si>
  <si>
    <t>v. Top 10 cambios de fecha de estreno por película año actual</t>
  </si>
  <si>
    <t>iii. Titulos Colombianos creados en el periodo reporte</t>
  </si>
  <si>
    <t>vi. Número de películas cambiadas por distribuidor año actual</t>
  </si>
  <si>
    <t>iv. Películas Colombianas modificadas en la fecha de estreno en periodo reporte</t>
  </si>
  <si>
    <t>Titulos en exhibición 1</t>
  </si>
  <si>
    <t>vii. Top 5 de películas año actual</t>
  </si>
  <si>
    <t>Fecha de pre-estreno</t>
  </si>
  <si>
    <t>Indice de Pantallas</t>
  </si>
  <si>
    <t>viii. Comparativo por medio</t>
  </si>
  <si>
    <t>ix. Pre-estreno películas</t>
  </si>
  <si>
    <t>x. Premier películas</t>
  </si>
  <si>
    <t>Fecha de premier</t>
  </si>
  <si>
    <t>Total:</t>
  </si>
  <si>
    <t>CC</t>
  </si>
  <si>
    <t>OTHERS</t>
  </si>
  <si>
    <t>Comparativo Celbración - San Pedro y San Pablo</t>
  </si>
  <si>
    <t xml:space="preserve">Titulos en exhibición </t>
  </si>
  <si>
    <t>DISNEY</t>
  </si>
  <si>
    <t>WB</t>
  </si>
  <si>
    <t>NO ANDABA MUERTO ESTABA DE PARRANDA</t>
  </si>
  <si>
    <t>RICHARD JEWELL</t>
  </si>
  <si>
    <t>CATS</t>
  </si>
  <si>
    <t>UNI</t>
  </si>
  <si>
    <t>SONY PICTURES</t>
  </si>
  <si>
    <t>UNIVERSAL</t>
  </si>
  <si>
    <t>CINECOLOR FILMS</t>
  </si>
  <si>
    <t>DIAMOND FILMS</t>
  </si>
  <si>
    <t>WARNER</t>
  </si>
  <si>
    <t>PARAMOUNT</t>
  </si>
  <si>
    <t>BABILLA CINE</t>
  </si>
  <si>
    <t>CINEPLEX</t>
  </si>
  <si>
    <t>V.O. CINES</t>
  </si>
  <si>
    <t>TERROR EN LA LAGUNA</t>
  </si>
  <si>
    <t>SANTA BÁRBARA FILMS</t>
  </si>
  <si>
    <t>HARVIE AND THE MAGIC MUSEUM</t>
  </si>
  <si>
    <t>LA FORTALEZA</t>
  </si>
  <si>
    <t>26-Dec-19 - 01-Jan-20</t>
  </si>
  <si>
    <t>27- Dec-19 - 23-Jan-20</t>
  </si>
  <si>
    <t>CINE COLOMBIA</t>
  </si>
  <si>
    <t>LA DERNIERE FOLIE DE CLAIRE DARLING</t>
  </si>
  <si>
    <t>20,22,26,28 Sep - 05,12,13 Oct - 19</t>
  </si>
  <si>
    <t>ROYAL FILMS</t>
  </si>
  <si>
    <t>DF</t>
  </si>
  <si>
    <t>HECP</t>
  </si>
  <si>
    <t>DIS</t>
  </si>
  <si>
    <t>THE CURRENT WAR</t>
  </si>
  <si>
    <t>CORAZON ARDIENTE</t>
  </si>
  <si>
    <t>PETER RABBIT 2: THE RUNAWAY</t>
  </si>
  <si>
    <t>RAOUL TABURIN</t>
  </si>
  <si>
    <t>SORRY WE MISSED YOU</t>
  </si>
  <si>
    <t>SEBERG</t>
  </si>
  <si>
    <t>TABALUGA</t>
  </si>
  <si>
    <t>REDCON-1</t>
  </si>
  <si>
    <t> AVENGERS ENDGAME 3D</t>
  </si>
  <si>
    <t> ALMA DE HEROE</t>
  </si>
  <si>
    <t>CCF</t>
  </si>
  <si>
    <t>No Registra</t>
  </si>
  <si>
    <t>UNTITLED DISNEY LIVE ACTION</t>
  </si>
  <si>
    <t> DETECTIVE PIKACHU</t>
  </si>
  <si>
    <t> AFTER</t>
  </si>
  <si>
    <t> HEILSTATTEN</t>
  </si>
  <si>
    <t>VIVO 3D</t>
  </si>
  <si>
    <t>SPIDER-MAN:INTO THE SPIDER-VERSE SEQUEL</t>
  </si>
  <si>
    <t>THE MAN FROM TORONTO</t>
  </si>
  <si>
    <t>FATHERHOOD</t>
  </si>
  <si>
    <t>THE NIGHINGALE</t>
  </si>
  <si>
    <t>CONNECTED</t>
  </si>
  <si>
    <t>UNTITLED UNIVERSAL EVENT FILM</t>
  </si>
  <si>
    <t>UN ÑERO IN NEW YORK</t>
  </si>
  <si>
    <t>DUNGEONS &amp; DRAGONS</t>
  </si>
  <si>
    <t>KING RICHARD</t>
  </si>
  <si>
    <t>HAPPIEST SEASON</t>
  </si>
  <si>
    <t>UNCHARTED</t>
  </si>
  <si>
    <t>HOTEL TRANSYLVANIA 4</t>
  </si>
  <si>
    <t>HOWLING VILLAGE</t>
  </si>
  <si>
    <t>PAN DENG ZHE</t>
  </si>
  <si>
    <t>BAYALA: A MAGICAL ADVENTURE</t>
  </si>
  <si>
    <t>THE JACK IN THE BOX</t>
  </si>
  <si>
    <t>NO SE CASEN CON MIS HIJAS 2</t>
  </si>
  <si>
    <t>SONY/MARVEL SPIDER-MAN FAR FROM HOME SEQUEL</t>
  </si>
  <si>
    <t>SONY UNTITLED EVENT COMEDY</t>
  </si>
  <si>
    <t>FANTASY ISLAND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</si>
</sst>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.00\ _€_-;\-* #,##0.00\ _€_-;_-* &quot;-&quot;??\ _€_-;_-@_-"/>
    <numFmt numFmtId="165" formatCode="[$-C09]dd\-mmm\-yy;@"/>
    <numFmt numFmtId="166" formatCode="#,###,"/>
  </numFmts>
  <fonts count="33" x14ac:knownFonts="1">
    <font>
      <sz val="11"/>
      <color theme="1"/>
      <name val="Calibri"/>
      <family val="2"/>
      <scheme val="minor"/>
    </font>
    <font>
      <sz val="10"/>
      <color indexed="8"/>
      <name val="Calibri"/>
      <family val="2"/>
    </font>
    <font>
      <b/>
      <sz val="10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Arial"/>
      <family val="2"/>
    </font>
    <font>
      <sz val="10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rgb="FFFFFFFF"/>
      <name val="Calibri"/>
      <family val="2"/>
    </font>
    <font>
      <b/>
      <sz val="11"/>
      <color rgb="FF000000"/>
      <name val="Calibri"/>
      <family val="2"/>
    </font>
    <font>
      <i/>
      <sz val="11"/>
      <color rgb="FF000000"/>
      <name val="Calibri"/>
      <family val="2"/>
    </font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FF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24994659260841701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A9D08E"/>
        <bgColor rgb="FF000000"/>
      </patternFill>
    </fill>
    <fill>
      <patternFill patternType="solid">
        <fgColor rgb="FFBFBFBF"/>
        <bgColor rgb="FF000000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316293"/>
      </right>
      <top style="thin">
        <color rgb="FF316293"/>
      </top>
      <bottom style="thin">
        <color rgb="FF316293"/>
      </bottom>
      <diagonal/>
    </border>
    <border>
      <left style="thin">
        <color rgb="FF316293"/>
      </left>
      <right style="thin">
        <color rgb="FF316293"/>
      </right>
      <top style="thin">
        <color rgb="FF316293"/>
      </top>
      <bottom style="thin">
        <color rgb="FF316293"/>
      </bottom>
      <diagonal/>
    </border>
    <border>
      <left style="thin">
        <color rgb="FF316293"/>
      </left>
      <right style="thin">
        <color rgb="FF316293"/>
      </right>
      <top style="thin">
        <color rgb="FF316293"/>
      </top>
      <bottom/>
      <diagonal/>
    </border>
    <border>
      <left/>
      <right style="thin">
        <color rgb="FF316293"/>
      </right>
      <top style="thin">
        <color rgb="FF316293"/>
      </top>
      <bottom style="thin">
        <color rgb="FF316293"/>
      </bottom>
      <diagonal/>
    </border>
    <border>
      <left style="thin">
        <color rgb="FF000000"/>
      </left>
      <right style="thin">
        <color rgb="FF316293"/>
      </right>
      <top style="thin">
        <color rgb="FF316293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91">
    <xf numFmtId="165" fontId="0" fillId="0" borderId="0"/>
    <xf numFmtId="165" fontId="3" fillId="2" borderId="0" applyNumberFormat="0" applyBorder="0" applyAlignment="0" applyProtection="0"/>
    <xf numFmtId="165" fontId="3" fillId="3" borderId="0" applyNumberFormat="0" applyBorder="0" applyAlignment="0" applyProtection="0"/>
    <xf numFmtId="165" fontId="3" fillId="4" borderId="0" applyNumberFormat="0" applyBorder="0" applyAlignment="0" applyProtection="0"/>
    <xf numFmtId="165" fontId="3" fillId="5" borderId="0" applyNumberFormat="0" applyBorder="0" applyAlignment="0" applyProtection="0"/>
    <xf numFmtId="165" fontId="3" fillId="6" borderId="0" applyNumberFormat="0" applyBorder="0" applyAlignment="0" applyProtection="0"/>
    <xf numFmtId="165" fontId="3" fillId="7" borderId="0" applyNumberFormat="0" applyBorder="0" applyAlignment="0" applyProtection="0"/>
    <xf numFmtId="165" fontId="3" fillId="2" borderId="0" applyNumberFormat="0" applyBorder="0" applyAlignment="0" applyProtection="0"/>
    <xf numFmtId="165" fontId="3" fillId="3" borderId="0" applyNumberFormat="0" applyBorder="0" applyAlignment="0" applyProtection="0"/>
    <xf numFmtId="165" fontId="3" fillId="4" borderId="0" applyNumberFormat="0" applyBorder="0" applyAlignment="0" applyProtection="0"/>
    <xf numFmtId="165" fontId="3" fillId="5" borderId="0" applyNumberFormat="0" applyBorder="0" applyAlignment="0" applyProtection="0"/>
    <xf numFmtId="165" fontId="3" fillId="6" borderId="0" applyNumberFormat="0" applyBorder="0" applyAlignment="0" applyProtection="0"/>
    <xf numFmtId="165" fontId="3" fillId="7" borderId="0" applyNumberFormat="0" applyBorder="0" applyAlignment="0" applyProtection="0"/>
    <xf numFmtId="165" fontId="4" fillId="2" borderId="0" applyNumberFormat="0" applyBorder="0" applyAlignment="0" applyProtection="0"/>
    <xf numFmtId="165" fontId="4" fillId="3" borderId="0" applyNumberFormat="0" applyBorder="0" applyAlignment="0" applyProtection="0"/>
    <xf numFmtId="165" fontId="4" fillId="4" borderId="0" applyNumberFormat="0" applyBorder="0" applyAlignment="0" applyProtection="0"/>
    <xf numFmtId="165" fontId="4" fillId="5" borderId="0" applyNumberFormat="0" applyBorder="0" applyAlignment="0" applyProtection="0"/>
    <xf numFmtId="165" fontId="4" fillId="6" borderId="0" applyNumberFormat="0" applyBorder="0" applyAlignment="0" applyProtection="0"/>
    <xf numFmtId="165" fontId="4" fillId="7" borderId="0" applyNumberFormat="0" applyBorder="0" applyAlignment="0" applyProtection="0"/>
    <xf numFmtId="165" fontId="5" fillId="8" borderId="0" applyNumberFormat="0" applyBorder="0" applyAlignment="0" applyProtection="0"/>
    <xf numFmtId="165" fontId="6" fillId="9" borderId="13" applyNumberFormat="0" applyAlignment="0" applyProtection="0"/>
    <xf numFmtId="165" fontId="7" fillId="10" borderId="14" applyNumberFormat="0" applyAlignment="0" applyProtection="0"/>
    <xf numFmtId="165" fontId="8" fillId="0" borderId="15" applyNumberFormat="0" applyFill="0" applyAlignment="0" applyProtection="0"/>
    <xf numFmtId="165" fontId="9" fillId="0" borderId="0" applyNumberFormat="0" applyFill="0" applyBorder="0" applyAlignment="0" applyProtection="0"/>
    <xf numFmtId="165" fontId="4" fillId="2" borderId="0" applyNumberFormat="0" applyBorder="0" applyAlignment="0" applyProtection="0"/>
    <xf numFmtId="165" fontId="4" fillId="3" borderId="0" applyNumberFormat="0" applyBorder="0" applyAlignment="0" applyProtection="0"/>
    <xf numFmtId="165" fontId="4" fillId="4" borderId="0" applyNumberFormat="0" applyBorder="0" applyAlignment="0" applyProtection="0"/>
    <xf numFmtId="165" fontId="4" fillId="5" borderId="0" applyNumberFormat="0" applyBorder="0" applyAlignment="0" applyProtection="0"/>
    <xf numFmtId="165" fontId="4" fillId="6" borderId="0" applyNumberFormat="0" applyBorder="0" applyAlignment="0" applyProtection="0"/>
    <xf numFmtId="165" fontId="4" fillId="7" borderId="0" applyNumberFormat="0" applyBorder="0" applyAlignment="0" applyProtection="0"/>
    <xf numFmtId="165" fontId="10" fillId="11" borderId="13" applyNumberFormat="0" applyAlignment="0" applyProtection="0"/>
    <xf numFmtId="165" fontId="11" fillId="12" borderId="0" applyNumberFormat="0" applyBorder="0" applyAlignment="0" applyProtection="0"/>
    <xf numFmtId="165" fontId="12" fillId="13" borderId="0" applyNumberFormat="0" applyBorder="0" applyAlignment="0" applyProtection="0"/>
    <xf numFmtId="165" fontId="3" fillId="14" borderId="16" applyNumberFormat="0" applyFont="0" applyAlignment="0" applyProtection="0"/>
    <xf numFmtId="165" fontId="13" fillId="9" borderId="17" applyNumberFormat="0" applyAlignment="0" applyProtection="0"/>
    <xf numFmtId="165" fontId="14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6" fillId="0" borderId="0" applyNumberFormat="0" applyFill="0" applyBorder="0" applyAlignment="0" applyProtection="0"/>
    <xf numFmtId="165" fontId="17" fillId="0" borderId="18" applyNumberFormat="0" applyFill="0" applyAlignment="0" applyProtection="0"/>
    <xf numFmtId="165" fontId="9" fillId="0" borderId="19" applyNumberFormat="0" applyFill="0" applyAlignment="0" applyProtection="0"/>
    <xf numFmtId="165" fontId="18" fillId="0" borderId="20" applyNumberFormat="0" applyFill="0" applyAlignment="0" applyProtection="0"/>
    <xf numFmtId="164" fontId="3" fillId="0" borderId="0" applyFont="0" applyFill="0" applyBorder="0" applyAlignment="0" applyProtection="0"/>
    <xf numFmtId="0" fontId="32" fillId="0" borderId="18" applyNumberFormat="0" applyFill="0" applyAlignment="0" applyProtection="0"/>
    <xf numFmtId="0" fontId="3" fillId="0" borderId="0"/>
    <xf numFmtId="0" fontId="16" fillId="0" borderId="0" applyNumberFormat="0" applyFill="0" applyBorder="0" applyAlignment="0" applyProtection="0"/>
    <xf numFmtId="0" fontId="3" fillId="0" borderId="0"/>
    <xf numFmtId="0" fontId="17" fillId="0" borderId="28" applyNumberFormat="0" applyFill="0" applyAlignment="0" applyProtection="0"/>
    <xf numFmtId="0" fontId="9" fillId="0" borderId="29" applyNumberFormat="0" applyFill="0" applyAlignment="0" applyProtection="0"/>
    <xf numFmtId="0" fontId="9" fillId="0" borderId="0" applyNumberFormat="0" applyFill="0" applyBorder="0" applyAlignment="0" applyProtection="0"/>
    <xf numFmtId="0" fontId="5" fillId="8" borderId="0" applyNumberFormat="0" applyBorder="0" applyAlignment="0" applyProtection="0"/>
    <xf numFmtId="0" fontId="11" fillId="12" borderId="0" applyNumberFormat="0" applyBorder="0" applyAlignment="0" applyProtection="0"/>
    <xf numFmtId="0" fontId="12" fillId="13" borderId="0" applyNumberFormat="0" applyBorder="0" applyAlignment="0" applyProtection="0"/>
    <xf numFmtId="0" fontId="10" fillId="11" borderId="13" applyNumberFormat="0" applyAlignment="0" applyProtection="0"/>
    <xf numFmtId="0" fontId="13" fillId="9" borderId="17" applyNumberFormat="0" applyAlignment="0" applyProtection="0"/>
    <xf numFmtId="0" fontId="6" fillId="9" borderId="13" applyNumberFormat="0" applyAlignment="0" applyProtection="0"/>
    <xf numFmtId="0" fontId="8" fillId="0" borderId="15" applyNumberFormat="0" applyFill="0" applyAlignment="0" applyProtection="0"/>
    <xf numFmtId="0" fontId="7" fillId="10" borderId="14" applyNumberFormat="0" applyAlignment="0" applyProtection="0"/>
    <xf numFmtId="0" fontId="14" fillId="0" borderId="0" applyNumberFormat="0" applyFill="0" applyBorder="0" applyAlignment="0" applyProtection="0"/>
    <xf numFmtId="0" fontId="3" fillId="14" borderId="16" applyNumberFormat="0" applyFont="0" applyAlignment="0" applyProtection="0"/>
    <xf numFmtId="0" fontId="15" fillId="0" borderId="0" applyNumberFormat="0" applyFill="0" applyBorder="0" applyAlignment="0" applyProtection="0"/>
    <xf numFmtId="0" fontId="18" fillId="0" borderId="20" applyNumberFormat="0" applyFill="0" applyAlignment="0" applyProtection="0"/>
    <xf numFmtId="0" fontId="4" fillId="2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3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4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5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6" borderId="0" applyNumberFormat="0" applyBorder="0" applyAlignment="0" applyProtection="0"/>
    <xf numFmtId="0" fontId="3" fillId="34" borderId="0" applyNumberFormat="0" applyBorder="0" applyAlignment="0" applyProtection="0"/>
    <xf numFmtId="0" fontId="3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7" borderId="0" applyNumberFormat="0" applyBorder="0" applyAlignment="0" applyProtection="0"/>
    <xf numFmtId="0" fontId="3" fillId="37" borderId="0" applyNumberFormat="0" applyBorder="0" applyAlignment="0" applyProtection="0"/>
    <xf numFmtId="0" fontId="3" fillId="38" borderId="0" applyNumberFormat="0" applyBorder="0" applyAlignment="0" applyProtection="0"/>
    <xf numFmtId="0" fontId="4" fillId="39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</cellStyleXfs>
  <cellXfs count="203">
    <xf numFmtId="165" fontId="0" fillId="0" borderId="0" xfId="0"/>
    <xf numFmtId="165" fontId="20" fillId="16" borderId="2" xfId="0" applyFont="1" applyFill="1" applyBorder="1" applyAlignment="1">
      <alignment horizontal="center" vertical="center" wrapText="1"/>
    </xf>
    <xf numFmtId="165" fontId="0" fillId="0" borderId="0" xfId="0" applyFont="1" applyFill="1" applyBorder="1" applyAlignment="1">
      <alignment horizontal="center" vertical="center" wrapText="1"/>
    </xf>
    <xf numFmtId="165" fontId="18" fillId="16" borderId="1" xfId="0" applyFont="1" applyFill="1" applyBorder="1" applyAlignment="1">
      <alignment horizontal="center" vertical="center" wrapText="1"/>
    </xf>
    <xf numFmtId="165" fontId="18" fillId="16" borderId="1" xfId="0" applyFont="1" applyFill="1" applyBorder="1" applyAlignment="1">
      <alignment horizontal="center" vertical="center"/>
    </xf>
    <xf numFmtId="165" fontId="0" fillId="16" borderId="1" xfId="0" applyFont="1" applyFill="1" applyBorder="1" applyAlignment="1">
      <alignment horizontal="center" vertical="center"/>
    </xf>
    <xf numFmtId="165" fontId="0" fillId="0" borderId="0" xfId="0" applyFont="1" applyFill="1" applyBorder="1" applyAlignment="1">
      <alignment horizontal="center" vertical="center"/>
    </xf>
    <xf numFmtId="165" fontId="7" fillId="17" borderId="1" xfId="0" applyFont="1" applyFill="1" applyBorder="1" applyAlignment="1">
      <alignment horizontal="center" vertical="center" wrapText="1"/>
    </xf>
    <xf numFmtId="165" fontId="20" fillId="16" borderId="1" xfId="0" applyFont="1" applyFill="1" applyBorder="1" applyAlignment="1">
      <alignment horizontal="center" vertical="center" wrapText="1"/>
    </xf>
    <xf numFmtId="165" fontId="20" fillId="0" borderId="0" xfId="0" applyFont="1" applyFill="1" applyBorder="1" applyAlignment="1">
      <alignment horizontal="center" vertical="center" wrapText="1"/>
    </xf>
    <xf numFmtId="165" fontId="28" fillId="20" borderId="1" xfId="0" applyFont="1" applyFill="1" applyBorder="1" applyAlignment="1">
      <alignment horizontal="center" vertical="center" wrapText="1"/>
    </xf>
    <xf numFmtId="165" fontId="28" fillId="20" borderId="1" xfId="0" applyFont="1" applyFill="1" applyBorder="1" applyAlignment="1">
      <alignment horizontal="center" vertical="center"/>
    </xf>
    <xf numFmtId="165" fontId="27" fillId="0" borderId="0" xfId="0" applyFont="1" applyFill="1" applyBorder="1" applyAlignment="1">
      <alignment horizontal="center" vertical="center" wrapText="1"/>
    </xf>
    <xf numFmtId="165" fontId="27" fillId="21" borderId="1" xfId="0" applyFont="1" applyFill="1" applyBorder="1" applyAlignment="1">
      <alignment horizontal="center" vertical="center"/>
    </xf>
    <xf numFmtId="165" fontId="27" fillId="0" borderId="0" xfId="0" applyFont="1" applyFill="1" applyBorder="1" applyAlignment="1">
      <alignment horizontal="center" vertical="center"/>
    </xf>
    <xf numFmtId="165" fontId="29" fillId="21" borderId="1" xfId="0" applyFont="1" applyFill="1" applyBorder="1" applyAlignment="1">
      <alignment horizontal="center" vertical="center" wrapText="1"/>
    </xf>
    <xf numFmtId="165" fontId="7" fillId="17" borderId="26" xfId="0" applyFont="1" applyFill="1" applyBorder="1" applyAlignment="1">
      <alignment horizontal="center" vertical="center" wrapText="1"/>
    </xf>
    <xf numFmtId="0" fontId="7" fillId="17" borderId="1" xfId="0" applyNumberFormat="1" applyFont="1" applyFill="1" applyBorder="1" applyAlignment="1">
      <alignment horizontal="center" vertical="center" wrapText="1"/>
    </xf>
    <xf numFmtId="0" fontId="18" fillId="16" borderId="1" xfId="0" applyNumberFormat="1" applyFont="1" applyFill="1" applyBorder="1" applyAlignment="1">
      <alignment horizontal="center" vertical="center" wrapText="1"/>
    </xf>
    <xf numFmtId="0" fontId="28" fillId="20" borderId="1" xfId="0" applyNumberFormat="1" applyFont="1" applyFill="1" applyBorder="1" applyAlignment="1">
      <alignment horizontal="center" vertical="center" wrapText="1"/>
    </xf>
    <xf numFmtId="0" fontId="29" fillId="21" borderId="1" xfId="0" applyNumberFormat="1" applyFont="1" applyFill="1" applyBorder="1" applyAlignment="1">
      <alignment horizontal="center" vertical="center" wrapText="1"/>
    </xf>
    <xf numFmtId="0" fontId="7" fillId="17" borderId="26" xfId="0" applyNumberFormat="1" applyFont="1" applyFill="1" applyBorder="1" applyAlignment="1">
      <alignment horizontal="center" vertical="center" wrapText="1"/>
    </xf>
    <xf numFmtId="0" fontId="7" fillId="18" borderId="1" xfId="0" applyNumberFormat="1" applyFont="1" applyFill="1" applyBorder="1" applyAlignment="1">
      <alignment horizontal="center" vertical="center"/>
    </xf>
    <xf numFmtId="0" fontId="0" fillId="16" borderId="1" xfId="0" applyNumberFormat="1" applyFont="1" applyFill="1" applyBorder="1" applyAlignment="1">
      <alignment horizontal="center" vertical="center"/>
    </xf>
    <xf numFmtId="0" fontId="0" fillId="0" borderId="0" xfId="0" applyNumberFormat="1" applyFon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28" fillId="20" borderId="1" xfId="0" applyNumberFormat="1" applyFont="1" applyFill="1" applyBorder="1" applyAlignment="1">
      <alignment horizontal="center" vertical="center"/>
    </xf>
    <xf numFmtId="0" fontId="27" fillId="21" borderId="1" xfId="0" applyNumberFormat="1" applyFont="1" applyFill="1" applyBorder="1" applyAlignment="1">
      <alignment horizontal="center" vertical="center"/>
    </xf>
    <xf numFmtId="0" fontId="0" fillId="0" borderId="1" xfId="0" applyNumberFormat="1" applyFill="1" applyBorder="1" applyAlignment="1">
      <alignment horizontal="center" vertical="center"/>
    </xf>
    <xf numFmtId="165" fontId="0" fillId="0" borderId="0" xfId="0" applyAlignment="1">
      <alignment vertical="center"/>
    </xf>
    <xf numFmtId="165" fontId="19" fillId="15" borderId="0" xfId="0" applyFont="1" applyFill="1" applyBorder="1" applyAlignment="1">
      <alignment horizontal="right" vertical="center"/>
    </xf>
    <xf numFmtId="15" fontId="19" fillId="0" borderId="0" xfId="0" applyNumberFormat="1" applyFont="1" applyBorder="1" applyAlignment="1">
      <alignment horizontal="center" vertical="center"/>
    </xf>
    <xf numFmtId="165" fontId="1" fillId="0" borderId="0" xfId="0" applyFont="1" applyAlignment="1">
      <alignment horizontal="right" vertical="center"/>
    </xf>
    <xf numFmtId="165" fontId="19" fillId="15" borderId="0" xfId="0" applyFont="1" applyFill="1" applyBorder="1" applyAlignment="1">
      <alignment horizontal="center" vertical="center" wrapText="1"/>
    </xf>
    <xf numFmtId="165" fontId="21" fillId="15" borderId="0" xfId="0" applyFont="1" applyFill="1" applyBorder="1" applyAlignment="1">
      <alignment horizontal="center" vertical="center"/>
    </xf>
    <xf numFmtId="165" fontId="2" fillId="0" borderId="0" xfId="0" applyFont="1" applyAlignment="1">
      <alignment horizontal="right" vertical="center"/>
    </xf>
    <xf numFmtId="165" fontId="19" fillId="0" borderId="0" xfId="0" applyFont="1" applyAlignment="1">
      <alignment horizontal="right" vertical="center"/>
    </xf>
    <xf numFmtId="15" fontId="19" fillId="15" borderId="0" xfId="0" applyNumberFormat="1" applyFont="1" applyFill="1" applyBorder="1" applyAlignment="1">
      <alignment horizontal="center" vertical="center"/>
    </xf>
    <xf numFmtId="165" fontId="21" fillId="15" borderId="0" xfId="0" applyFont="1" applyFill="1" applyBorder="1" applyAlignment="1">
      <alignment horizontal="left" vertical="center"/>
    </xf>
    <xf numFmtId="165" fontId="19" fillId="0" borderId="0" xfId="0" applyFont="1" applyBorder="1" applyAlignment="1">
      <alignment horizontal="right" vertical="center"/>
    </xf>
    <xf numFmtId="165" fontId="18" fillId="0" borderId="0" xfId="0" applyFont="1" applyBorder="1" applyAlignment="1">
      <alignment vertical="center"/>
    </xf>
    <xf numFmtId="165" fontId="18" fillId="0" borderId="0" xfId="0" applyFont="1" applyAlignment="1">
      <alignment vertical="center"/>
    </xf>
    <xf numFmtId="165" fontId="0" fillId="0" borderId="1" xfId="0" applyBorder="1" applyAlignment="1">
      <alignment vertical="center"/>
    </xf>
    <xf numFmtId="165" fontId="0" fillId="0" borderId="1" xfId="0" applyBorder="1" applyAlignment="1">
      <alignment horizontal="center" vertical="center"/>
    </xf>
    <xf numFmtId="165" fontId="0" fillId="0" borderId="0" xfId="0" applyBorder="1" applyAlignment="1">
      <alignment vertical="center"/>
    </xf>
    <xf numFmtId="165" fontId="0" fillId="0" borderId="0" xfId="0" applyBorder="1" applyAlignment="1">
      <alignment horizontal="left" vertical="center"/>
    </xf>
    <xf numFmtId="165" fontId="0" fillId="0" borderId="1" xfId="0" applyBorder="1" applyAlignment="1">
      <alignment horizontal="left" vertical="center"/>
    </xf>
    <xf numFmtId="0" fontId="0" fillId="0" borderId="1" xfId="0" applyNumberFormat="1" applyBorder="1" applyAlignment="1">
      <alignment vertical="center"/>
    </xf>
    <xf numFmtId="165" fontId="0" fillId="0" borderId="1" xfId="0" applyFill="1" applyBorder="1" applyAlignment="1">
      <alignment horizontal="right" vertical="center"/>
    </xf>
    <xf numFmtId="0" fontId="0" fillId="0" borderId="1" xfId="0" applyNumberFormat="1" applyFill="1" applyBorder="1" applyAlignment="1">
      <alignment vertical="center"/>
    </xf>
    <xf numFmtId="164" fontId="0" fillId="0" borderId="0" xfId="41" applyFont="1" applyAlignment="1">
      <alignment vertical="center"/>
    </xf>
    <xf numFmtId="0" fontId="0" fillId="0" borderId="0" xfId="0" applyNumberFormat="1" applyFill="1" applyBorder="1" applyAlignment="1">
      <alignment horizontal="center" vertical="center"/>
    </xf>
    <xf numFmtId="165" fontId="31" fillId="0" borderId="0" xfId="0" applyFont="1" applyAlignment="1">
      <alignment vertical="center"/>
    </xf>
    <xf numFmtId="0" fontId="31" fillId="0" borderId="0" xfId="0" applyNumberFormat="1" applyFont="1" applyAlignment="1">
      <alignment vertical="center"/>
    </xf>
    <xf numFmtId="165" fontId="20" fillId="0" borderId="0" xfId="0" applyFont="1" applyAlignment="1">
      <alignment vertical="center"/>
    </xf>
    <xf numFmtId="165" fontId="31" fillId="0" borderId="0" xfId="0" applyFont="1" applyBorder="1" applyAlignment="1">
      <alignment vertical="center"/>
    </xf>
    <xf numFmtId="165" fontId="31" fillId="0" borderId="0" xfId="0" applyFont="1" applyFill="1" applyBorder="1" applyAlignment="1">
      <alignment vertical="center"/>
    </xf>
    <xf numFmtId="165" fontId="20" fillId="15" borderId="0" xfId="0" applyFont="1" applyFill="1" applyBorder="1" applyAlignment="1">
      <alignment horizontal="center" vertical="center"/>
    </xf>
    <xf numFmtId="165" fontId="0" fillId="0" borderId="0" xfId="0" applyFont="1" applyAlignment="1">
      <alignment vertical="center"/>
    </xf>
    <xf numFmtId="0" fontId="0" fillId="0" borderId="0" xfId="0" applyNumberFormat="1" applyFont="1" applyAlignment="1">
      <alignment vertical="center"/>
    </xf>
    <xf numFmtId="165" fontId="0" fillId="0" borderId="0" xfId="0" applyFont="1" applyAlignment="1">
      <alignment horizontal="right" vertical="center"/>
    </xf>
    <xf numFmtId="15" fontId="0" fillId="0" borderId="0" xfId="0" applyNumberFormat="1" applyFont="1" applyBorder="1" applyAlignment="1">
      <alignment horizontal="center" vertical="center"/>
    </xf>
    <xf numFmtId="165" fontId="0" fillId="0" borderId="0" xfId="0" applyFont="1" applyBorder="1" applyAlignment="1">
      <alignment vertical="center"/>
    </xf>
    <xf numFmtId="165" fontId="0" fillId="0" borderId="0" xfId="0" applyFont="1" applyFill="1" applyBorder="1" applyAlignment="1">
      <alignment vertical="center"/>
    </xf>
    <xf numFmtId="0" fontId="19" fillId="15" borderId="0" xfId="0" applyNumberFormat="1" applyFont="1" applyFill="1" applyBorder="1" applyAlignment="1">
      <alignment horizontal="right" vertical="center"/>
    </xf>
    <xf numFmtId="165" fontId="0" fillId="0" borderId="0" xfId="0" applyFont="1" applyBorder="1" applyAlignment="1">
      <alignment horizontal="right" vertical="center"/>
    </xf>
    <xf numFmtId="165" fontId="0" fillId="15" borderId="0" xfId="0" applyFont="1" applyFill="1" applyBorder="1" applyAlignment="1">
      <alignment horizontal="left" vertical="center"/>
    </xf>
    <xf numFmtId="165" fontId="0" fillId="15" borderId="0" xfId="0" applyFont="1" applyFill="1" applyBorder="1" applyAlignment="1">
      <alignment horizontal="right" vertical="center"/>
    </xf>
    <xf numFmtId="165" fontId="7" fillId="18" borderId="0" xfId="0" applyNumberFormat="1" applyFont="1" applyFill="1" applyBorder="1" applyAlignment="1">
      <alignment horizontal="center" vertical="center" wrapText="1"/>
    </xf>
    <xf numFmtId="165" fontId="22" fillId="0" borderId="0" xfId="0" applyFont="1" applyAlignment="1">
      <alignment horizontal="right" vertical="center"/>
    </xf>
    <xf numFmtId="0" fontId="22" fillId="0" borderId="0" xfId="0" applyNumberFormat="1" applyFont="1" applyAlignment="1">
      <alignment horizontal="right" vertical="center"/>
    </xf>
    <xf numFmtId="15" fontId="0" fillId="0" borderId="0" xfId="0" applyNumberFormat="1" applyFont="1" applyBorder="1" applyAlignment="1">
      <alignment horizontal="left" vertical="center"/>
    </xf>
    <xf numFmtId="165" fontId="27" fillId="21" borderId="0" xfId="0" applyNumberFormat="1" applyFont="1" applyFill="1" applyBorder="1" applyAlignment="1">
      <alignment horizontal="center" vertical="center" wrapText="1"/>
    </xf>
    <xf numFmtId="165" fontId="0" fillId="15" borderId="0" xfId="0" applyNumberFormat="1" applyFont="1" applyFill="1" applyBorder="1" applyAlignment="1">
      <alignment horizontal="center" vertical="center" wrapText="1"/>
    </xf>
    <xf numFmtId="165" fontId="23" fillId="0" borderId="0" xfId="0" applyFont="1" applyAlignment="1">
      <alignment horizontal="right" vertical="center"/>
    </xf>
    <xf numFmtId="0" fontId="23" fillId="0" borderId="0" xfId="0" applyNumberFormat="1" applyFont="1" applyAlignment="1">
      <alignment horizontal="right" vertical="center"/>
    </xf>
    <xf numFmtId="165" fontId="0" fillId="15" borderId="0" xfId="0" applyFont="1" applyFill="1" applyBorder="1" applyAlignment="1">
      <alignment horizontal="center" vertical="center" wrapText="1"/>
    </xf>
    <xf numFmtId="165" fontId="0" fillId="0" borderId="3" xfId="0" applyBorder="1" applyAlignment="1">
      <alignment vertical="center"/>
    </xf>
    <xf numFmtId="165" fontId="18" fillId="0" borderId="5" xfId="0" applyFont="1" applyBorder="1" applyAlignment="1">
      <alignment vertical="center"/>
    </xf>
    <xf numFmtId="0" fontId="18" fillId="0" borderId="5" xfId="0" applyNumberFormat="1" applyFont="1" applyBorder="1" applyAlignment="1">
      <alignment vertical="center"/>
    </xf>
    <xf numFmtId="165" fontId="0" fillId="0" borderId="5" xfId="0" applyFont="1" applyBorder="1" applyAlignment="1">
      <alignment vertical="center"/>
    </xf>
    <xf numFmtId="165" fontId="0" fillId="0" borderId="6" xfId="0" applyFont="1" applyBorder="1" applyAlignment="1">
      <alignment vertical="center"/>
    </xf>
    <xf numFmtId="165" fontId="18" fillId="0" borderId="3" xfId="0" applyFont="1" applyBorder="1" applyAlignment="1">
      <alignment vertical="center"/>
    </xf>
    <xf numFmtId="165" fontId="0" fillId="0" borderId="5" xfId="0" applyFont="1" applyFill="1" applyBorder="1" applyAlignment="1">
      <alignment vertical="center"/>
    </xf>
    <xf numFmtId="165" fontId="0" fillId="15" borderId="5" xfId="0" applyNumberFormat="1" applyFont="1" applyFill="1" applyBorder="1" applyAlignment="1">
      <alignment horizontal="center" vertical="center" wrapText="1"/>
    </xf>
    <xf numFmtId="165" fontId="0" fillId="0" borderId="5" xfId="0" applyFont="1" applyBorder="1" applyAlignment="1">
      <alignment horizontal="right" vertical="center"/>
    </xf>
    <xf numFmtId="165" fontId="0" fillId="0" borderId="4" xfId="0" applyBorder="1" applyAlignment="1">
      <alignment vertical="center"/>
    </xf>
    <xf numFmtId="165" fontId="0" fillId="0" borderId="7" xfId="0" applyFont="1" applyBorder="1" applyAlignment="1">
      <alignment vertical="center"/>
    </xf>
    <xf numFmtId="165" fontId="0" fillId="0" borderId="4" xfId="0" applyFont="1" applyBorder="1" applyAlignment="1">
      <alignment horizontal="center" vertical="center"/>
    </xf>
    <xf numFmtId="165" fontId="0" fillId="15" borderId="22" xfId="0" applyFill="1" applyBorder="1" applyAlignment="1">
      <alignment horizontal="left" vertical="center" wrapText="1"/>
    </xf>
    <xf numFmtId="0" fontId="0" fillId="15" borderId="24" xfId="0" applyNumberFormat="1" applyFont="1" applyFill="1" applyBorder="1" applyAlignment="1">
      <alignment horizontal="center" vertical="center"/>
    </xf>
    <xf numFmtId="165" fontId="0" fillId="15" borderId="22" xfId="0" applyNumberFormat="1" applyFont="1" applyFill="1" applyBorder="1" applyAlignment="1">
      <alignment horizontal="center" vertical="center" wrapText="1"/>
    </xf>
    <xf numFmtId="165" fontId="0" fillId="15" borderId="22" xfId="0" applyFont="1" applyFill="1" applyBorder="1" applyAlignment="1">
      <alignment horizontal="center" vertical="center" wrapText="1"/>
    </xf>
    <xf numFmtId="166" fontId="0" fillId="15" borderId="1" xfId="0" applyNumberFormat="1" applyFont="1" applyFill="1" applyBorder="1" applyAlignment="1">
      <alignment horizontal="right" vertical="center"/>
    </xf>
    <xf numFmtId="3" fontId="0" fillId="15" borderId="22" xfId="0" applyNumberFormat="1" applyFont="1" applyFill="1" applyBorder="1" applyAlignment="1">
      <alignment horizontal="right" vertical="center" wrapText="1"/>
    </xf>
    <xf numFmtId="166" fontId="0" fillId="40" borderId="1" xfId="0" applyNumberFormat="1" applyFont="1" applyFill="1" applyBorder="1" applyAlignment="1">
      <alignment horizontal="right" vertical="center"/>
    </xf>
    <xf numFmtId="3" fontId="0" fillId="40" borderId="22" xfId="0" applyNumberFormat="1" applyFont="1" applyFill="1" applyBorder="1" applyAlignment="1">
      <alignment horizontal="right" vertical="center" wrapText="1"/>
    </xf>
    <xf numFmtId="165" fontId="0" fillId="15" borderId="22" xfId="0" applyNumberFormat="1" applyFont="1" applyFill="1" applyBorder="1" applyAlignment="1">
      <alignment horizontal="center" vertical="center"/>
    </xf>
    <xf numFmtId="165" fontId="0" fillId="15" borderId="22" xfId="0" applyFont="1" applyFill="1" applyBorder="1" applyAlignment="1">
      <alignment horizontal="center" vertical="center"/>
    </xf>
    <xf numFmtId="3" fontId="0" fillId="15" borderId="22" xfId="0" applyNumberFormat="1" applyFont="1" applyFill="1" applyBorder="1" applyAlignment="1">
      <alignment horizontal="right" vertical="center"/>
    </xf>
    <xf numFmtId="165" fontId="0" fillId="0" borderId="1" xfId="0" applyFont="1" applyBorder="1" applyAlignment="1">
      <alignment horizontal="left" vertical="center"/>
    </xf>
    <xf numFmtId="166" fontId="0" fillId="0" borderId="0" xfId="0" applyNumberFormat="1" applyFont="1" applyFill="1" applyBorder="1" applyAlignment="1">
      <alignment horizontal="right" vertical="center"/>
    </xf>
    <xf numFmtId="0" fontId="0" fillId="0" borderId="1" xfId="0" applyNumberFormat="1" applyFont="1" applyBorder="1" applyAlignment="1">
      <alignment vertical="center"/>
    </xf>
    <xf numFmtId="3" fontId="27" fillId="19" borderId="1" xfId="0" applyNumberFormat="1" applyFont="1" applyFill="1" applyBorder="1" applyAlignment="1">
      <alignment horizontal="right" vertical="center"/>
    </xf>
    <xf numFmtId="165" fontId="0" fillId="15" borderId="25" xfId="0" applyFill="1" applyBorder="1" applyAlignment="1">
      <alignment horizontal="left" vertical="center"/>
    </xf>
    <xf numFmtId="0" fontId="0" fillId="15" borderId="0" xfId="0" applyNumberFormat="1" applyFont="1" applyFill="1" applyBorder="1" applyAlignment="1">
      <alignment horizontal="left" vertical="center"/>
    </xf>
    <xf numFmtId="165" fontId="0" fillId="15" borderId="0" xfId="0" applyNumberFormat="1" applyFont="1" applyFill="1" applyBorder="1" applyAlignment="1">
      <alignment horizontal="center" vertical="center"/>
    </xf>
    <xf numFmtId="165" fontId="0" fillId="15" borderId="0" xfId="0" applyFont="1" applyFill="1" applyBorder="1" applyAlignment="1">
      <alignment horizontal="center" vertical="center"/>
    </xf>
    <xf numFmtId="166" fontId="0" fillId="15" borderId="2" xfId="0" applyNumberFormat="1" applyFont="1" applyFill="1" applyBorder="1" applyAlignment="1">
      <alignment horizontal="right" vertical="center"/>
    </xf>
    <xf numFmtId="3" fontId="0" fillId="15" borderId="23" xfId="0" applyNumberFormat="1" applyFont="1" applyFill="1" applyBorder="1" applyAlignment="1">
      <alignment horizontal="right" vertical="center"/>
    </xf>
    <xf numFmtId="165" fontId="0" fillId="0" borderId="10" xfId="0" applyFont="1" applyBorder="1" applyAlignment="1">
      <alignment vertical="center"/>
    </xf>
    <xf numFmtId="165" fontId="0" fillId="0" borderId="8" xfId="0" applyFont="1" applyFill="1" applyBorder="1" applyAlignment="1">
      <alignment vertical="center"/>
    </xf>
    <xf numFmtId="165" fontId="0" fillId="0" borderId="8" xfId="0" applyFont="1" applyBorder="1" applyAlignment="1">
      <alignment vertical="center"/>
    </xf>
    <xf numFmtId="165" fontId="0" fillId="0" borderId="9" xfId="0" applyFont="1" applyBorder="1" applyAlignment="1">
      <alignment vertical="center"/>
    </xf>
    <xf numFmtId="165" fontId="0" fillId="15" borderId="1" xfId="0" applyFont="1" applyFill="1" applyBorder="1" applyAlignment="1">
      <alignment horizontal="left" vertical="center"/>
    </xf>
    <xf numFmtId="3" fontId="0" fillId="15" borderId="1" xfId="0" applyNumberFormat="1" applyFont="1" applyFill="1" applyBorder="1" applyAlignment="1">
      <alignment horizontal="right" vertical="center"/>
    </xf>
    <xf numFmtId="165" fontId="0" fillId="0" borderId="0" xfId="0" applyFill="1" applyBorder="1" applyAlignment="1">
      <alignment vertical="center"/>
    </xf>
    <xf numFmtId="0" fontId="18" fillId="0" borderId="0" xfId="0" applyNumberFormat="1" applyFont="1" applyBorder="1" applyAlignment="1">
      <alignment vertical="center"/>
    </xf>
    <xf numFmtId="165" fontId="25" fillId="0" borderId="0" xfId="0" applyFont="1" applyAlignment="1">
      <alignment vertical="center"/>
    </xf>
    <xf numFmtId="165" fontId="0" fillId="0" borderId="0" xfId="0" applyFill="1" applyAlignment="1">
      <alignment vertical="center"/>
    </xf>
    <xf numFmtId="165" fontId="0" fillId="0" borderId="0" xfId="0" applyFont="1" applyFill="1" applyAlignment="1">
      <alignment vertical="center"/>
    </xf>
    <xf numFmtId="165" fontId="0" fillId="15" borderId="21" xfId="0" applyFill="1" applyBorder="1" applyAlignment="1">
      <alignment horizontal="left" vertical="center"/>
    </xf>
    <xf numFmtId="165" fontId="0" fillId="15" borderId="21" xfId="0" applyFont="1" applyFill="1" applyBorder="1" applyAlignment="1">
      <alignment horizontal="left" vertical="center"/>
    </xf>
    <xf numFmtId="3" fontId="0" fillId="40" borderId="22" xfId="0" applyNumberFormat="1" applyFont="1" applyFill="1" applyBorder="1" applyAlignment="1">
      <alignment horizontal="right" vertical="center"/>
    </xf>
    <xf numFmtId="165" fontId="0" fillId="0" borderId="8" xfId="0" applyBorder="1" applyAlignment="1">
      <alignment vertical="center"/>
    </xf>
    <xf numFmtId="0" fontId="0" fillId="0" borderId="8" xfId="0" applyNumberFormat="1" applyFont="1" applyBorder="1" applyAlignment="1">
      <alignment vertical="center"/>
    </xf>
    <xf numFmtId="0" fontId="24" fillId="15" borderId="0" xfId="0" applyNumberFormat="1" applyFont="1" applyFill="1" applyBorder="1" applyAlignment="1">
      <alignment horizontal="left" vertical="center"/>
    </xf>
    <xf numFmtId="165" fontId="26" fillId="0" borderId="0" xfId="0" applyFont="1" applyFill="1" applyBorder="1" applyAlignment="1">
      <alignment vertical="center"/>
    </xf>
    <xf numFmtId="0" fontId="27" fillId="0" borderId="0" xfId="0" applyNumberFormat="1" applyFont="1" applyFill="1" applyBorder="1" applyAlignment="1">
      <alignment vertical="center"/>
    </xf>
    <xf numFmtId="165" fontId="27" fillId="0" borderId="0" xfId="0" applyFont="1" applyFill="1" applyBorder="1" applyAlignment="1">
      <alignment vertical="center"/>
    </xf>
    <xf numFmtId="165" fontId="27" fillId="19" borderId="0" xfId="0" applyFont="1" applyFill="1" applyBorder="1" applyAlignment="1">
      <alignment horizontal="left" vertical="center"/>
    </xf>
    <xf numFmtId="165" fontId="27" fillId="19" borderId="0" xfId="0" applyFont="1" applyFill="1" applyBorder="1" applyAlignment="1">
      <alignment horizontal="right" vertical="center"/>
    </xf>
    <xf numFmtId="165" fontId="27" fillId="0" borderId="0" xfId="0" applyFont="1" applyFill="1" applyBorder="1" applyAlignment="1">
      <alignment horizontal="right" vertical="center"/>
    </xf>
    <xf numFmtId="165" fontId="28" fillId="20" borderId="0" xfId="0" applyNumberFormat="1" applyFont="1" applyFill="1" applyBorder="1" applyAlignment="1">
      <alignment horizontal="center" vertical="center" wrapText="1"/>
    </xf>
    <xf numFmtId="15" fontId="27" fillId="0" borderId="0" xfId="0" applyNumberFormat="1" applyFont="1" applyFill="1" applyBorder="1" applyAlignment="1">
      <alignment horizontal="left" vertical="center"/>
    </xf>
    <xf numFmtId="165" fontId="27" fillId="19" borderId="0" xfId="0" applyNumberFormat="1" applyFont="1" applyFill="1" applyBorder="1" applyAlignment="1">
      <alignment horizontal="center" vertical="center" wrapText="1"/>
    </xf>
    <xf numFmtId="165" fontId="29" fillId="0" borderId="5" xfId="0" applyFont="1" applyFill="1" applyBorder="1" applyAlignment="1">
      <alignment vertical="center"/>
    </xf>
    <xf numFmtId="0" fontId="29" fillId="0" borderId="5" xfId="0" applyNumberFormat="1" applyFont="1" applyFill="1" applyBorder="1" applyAlignment="1">
      <alignment vertical="center"/>
    </xf>
    <xf numFmtId="165" fontId="27" fillId="0" borderId="5" xfId="0" applyFont="1" applyFill="1" applyBorder="1" applyAlignment="1">
      <alignment vertical="center"/>
    </xf>
    <xf numFmtId="165" fontId="27" fillId="0" borderId="6" xfId="0" applyFont="1" applyFill="1" applyBorder="1" applyAlignment="1">
      <alignment vertical="center"/>
    </xf>
    <xf numFmtId="165" fontId="29" fillId="0" borderId="3" xfId="0" applyFont="1" applyFill="1" applyBorder="1" applyAlignment="1">
      <alignment vertical="center"/>
    </xf>
    <xf numFmtId="165" fontId="27" fillId="19" borderId="5" xfId="0" applyNumberFormat="1" applyFont="1" applyFill="1" applyBorder="1" applyAlignment="1">
      <alignment horizontal="center" vertical="center" wrapText="1"/>
    </xf>
    <xf numFmtId="165" fontId="27" fillId="0" borderId="5" xfId="0" applyFont="1" applyFill="1" applyBorder="1" applyAlignment="1">
      <alignment horizontal="right" vertical="center"/>
    </xf>
    <xf numFmtId="165" fontId="27" fillId="0" borderId="7" xfId="0" applyFont="1" applyFill="1" applyBorder="1" applyAlignment="1">
      <alignment vertical="center"/>
    </xf>
    <xf numFmtId="165" fontId="27" fillId="0" borderId="4" xfId="0" applyFont="1" applyFill="1" applyBorder="1" applyAlignment="1">
      <alignment horizontal="center" vertical="center"/>
    </xf>
    <xf numFmtId="165" fontId="27" fillId="19" borderId="22" xfId="0" applyFont="1" applyFill="1" applyBorder="1" applyAlignment="1">
      <alignment horizontal="left" vertical="center" wrapText="1"/>
    </xf>
    <xf numFmtId="0" fontId="27" fillId="19" borderId="24" xfId="0" applyNumberFormat="1" applyFont="1" applyFill="1" applyBorder="1" applyAlignment="1">
      <alignment horizontal="center" vertical="center"/>
    </xf>
    <xf numFmtId="165" fontId="27" fillId="19" borderId="22" xfId="0" applyNumberFormat="1" applyFont="1" applyFill="1" applyBorder="1" applyAlignment="1">
      <alignment horizontal="center" vertical="center" wrapText="1"/>
    </xf>
    <xf numFmtId="165" fontId="27" fillId="19" borderId="22" xfId="0" applyFont="1" applyFill="1" applyBorder="1" applyAlignment="1">
      <alignment horizontal="center" vertical="center" wrapText="1"/>
    </xf>
    <xf numFmtId="166" fontId="27" fillId="19" borderId="1" xfId="0" applyNumberFormat="1" applyFont="1" applyFill="1" applyBorder="1" applyAlignment="1">
      <alignment horizontal="right" vertical="center"/>
    </xf>
    <xf numFmtId="3" fontId="27" fillId="19" borderId="22" xfId="0" applyNumberFormat="1" applyFont="1" applyFill="1" applyBorder="1" applyAlignment="1">
      <alignment horizontal="right" vertical="center" wrapText="1"/>
    </xf>
    <xf numFmtId="165" fontId="27" fillId="19" borderId="22" xfId="0" applyNumberFormat="1" applyFont="1" applyFill="1" applyBorder="1" applyAlignment="1">
      <alignment horizontal="center" vertical="center"/>
    </xf>
    <xf numFmtId="165" fontId="27" fillId="19" borderId="22" xfId="0" applyFont="1" applyFill="1" applyBorder="1" applyAlignment="1">
      <alignment horizontal="center" vertical="center"/>
    </xf>
    <xf numFmtId="3" fontId="27" fillId="19" borderId="22" xfId="0" applyNumberFormat="1" applyFont="1" applyFill="1" applyBorder="1" applyAlignment="1">
      <alignment horizontal="right" vertical="center"/>
    </xf>
    <xf numFmtId="165" fontId="27" fillId="0" borderId="1" xfId="0" applyFont="1" applyFill="1" applyBorder="1" applyAlignment="1">
      <alignment horizontal="left" vertical="center"/>
    </xf>
    <xf numFmtId="166" fontId="27" fillId="0" borderId="0" xfId="0" applyNumberFormat="1" applyFont="1" applyFill="1" applyBorder="1" applyAlignment="1">
      <alignment horizontal="right" vertical="center"/>
    </xf>
    <xf numFmtId="165" fontId="27" fillId="19" borderId="25" xfId="0" applyFont="1" applyFill="1" applyBorder="1" applyAlignment="1">
      <alignment horizontal="left" vertical="center"/>
    </xf>
    <xf numFmtId="0" fontId="27" fillId="19" borderId="0" xfId="0" applyNumberFormat="1" applyFont="1" applyFill="1" applyBorder="1" applyAlignment="1">
      <alignment horizontal="left" vertical="center"/>
    </xf>
    <xf numFmtId="165" fontId="27" fillId="19" borderId="0" xfId="0" applyNumberFormat="1" applyFont="1" applyFill="1" applyBorder="1" applyAlignment="1">
      <alignment horizontal="center" vertical="center"/>
    </xf>
    <xf numFmtId="165" fontId="27" fillId="19" borderId="0" xfId="0" applyFont="1" applyFill="1" applyBorder="1" applyAlignment="1">
      <alignment horizontal="center" vertical="center"/>
    </xf>
    <xf numFmtId="166" fontId="27" fillId="19" borderId="2" xfId="0" applyNumberFormat="1" applyFont="1" applyFill="1" applyBorder="1" applyAlignment="1">
      <alignment horizontal="right" vertical="center"/>
    </xf>
    <xf numFmtId="3" fontId="27" fillId="19" borderId="23" xfId="0" applyNumberFormat="1" applyFont="1" applyFill="1" applyBorder="1" applyAlignment="1">
      <alignment horizontal="right" vertical="center"/>
    </xf>
    <xf numFmtId="165" fontId="27" fillId="0" borderId="10" xfId="0" applyFont="1" applyFill="1" applyBorder="1" applyAlignment="1">
      <alignment vertical="center"/>
    </xf>
    <xf numFmtId="165" fontId="27" fillId="0" borderId="8" xfId="0" applyFont="1" applyFill="1" applyBorder="1" applyAlignment="1">
      <alignment vertical="center"/>
    </xf>
    <xf numFmtId="165" fontId="27" fillId="0" borderId="9" xfId="0" applyFont="1" applyFill="1" applyBorder="1" applyAlignment="1">
      <alignment vertical="center"/>
    </xf>
    <xf numFmtId="165" fontId="27" fillId="19" borderId="1" xfId="0" applyFont="1" applyFill="1" applyBorder="1" applyAlignment="1">
      <alignment horizontal="left" vertical="center"/>
    </xf>
    <xf numFmtId="165" fontId="29" fillId="0" borderId="0" xfId="0" applyFont="1" applyFill="1" applyBorder="1" applyAlignment="1">
      <alignment vertical="center"/>
    </xf>
    <xf numFmtId="0" fontId="29" fillId="0" borderId="0" xfId="0" applyNumberFormat="1" applyFont="1" applyFill="1" applyBorder="1" applyAlignment="1">
      <alignment vertical="center"/>
    </xf>
    <xf numFmtId="165" fontId="27" fillId="0" borderId="0" xfId="0" applyFont="1" applyFill="1" applyBorder="1" applyAlignment="1">
      <alignment horizontal="left" vertical="center"/>
    </xf>
    <xf numFmtId="0" fontId="27" fillId="0" borderId="8" xfId="0" applyNumberFormat="1" applyFont="1" applyFill="1" applyBorder="1" applyAlignment="1">
      <alignment vertical="center"/>
    </xf>
    <xf numFmtId="165" fontId="30" fillId="0" borderId="0" xfId="0" applyFont="1" applyFill="1" applyBorder="1" applyAlignment="1">
      <alignment vertical="center"/>
    </xf>
    <xf numFmtId="165" fontId="0" fillId="0" borderId="27" xfId="0" applyBorder="1" applyAlignment="1">
      <alignment vertical="center"/>
    </xf>
    <xf numFmtId="0" fontId="24" fillId="15" borderId="27" xfId="0" applyNumberFormat="1" applyFont="1" applyFill="1" applyBorder="1" applyAlignment="1">
      <alignment horizontal="left" vertical="center"/>
    </xf>
    <xf numFmtId="165" fontId="0" fillId="0" borderId="27" xfId="0" applyFont="1" applyBorder="1" applyAlignment="1">
      <alignment vertical="center"/>
    </xf>
    <xf numFmtId="165" fontId="0" fillId="0" borderId="27" xfId="0" applyFont="1" applyFill="1" applyBorder="1" applyAlignment="1">
      <alignment vertical="center"/>
    </xf>
    <xf numFmtId="0" fontId="0" fillId="0" borderId="5" xfId="0" applyNumberFormat="1" applyFont="1" applyBorder="1" applyAlignment="1">
      <alignment vertical="center"/>
    </xf>
    <xf numFmtId="165" fontId="0" fillId="0" borderId="6" xfId="0" applyBorder="1" applyAlignment="1">
      <alignment vertical="center"/>
    </xf>
    <xf numFmtId="165" fontId="0" fillId="0" borderId="7" xfId="0" applyBorder="1" applyAlignment="1">
      <alignment vertical="center"/>
    </xf>
    <xf numFmtId="165" fontId="0" fillId="0" borderId="1" xfId="0" applyNumberFormat="1" applyFont="1" applyFill="1" applyBorder="1" applyAlignment="1">
      <alignment horizontal="center" vertical="center" wrapText="1"/>
    </xf>
    <xf numFmtId="165" fontId="0" fillId="0" borderId="1" xfId="0" applyFont="1" applyFill="1" applyBorder="1" applyAlignment="1">
      <alignment horizontal="center" vertical="center" wrapText="1"/>
    </xf>
    <xf numFmtId="166" fontId="0" fillId="0" borderId="1" xfId="0" applyNumberFormat="1" applyFont="1" applyFill="1" applyBorder="1" applyAlignment="1">
      <alignment horizontal="right" vertical="center"/>
    </xf>
    <xf numFmtId="3" fontId="0" fillId="0" borderId="1" xfId="0" applyNumberFormat="1" applyFont="1" applyFill="1" applyBorder="1" applyAlignment="1">
      <alignment horizontal="right" vertical="center" wrapText="1"/>
    </xf>
    <xf numFmtId="165" fontId="0" fillId="0" borderId="1" xfId="0" applyFill="1" applyBorder="1" applyAlignment="1">
      <alignment vertical="center"/>
    </xf>
    <xf numFmtId="165" fontId="0" fillId="0" borderId="0" xfId="0" applyNumberFormat="1" applyFont="1" applyFill="1" applyBorder="1" applyAlignment="1">
      <alignment horizontal="center" vertical="center" wrapText="1"/>
    </xf>
    <xf numFmtId="3" fontId="0" fillId="0" borderId="0" xfId="0" applyNumberFormat="1" applyFont="1" applyFill="1" applyBorder="1" applyAlignment="1">
      <alignment horizontal="right" vertical="center" wrapText="1"/>
    </xf>
    <xf numFmtId="0" fontId="0" fillId="0" borderId="0" xfId="0" applyNumberFormat="1" applyFont="1" applyBorder="1" applyAlignment="1">
      <alignment vertical="center"/>
    </xf>
    <xf numFmtId="0" fontId="0" fillId="0" borderId="8" xfId="0" applyNumberFormat="1" applyBorder="1" applyAlignment="1">
      <alignment vertical="center"/>
    </xf>
    <xf numFmtId="165" fontId="0" fillId="0" borderId="9" xfId="0" applyBorder="1" applyAlignment="1">
      <alignment vertical="center"/>
    </xf>
    <xf numFmtId="0" fontId="0" fillId="0" borderId="0" xfId="0" applyNumberFormat="1" applyAlignment="1">
      <alignment vertical="center"/>
    </xf>
    <xf numFmtId="0" fontId="0" fillId="0" borderId="1" xfId="0" applyNumberFormat="1" applyBorder="1" applyAlignment="1">
      <alignment horizontal="left" vertical="center"/>
    </xf>
    <xf numFmtId="165" fontId="0" fillId="15" borderId="1" xfId="0" applyFill="1" applyBorder="1" applyAlignment="1">
      <alignment horizontal="center" vertical="center" wrapText="1"/>
    </xf>
    <xf numFmtId="49" fontId="0" fillId="0" borderId="1" xfId="0" applyNumberFormat="1" applyBorder="1" applyAlignment="1">
      <alignment vertical="center"/>
    </xf>
    <xf numFmtId="165" fontId="0" fillId="0" borderId="0" xfId="0" applyBorder="1" applyAlignment="1">
      <alignment horizontal="center" vertical="center"/>
    </xf>
    <xf numFmtId="165" fontId="0" fillId="15" borderId="0" xfId="0" applyFill="1" applyBorder="1" applyAlignment="1">
      <alignment horizontal="center" vertical="center" wrapText="1"/>
    </xf>
    <xf numFmtId="49" fontId="0" fillId="0" borderId="0" xfId="0" applyNumberFormat="1" applyBorder="1" applyAlignment="1">
      <alignment vertical="center"/>
    </xf>
    <xf numFmtId="165" fontId="18" fillId="0" borderId="0" xfId="0" applyFont="1" applyBorder="1" applyAlignment="1">
      <alignment horizontal="left" vertical="center" wrapText="1"/>
    </xf>
    <xf numFmtId="165" fontId="18" fillId="0" borderId="8" xfId="0" applyFont="1" applyBorder="1" applyAlignment="1">
      <alignment horizontal="left" vertical="center" wrapText="1"/>
    </xf>
    <xf numFmtId="165" fontId="0" fillId="0" borderId="11" xfId="0" applyFont="1" applyFill="1" applyBorder="1" applyAlignment="1">
      <alignment horizontal="center" vertical="center" wrapText="1"/>
    </xf>
    <xf numFmtId="165" fontId="0" fillId="0" borderId="12" xfId="0" applyFont="1" applyFill="1" applyBorder="1" applyAlignment="1">
      <alignment horizontal="center" vertical="center" wrapText="1"/>
    </xf>
    <xf numFmtId="165" fontId="0" fillId="0" borderId="11" xfId="0" applyFont="1" applyBorder="1" applyAlignment="1">
      <alignment horizontal="center" vertical="center" wrapText="1"/>
    </xf>
    <xf numFmtId="165" fontId="0" fillId="0" borderId="12" xfId="0" applyFont="1" applyBorder="1" applyAlignment="1">
      <alignment horizontal="center" vertical="center" wrapText="1"/>
    </xf>
    <xf numFmtId="165" fontId="27" fillId="0" borderId="11" xfId="0" applyFont="1" applyFill="1" applyBorder="1" applyAlignment="1">
      <alignment horizontal="center" vertical="center" wrapText="1"/>
    </xf>
    <xf numFmtId="165" fontId="27" fillId="0" borderId="12" xfId="0" applyFont="1" applyFill="1" applyBorder="1" applyAlignment="1">
      <alignment horizontal="center" vertical="center" wrapText="1"/>
    </xf>
  </cellXfs>
  <cellStyles count="91">
    <cellStyle name="20% - Énfasis1" xfId="1" builtinId="30" customBuiltin="1"/>
    <cellStyle name="20% - Énfasis1 2" xfId="62"/>
    <cellStyle name="20% - Énfasis2" xfId="2" builtinId="34" customBuiltin="1"/>
    <cellStyle name="20% - Énfasis2 2" xfId="66"/>
    <cellStyle name="20% - Énfasis3" xfId="3" builtinId="38" customBuiltin="1"/>
    <cellStyle name="20% - Énfasis3 2" xfId="70"/>
    <cellStyle name="20% - Énfasis4" xfId="4" builtinId="42" customBuiltin="1"/>
    <cellStyle name="20% - Énfasis4 2" xfId="74"/>
    <cellStyle name="20% - Énfasis5" xfId="5" builtinId="46" customBuiltin="1"/>
    <cellStyle name="20% - Énfasis5 2" xfId="78"/>
    <cellStyle name="20% - Énfasis6" xfId="6" builtinId="50" customBuiltin="1"/>
    <cellStyle name="20% - Énfasis6 2" xfId="82"/>
    <cellStyle name="40% - Énfasis1" xfId="7" builtinId="31" customBuiltin="1"/>
    <cellStyle name="40% - Énfasis1 2" xfId="63"/>
    <cellStyle name="40% - Énfasis2" xfId="8" builtinId="35" customBuiltin="1"/>
    <cellStyle name="40% - Énfasis2 2" xfId="67"/>
    <cellStyle name="40% - Énfasis3" xfId="9" builtinId="39" customBuiltin="1"/>
    <cellStyle name="40% - Énfasis3 2" xfId="71"/>
    <cellStyle name="40% - Énfasis4" xfId="10" builtinId="43" customBuiltin="1"/>
    <cellStyle name="40% - Énfasis4 2" xfId="75"/>
    <cellStyle name="40% - Énfasis5" xfId="11" builtinId="47" customBuiltin="1"/>
    <cellStyle name="40% - Énfasis5 2" xfId="79"/>
    <cellStyle name="40% - Énfasis6" xfId="12" builtinId="51" customBuiltin="1"/>
    <cellStyle name="40% - Énfasis6 2" xfId="83"/>
    <cellStyle name="60% - Énfasis1" xfId="13" builtinId="32" customBuiltin="1"/>
    <cellStyle name="60% - Énfasis1 2" xfId="64"/>
    <cellStyle name="60% - Énfasis2" xfId="14" builtinId="36" customBuiltin="1"/>
    <cellStyle name="60% - Énfasis2 2" xfId="68"/>
    <cellStyle name="60% - Énfasis3" xfId="15" builtinId="40" customBuiltin="1"/>
    <cellStyle name="60% - Énfasis3 2" xfId="72"/>
    <cellStyle name="60% - Énfasis4" xfId="16" builtinId="44" customBuiltin="1"/>
    <cellStyle name="60% - Énfasis4 2" xfId="76"/>
    <cellStyle name="60% - Énfasis5" xfId="17" builtinId="48" customBuiltin="1"/>
    <cellStyle name="60% - Énfasis5 2" xfId="80"/>
    <cellStyle name="60% - Énfasis6" xfId="18" builtinId="52" customBuiltin="1"/>
    <cellStyle name="60% - Énfasis6 2" xfId="84"/>
    <cellStyle name="Buena" xfId="19" builtinId="26" customBuiltin="1"/>
    <cellStyle name="Buena 2" xfId="49"/>
    <cellStyle name="Cálculo" xfId="20" builtinId="22" customBuiltin="1"/>
    <cellStyle name="Cálculo 2" xfId="54"/>
    <cellStyle name="Celda de comprobación" xfId="21" builtinId="23" customBuiltin="1"/>
    <cellStyle name="Celda de comprobación 2" xfId="56"/>
    <cellStyle name="Celda vinculada" xfId="22" builtinId="24" customBuiltin="1"/>
    <cellStyle name="Celda vinculada 2" xfId="55"/>
    <cellStyle name="Encabezado 1" xfId="42" builtinId="16" customBuiltin="1"/>
    <cellStyle name="Encabezado 4" xfId="23" builtinId="19" customBuiltin="1"/>
    <cellStyle name="Encabezado 4 2" xfId="48"/>
    <cellStyle name="Énfasis1" xfId="24" builtinId="29" customBuiltin="1"/>
    <cellStyle name="Énfasis1 2" xfId="61"/>
    <cellStyle name="Énfasis2" xfId="25" builtinId="33" customBuiltin="1"/>
    <cellStyle name="Énfasis2 2" xfId="65"/>
    <cellStyle name="Énfasis3" xfId="26" builtinId="37" customBuiltin="1"/>
    <cellStyle name="Énfasis3 2" xfId="69"/>
    <cellStyle name="Énfasis4" xfId="27" builtinId="41" customBuiltin="1"/>
    <cellStyle name="Énfasis4 2" xfId="73"/>
    <cellStyle name="Énfasis5" xfId="28" builtinId="45" customBuiltin="1"/>
    <cellStyle name="Énfasis5 2" xfId="77"/>
    <cellStyle name="Énfasis6" xfId="29" builtinId="49" customBuiltin="1"/>
    <cellStyle name="Énfasis6 2" xfId="81"/>
    <cellStyle name="Entrada" xfId="30" builtinId="20" customBuiltin="1"/>
    <cellStyle name="Entrada 2" xfId="52"/>
    <cellStyle name="Incorrecto" xfId="31" builtinId="27" customBuiltin="1"/>
    <cellStyle name="Incorrecto 2" xfId="50"/>
    <cellStyle name="Millares" xfId="41" builtinId="3"/>
    <cellStyle name="Neutral" xfId="32" builtinId="28" customBuiltin="1"/>
    <cellStyle name="Neutral 2" xfId="51"/>
    <cellStyle name="Normal" xfId="0" builtinId="0"/>
    <cellStyle name="Normal 2" xfId="43"/>
    <cellStyle name="Normal 3" xfId="45"/>
    <cellStyle name="Normal 4" xfId="85"/>
    <cellStyle name="Normal 5" xfId="86"/>
    <cellStyle name="Normal 6" xfId="87"/>
    <cellStyle name="Normal 7" xfId="88"/>
    <cellStyle name="Normal 8" xfId="89"/>
    <cellStyle name="Normal 9" xfId="90"/>
    <cellStyle name="Notas" xfId="33" builtinId="10" customBuiltin="1"/>
    <cellStyle name="Notas 2" xfId="58"/>
    <cellStyle name="Salida" xfId="34" builtinId="21" customBuiltin="1"/>
    <cellStyle name="Salida 2" xfId="53"/>
    <cellStyle name="Texto de advertencia" xfId="35" builtinId="11" customBuiltin="1"/>
    <cellStyle name="Texto de advertencia 2" xfId="57"/>
    <cellStyle name="Texto explicativo" xfId="36" builtinId="53" customBuiltin="1"/>
    <cellStyle name="Texto explicativo 2" xfId="59"/>
    <cellStyle name="Título" xfId="37" builtinId="15" customBuiltin="1"/>
    <cellStyle name="Título 2" xfId="38" builtinId="17" customBuiltin="1"/>
    <cellStyle name="Título 2 2" xfId="46"/>
    <cellStyle name="Título 3" xfId="39" builtinId="18" customBuiltin="1"/>
    <cellStyle name="Título 3 2" xfId="47"/>
    <cellStyle name="Título 4" xfId="44"/>
    <cellStyle name="Total" xfId="40" builtinId="25" customBuiltin="1"/>
    <cellStyle name="Total 2" xfId="6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238125</xdr:colOff>
      <xdr:row>0</xdr:row>
      <xdr:rowOff>114300</xdr:rowOff>
    </xdr:from>
    <xdr:to>
      <xdr:col>1</xdr:col>
      <xdr:colOff>1057275</xdr:colOff>
      <xdr:row>2</xdr:row>
      <xdr:rowOff>180975</xdr:rowOff>
    </xdr:to>
    <xdr:pic>
      <xdr:nvPicPr>
        <xdr:cNvPr id="7929" name="Picture 4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125" y="114300"/>
          <a:ext cx="1095375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247650</xdr:colOff>
      <xdr:row>0</xdr:row>
      <xdr:rowOff>142874</xdr:rowOff>
    </xdr:from>
    <xdr:to>
      <xdr:col>1</xdr:col>
      <xdr:colOff>1301353</xdr:colOff>
      <xdr:row>2</xdr:row>
      <xdr:rowOff>180974</xdr:rowOff>
    </xdr:to>
    <xdr:pic>
      <xdr:nvPicPr>
        <xdr:cNvPr id="8910" name="Picture 4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50" y="142874"/>
          <a:ext cx="1053703" cy="428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54"/>
  <sheetViews>
    <sheetView showGridLines="0" tabSelected="1" zoomScale="90" zoomScaleNormal="90" workbookViewId="0">
      <selection activeCell="L51" sqref="L51"/>
    </sheetView>
  </sheetViews>
  <sheetFormatPr baseColWidth="10" defaultRowHeight="15" x14ac:dyDescent="0.25"/>
  <cols>
    <col min="1" max="1" width="4.140625" style="29" customWidth="1"/>
    <col min="2" max="2" width="42" style="29" bestFit="1" customWidth="1"/>
    <col min="3" max="3" width="22.28515625" style="29" customWidth="1"/>
    <col min="4" max="4" width="11.42578125" style="29" customWidth="1"/>
    <col min="5" max="5" width="3.42578125" style="29" customWidth="1"/>
    <col min="6" max="6" width="3.85546875" style="29" customWidth="1"/>
    <col min="7" max="7" width="48.140625" style="29" customWidth="1"/>
    <col min="8" max="9" width="11.5703125" style="29" customWidth="1"/>
    <col min="10" max="10" width="21.7109375" style="29" bestFit="1" customWidth="1"/>
    <col min="11" max="11" width="6" style="29" customWidth="1"/>
    <col min="12" max="12" width="38.28515625" style="29" customWidth="1"/>
    <col min="13" max="13" width="22.140625" style="29" bestFit="1" customWidth="1"/>
    <col min="14" max="14" width="11.42578125" style="29" customWidth="1"/>
    <col min="15" max="15" width="17.140625" style="29" customWidth="1"/>
    <col min="16" max="16384" width="11.42578125" style="29"/>
  </cols>
  <sheetData>
    <row r="1" spans="1:16" x14ac:dyDescent="0.25">
      <c r="G1" s="30" t="s">
        <v>5</v>
      </c>
      <c r="H1" s="31">
        <v>43963</v>
      </c>
    </row>
    <row r="2" spans="1:16" ht="15" customHeight="1" x14ac:dyDescent="0.25">
      <c r="G2" s="32" t="s">
        <v>6</v>
      </c>
      <c r="H2" s="33" t="s">
        <v>84</v>
      </c>
    </row>
    <row r="3" spans="1:16" ht="15" customHeight="1" x14ac:dyDescent="0.25">
      <c r="C3" s="34"/>
      <c r="H3" s="35" t="s">
        <v>14</v>
      </c>
    </row>
    <row r="4" spans="1:16" ht="15" customHeight="1" x14ac:dyDescent="0.25">
      <c r="G4" s="36" t="s">
        <v>2</v>
      </c>
      <c r="H4" s="37">
        <v>43956</v>
      </c>
    </row>
    <row r="5" spans="1:16" ht="15" customHeight="1" x14ac:dyDescent="0.25">
      <c r="A5" s="38" t="s">
        <v>23</v>
      </c>
      <c r="G5" s="39" t="s">
        <v>3</v>
      </c>
      <c r="H5" s="37">
        <v>43962</v>
      </c>
    </row>
    <row r="7" spans="1:16" x14ac:dyDescent="0.25">
      <c r="B7" s="40" t="s">
        <v>32</v>
      </c>
      <c r="G7" s="41" t="s">
        <v>33</v>
      </c>
      <c r="L7" s="40" t="s">
        <v>42</v>
      </c>
    </row>
    <row r="8" spans="1:16" ht="14.25" customHeight="1" x14ac:dyDescent="0.25">
      <c r="B8" s="8" t="s">
        <v>1</v>
      </c>
      <c r="C8" s="8" t="s">
        <v>0</v>
      </c>
      <c r="D8" s="8" t="s">
        <v>12</v>
      </c>
      <c r="G8" s="8" t="s">
        <v>1</v>
      </c>
      <c r="H8" s="8" t="s">
        <v>30</v>
      </c>
      <c r="I8" s="8" t="s">
        <v>31</v>
      </c>
      <c r="J8" s="8" t="s">
        <v>0</v>
      </c>
      <c r="L8" s="8" t="s">
        <v>1</v>
      </c>
      <c r="M8" s="8" t="s">
        <v>0</v>
      </c>
      <c r="N8" s="8" t="s">
        <v>12</v>
      </c>
    </row>
    <row r="9" spans="1:16" ht="14.25" customHeight="1" x14ac:dyDescent="0.25">
      <c r="B9" s="42"/>
      <c r="C9" s="43"/>
      <c r="D9" s="43"/>
      <c r="E9" s="9"/>
      <c r="G9" s="42" t="s">
        <v>102</v>
      </c>
      <c r="H9" s="43">
        <v>44350</v>
      </c>
      <c r="I9" s="43">
        <v>44308</v>
      </c>
      <c r="J9" s="190" t="s">
        <v>64</v>
      </c>
      <c r="K9" s="44"/>
      <c r="L9" s="42" t="s">
        <v>97</v>
      </c>
      <c r="M9" s="43"/>
      <c r="N9" s="43"/>
      <c r="O9" s="44"/>
      <c r="P9" s="45"/>
    </row>
    <row r="10" spans="1:16" ht="14.25" customHeight="1" x14ac:dyDescent="0.25">
      <c r="B10" s="44"/>
      <c r="C10" s="192"/>
      <c r="D10" s="192"/>
      <c r="E10" s="9"/>
      <c r="G10" s="191" t="s">
        <v>103</v>
      </c>
      <c r="H10" s="43">
        <v>44840</v>
      </c>
      <c r="I10" s="43">
        <v>44658</v>
      </c>
      <c r="J10" s="190" t="s">
        <v>64</v>
      </c>
      <c r="K10" s="44"/>
      <c r="L10" s="44"/>
      <c r="M10" s="44"/>
      <c r="N10" s="44"/>
      <c r="O10" s="44"/>
      <c r="P10" s="45"/>
    </row>
    <row r="11" spans="1:16" ht="14.25" customHeight="1" x14ac:dyDescent="0.25">
      <c r="B11" s="44"/>
      <c r="C11" s="192"/>
      <c r="D11" s="192"/>
      <c r="E11" s="9"/>
      <c r="G11" s="191" t="s">
        <v>104</v>
      </c>
      <c r="H11" s="43">
        <v>44455</v>
      </c>
      <c r="I11" s="43">
        <v>55053</v>
      </c>
      <c r="J11" s="190" t="s">
        <v>64</v>
      </c>
      <c r="K11" s="44"/>
      <c r="L11" s="44"/>
      <c r="M11" s="44"/>
      <c r="N11" s="44"/>
      <c r="O11" s="44"/>
      <c r="P11" s="45"/>
    </row>
    <row r="12" spans="1:16" ht="14.25" customHeight="1" x14ac:dyDescent="0.25">
      <c r="B12" s="44"/>
      <c r="C12" s="192"/>
      <c r="D12" s="192"/>
      <c r="E12" s="9"/>
      <c r="G12" s="191" t="s">
        <v>105</v>
      </c>
      <c r="H12" s="43">
        <v>44308</v>
      </c>
      <c r="I12" s="43">
        <v>44140</v>
      </c>
      <c r="J12" s="190" t="s">
        <v>64</v>
      </c>
      <c r="K12" s="44"/>
      <c r="L12" s="44"/>
      <c r="M12" s="44"/>
      <c r="N12" s="44"/>
      <c r="O12" s="44"/>
      <c r="P12" s="45"/>
    </row>
    <row r="13" spans="1:16" ht="14.25" customHeight="1" x14ac:dyDescent="0.25">
      <c r="B13" s="44"/>
      <c r="C13" s="192"/>
      <c r="D13" s="192"/>
      <c r="E13" s="44"/>
      <c r="G13" s="191" t="s">
        <v>106</v>
      </c>
      <c r="H13" s="43">
        <v>44553</v>
      </c>
      <c r="I13" s="43">
        <v>54955</v>
      </c>
      <c r="J13" s="190" t="s">
        <v>64</v>
      </c>
      <c r="K13" s="44"/>
      <c r="L13" s="44"/>
      <c r="M13" s="44"/>
      <c r="N13" s="44"/>
      <c r="O13" s="44"/>
    </row>
    <row r="14" spans="1:16" ht="14.25" customHeight="1" x14ac:dyDescent="0.25">
      <c r="B14" s="44"/>
      <c r="C14" s="192"/>
      <c r="D14" s="192"/>
      <c r="E14" s="44"/>
      <c r="G14" s="191" t="s">
        <v>107</v>
      </c>
      <c r="H14" s="43">
        <v>44126</v>
      </c>
      <c r="I14" s="43">
        <v>44112</v>
      </c>
      <c r="J14" s="190" t="s">
        <v>64</v>
      </c>
      <c r="K14" s="44"/>
      <c r="L14" s="44"/>
      <c r="M14" s="44"/>
      <c r="N14" s="44"/>
      <c r="O14" s="44"/>
      <c r="P14" s="45"/>
    </row>
    <row r="15" spans="1:16" ht="14.25" customHeight="1" x14ac:dyDescent="0.25">
      <c r="B15" s="44"/>
      <c r="C15" s="192"/>
      <c r="D15" s="192"/>
      <c r="E15" s="44"/>
      <c r="G15" s="191" t="s">
        <v>108</v>
      </c>
      <c r="H15" s="43">
        <v>44602</v>
      </c>
      <c r="I15" s="43">
        <v>54920</v>
      </c>
      <c r="J15" s="190" t="s">
        <v>65</v>
      </c>
      <c r="K15" s="44"/>
      <c r="L15" s="44"/>
      <c r="M15" s="44"/>
      <c r="N15" s="44"/>
      <c r="O15" s="44"/>
      <c r="P15" s="45"/>
    </row>
    <row r="16" spans="1:16" ht="14.25" customHeight="1" x14ac:dyDescent="0.25">
      <c r="B16" s="44"/>
      <c r="C16" s="192"/>
      <c r="D16" s="192"/>
      <c r="E16" s="44"/>
      <c r="G16" s="191" t="s">
        <v>108</v>
      </c>
      <c r="H16" s="43">
        <v>44574</v>
      </c>
      <c r="I16" s="43">
        <v>55053</v>
      </c>
      <c r="J16" s="190" t="s">
        <v>65</v>
      </c>
      <c r="K16" s="44"/>
      <c r="L16" s="40" t="s">
        <v>44</v>
      </c>
      <c r="P16" s="45"/>
    </row>
    <row r="17" spans="2:16" ht="15.75" customHeight="1" x14ac:dyDescent="0.25">
      <c r="B17" s="44"/>
      <c r="C17" s="192"/>
      <c r="D17" s="192"/>
      <c r="G17" s="191" t="s">
        <v>109</v>
      </c>
      <c r="H17" s="43">
        <v>55109</v>
      </c>
      <c r="I17" s="43">
        <v>44154</v>
      </c>
      <c r="J17" s="190" t="s">
        <v>66</v>
      </c>
      <c r="K17" s="44"/>
      <c r="L17" s="8" t="s">
        <v>1</v>
      </c>
      <c r="M17" s="8" t="s">
        <v>30</v>
      </c>
      <c r="N17" s="8" t="s">
        <v>31</v>
      </c>
      <c r="O17" s="8" t="s">
        <v>0</v>
      </c>
      <c r="P17" s="45"/>
    </row>
    <row r="18" spans="2:16" ht="15.75" customHeight="1" x14ac:dyDescent="0.25">
      <c r="B18" s="44"/>
      <c r="C18" s="192"/>
      <c r="D18" s="192"/>
      <c r="G18" s="191" t="s">
        <v>110</v>
      </c>
      <c r="H18" s="43">
        <v>44700</v>
      </c>
      <c r="I18" s="43">
        <v>44707</v>
      </c>
      <c r="J18" s="190" t="s">
        <v>69</v>
      </c>
      <c r="K18" s="44"/>
      <c r="L18" s="42" t="s">
        <v>109</v>
      </c>
      <c r="M18" s="43">
        <v>55109</v>
      </c>
      <c r="N18" s="43">
        <v>44154</v>
      </c>
      <c r="O18" s="190" t="s">
        <v>66</v>
      </c>
      <c r="P18" s="45"/>
    </row>
    <row r="19" spans="2:16" ht="15.75" customHeight="1" x14ac:dyDescent="0.25">
      <c r="B19" s="44"/>
      <c r="C19" s="192"/>
      <c r="D19" s="192"/>
      <c r="G19" s="191" t="s">
        <v>108</v>
      </c>
      <c r="H19" s="43">
        <v>44721</v>
      </c>
      <c r="I19" s="43">
        <v>55109</v>
      </c>
      <c r="J19" s="190" t="s">
        <v>65</v>
      </c>
      <c r="K19" s="44"/>
      <c r="L19" s="194"/>
      <c r="M19" s="192"/>
      <c r="N19" s="192"/>
      <c r="O19" s="193"/>
      <c r="P19" s="45"/>
    </row>
    <row r="20" spans="2:16" ht="15.75" customHeight="1" x14ac:dyDescent="0.25">
      <c r="B20" s="44"/>
      <c r="C20" s="192"/>
      <c r="D20" s="192"/>
      <c r="G20" s="191" t="s">
        <v>111</v>
      </c>
      <c r="H20" s="43">
        <v>44532</v>
      </c>
      <c r="I20" s="43">
        <v>44518</v>
      </c>
      <c r="J20" s="190" t="s">
        <v>68</v>
      </c>
      <c r="K20" s="44"/>
      <c r="L20" s="194"/>
      <c r="M20" s="192"/>
      <c r="N20" s="192"/>
      <c r="O20" s="193"/>
      <c r="P20" s="45"/>
    </row>
    <row r="21" spans="2:16" ht="15.75" customHeight="1" x14ac:dyDescent="0.25">
      <c r="B21" s="44"/>
      <c r="C21" s="192"/>
      <c r="D21" s="192"/>
      <c r="G21" s="191" t="s">
        <v>112</v>
      </c>
      <c r="H21" s="43">
        <v>44217</v>
      </c>
      <c r="I21" s="43">
        <v>55151</v>
      </c>
      <c r="J21" s="190" t="s">
        <v>64</v>
      </c>
      <c r="K21" s="44"/>
      <c r="L21" s="194"/>
      <c r="M21" s="192"/>
      <c r="N21" s="192"/>
      <c r="O21" s="193"/>
      <c r="P21" s="45"/>
    </row>
    <row r="22" spans="2:16" ht="15.75" customHeight="1" x14ac:dyDescent="0.25">
      <c r="B22" s="44"/>
      <c r="C22" s="192"/>
      <c r="D22" s="192"/>
      <c r="G22" s="191" t="s">
        <v>113</v>
      </c>
      <c r="H22" s="43">
        <v>44392</v>
      </c>
      <c r="I22" s="43">
        <v>44476</v>
      </c>
      <c r="J22" s="190" t="s">
        <v>64</v>
      </c>
      <c r="K22" s="44"/>
      <c r="L22" s="194"/>
      <c r="M22" s="192"/>
      <c r="N22" s="192"/>
      <c r="O22" s="193"/>
      <c r="P22" s="45"/>
    </row>
    <row r="23" spans="2:16" ht="15.75" customHeight="1" x14ac:dyDescent="0.25">
      <c r="B23" s="44"/>
      <c r="C23" s="192"/>
      <c r="D23" s="192"/>
      <c r="G23" s="191" t="s">
        <v>114</v>
      </c>
      <c r="H23" s="43">
        <v>44413</v>
      </c>
      <c r="I23" s="43">
        <v>44574</v>
      </c>
      <c r="J23" s="190" t="s">
        <v>64</v>
      </c>
      <c r="K23" s="44"/>
      <c r="L23" s="194"/>
      <c r="M23" s="192"/>
      <c r="N23" s="192"/>
      <c r="O23" s="193"/>
      <c r="P23" s="45"/>
    </row>
    <row r="24" spans="2:16" ht="15.75" customHeight="1" x14ac:dyDescent="0.25">
      <c r="B24" s="44"/>
      <c r="C24" s="192"/>
      <c r="D24" s="192"/>
      <c r="G24" s="191" t="s">
        <v>108</v>
      </c>
      <c r="H24" s="43">
        <v>44763</v>
      </c>
      <c r="I24" s="43">
        <v>55151</v>
      </c>
      <c r="J24" s="190" t="s">
        <v>65</v>
      </c>
      <c r="K24" s="44"/>
      <c r="L24" s="194"/>
      <c r="M24" s="192"/>
      <c r="N24" s="192"/>
      <c r="O24" s="193"/>
      <c r="P24" s="45"/>
    </row>
    <row r="25" spans="2:16" ht="15.75" customHeight="1" x14ac:dyDescent="0.25">
      <c r="B25" s="44"/>
      <c r="C25" s="192"/>
      <c r="D25" s="192"/>
      <c r="G25" s="191" t="s">
        <v>108</v>
      </c>
      <c r="H25" s="43">
        <v>44882</v>
      </c>
      <c r="I25" s="43">
        <v>55151</v>
      </c>
      <c r="J25" s="190" t="s">
        <v>65</v>
      </c>
      <c r="K25" s="44"/>
      <c r="L25" s="194"/>
      <c r="M25" s="192"/>
      <c r="N25" s="192"/>
      <c r="O25" s="193"/>
      <c r="P25" s="45"/>
    </row>
    <row r="26" spans="2:16" ht="15.75" customHeight="1" x14ac:dyDescent="0.25">
      <c r="B26" s="44"/>
      <c r="C26" s="192"/>
      <c r="D26" s="192"/>
      <c r="G26" s="191" t="s">
        <v>115</v>
      </c>
      <c r="H26" s="43">
        <v>54927</v>
      </c>
      <c r="I26" s="43">
        <v>43972</v>
      </c>
      <c r="J26" s="190" t="s">
        <v>66</v>
      </c>
      <c r="K26" s="44"/>
      <c r="L26" s="194"/>
      <c r="M26" s="192"/>
      <c r="N26" s="192"/>
      <c r="O26" s="193"/>
      <c r="P26" s="45"/>
    </row>
    <row r="27" spans="2:16" ht="15.75" customHeight="1" x14ac:dyDescent="0.25">
      <c r="B27" s="44"/>
      <c r="C27" s="192"/>
      <c r="D27" s="192"/>
      <c r="G27" s="191" t="s">
        <v>116</v>
      </c>
      <c r="H27" s="43">
        <v>54969</v>
      </c>
      <c r="I27" s="43">
        <v>44014</v>
      </c>
      <c r="J27" s="190" t="s">
        <v>66</v>
      </c>
      <c r="K27" s="44"/>
      <c r="L27" s="194"/>
      <c r="M27" s="192"/>
      <c r="N27" s="192"/>
      <c r="O27" s="193"/>
      <c r="P27" s="45"/>
    </row>
    <row r="28" spans="2:16" ht="15.75" customHeight="1" x14ac:dyDescent="0.25">
      <c r="B28" s="44"/>
      <c r="C28" s="192"/>
      <c r="D28" s="192"/>
      <c r="G28" s="191" t="s">
        <v>117</v>
      </c>
      <c r="H28" s="43">
        <v>54997</v>
      </c>
      <c r="I28" s="43">
        <v>44042</v>
      </c>
      <c r="J28" s="190" t="s">
        <v>66</v>
      </c>
      <c r="K28" s="44"/>
      <c r="L28" s="194"/>
      <c r="M28" s="192"/>
      <c r="N28" s="192"/>
      <c r="O28" s="193"/>
      <c r="P28" s="45"/>
    </row>
    <row r="29" spans="2:16" ht="15.75" customHeight="1" x14ac:dyDescent="0.25">
      <c r="B29" s="44"/>
      <c r="C29" s="192"/>
      <c r="D29" s="192"/>
      <c r="G29" s="191" t="s">
        <v>118</v>
      </c>
      <c r="H29" s="43">
        <v>55123</v>
      </c>
      <c r="I29" s="43">
        <v>44168</v>
      </c>
      <c r="J29" s="190" t="s">
        <v>66</v>
      </c>
      <c r="K29" s="44"/>
      <c r="L29" s="194"/>
      <c r="M29" s="192"/>
      <c r="N29" s="192"/>
      <c r="O29" s="193"/>
      <c r="P29" s="45"/>
    </row>
    <row r="30" spans="2:16" ht="15.75" customHeight="1" x14ac:dyDescent="0.25">
      <c r="B30" s="44"/>
      <c r="C30" s="192"/>
      <c r="D30" s="192"/>
      <c r="G30" s="191" t="s">
        <v>119</v>
      </c>
      <c r="H30" s="43">
        <v>44063</v>
      </c>
      <c r="I30" s="43">
        <v>43958</v>
      </c>
      <c r="J30" s="190" t="s">
        <v>66</v>
      </c>
      <c r="K30" s="44"/>
      <c r="L30" s="194"/>
      <c r="M30" s="192"/>
      <c r="N30" s="192"/>
      <c r="O30" s="193"/>
      <c r="P30" s="45"/>
    </row>
    <row r="31" spans="2:16" ht="15.75" customHeight="1" x14ac:dyDescent="0.25">
      <c r="B31" s="44"/>
      <c r="C31" s="192"/>
      <c r="D31" s="192"/>
      <c r="G31" s="191" t="s">
        <v>119</v>
      </c>
      <c r="H31" s="43">
        <v>55018</v>
      </c>
      <c r="I31" s="43">
        <v>44063</v>
      </c>
      <c r="J31" s="190" t="s">
        <v>66</v>
      </c>
      <c r="K31" s="44"/>
      <c r="L31" s="194"/>
      <c r="M31" s="192"/>
      <c r="N31" s="192"/>
      <c r="O31" s="193"/>
      <c r="P31" s="45"/>
    </row>
    <row r="32" spans="2:16" ht="15.75" customHeight="1" x14ac:dyDescent="0.25">
      <c r="B32" s="44"/>
      <c r="C32" s="192"/>
      <c r="D32" s="192"/>
      <c r="G32" s="191" t="s">
        <v>119</v>
      </c>
      <c r="H32" s="43">
        <v>44042</v>
      </c>
      <c r="I32" s="43">
        <v>55018</v>
      </c>
      <c r="J32" s="190" t="s">
        <v>66</v>
      </c>
      <c r="K32" s="44"/>
      <c r="L32" s="194"/>
      <c r="M32" s="192"/>
      <c r="N32" s="192"/>
      <c r="O32" s="193"/>
      <c r="P32" s="45"/>
    </row>
    <row r="33" spans="1:16" ht="15.75" customHeight="1" x14ac:dyDescent="0.25">
      <c r="B33" s="44"/>
      <c r="C33" s="192"/>
      <c r="D33" s="192"/>
      <c r="G33" s="191" t="s">
        <v>120</v>
      </c>
      <c r="H33" s="43">
        <v>44497</v>
      </c>
      <c r="I33" s="43">
        <v>44392</v>
      </c>
      <c r="J33" s="190" t="s">
        <v>64</v>
      </c>
      <c r="K33" s="44"/>
      <c r="L33" s="194"/>
      <c r="M33" s="192"/>
      <c r="N33" s="192"/>
      <c r="O33" s="193"/>
      <c r="P33" s="45"/>
    </row>
    <row r="34" spans="1:16" ht="15.75" customHeight="1" x14ac:dyDescent="0.25">
      <c r="B34" s="44"/>
      <c r="C34" s="192"/>
      <c r="D34" s="192"/>
      <c r="G34" s="191" t="s">
        <v>121</v>
      </c>
      <c r="H34" s="43">
        <v>55151</v>
      </c>
      <c r="I34" s="43">
        <v>44350</v>
      </c>
      <c r="J34" s="190" t="s">
        <v>64</v>
      </c>
      <c r="K34" s="44"/>
      <c r="L34" s="194"/>
      <c r="M34" s="192"/>
      <c r="N34" s="192"/>
      <c r="O34" s="193"/>
      <c r="P34" s="45"/>
    </row>
    <row r="35" spans="1:16" ht="15.75" customHeight="1" x14ac:dyDescent="0.25">
      <c r="B35" s="44"/>
      <c r="C35" s="192"/>
      <c r="D35" s="192"/>
      <c r="G35" s="194"/>
      <c r="H35" s="192"/>
      <c r="I35" s="192"/>
      <c r="J35" s="193"/>
      <c r="K35" s="44"/>
      <c r="L35" s="194"/>
      <c r="M35" s="192"/>
      <c r="N35" s="192"/>
      <c r="O35" s="193"/>
      <c r="P35" s="45"/>
    </row>
    <row r="36" spans="1:16" x14ac:dyDescent="0.25">
      <c r="B36" s="196" t="s">
        <v>41</v>
      </c>
      <c r="C36" s="196"/>
      <c r="D36" s="196"/>
      <c r="G36" s="195" t="s">
        <v>43</v>
      </c>
      <c r="H36" s="195"/>
      <c r="I36" s="44"/>
    </row>
    <row r="37" spans="1:16" ht="15.75" x14ac:dyDescent="0.25">
      <c r="A37" s="1" t="s">
        <v>4</v>
      </c>
      <c r="B37" s="1" t="s">
        <v>1</v>
      </c>
      <c r="C37" s="1" t="s">
        <v>0</v>
      </c>
      <c r="D37" s="1" t="s">
        <v>13</v>
      </c>
      <c r="F37" s="1" t="s">
        <v>4</v>
      </c>
      <c r="G37" s="8" t="s">
        <v>0</v>
      </c>
      <c r="H37" s="8" t="s">
        <v>15</v>
      </c>
    </row>
    <row r="38" spans="1:16" x14ac:dyDescent="0.25">
      <c r="A38" s="25">
        <v>1</v>
      </c>
      <c r="B38" s="46" t="s">
        <v>90</v>
      </c>
      <c r="C38" s="46" t="s">
        <v>71</v>
      </c>
      <c r="D38" s="47">
        <v>5</v>
      </c>
      <c r="F38" s="25">
        <v>1</v>
      </c>
      <c r="G38" s="46" t="s">
        <v>66</v>
      </c>
      <c r="H38" s="47">
        <v>13</v>
      </c>
    </row>
    <row r="39" spans="1:16" x14ac:dyDescent="0.25">
      <c r="A39" s="25">
        <v>2</v>
      </c>
      <c r="B39" s="46" t="s">
        <v>108</v>
      </c>
      <c r="C39" s="46" t="s">
        <v>65</v>
      </c>
      <c r="D39" s="47">
        <v>5</v>
      </c>
      <c r="F39" s="25">
        <v>2</v>
      </c>
      <c r="G39" s="46" t="s">
        <v>7</v>
      </c>
      <c r="H39" s="47">
        <v>22</v>
      </c>
    </row>
    <row r="40" spans="1:16" x14ac:dyDescent="0.25">
      <c r="A40" s="25">
        <v>3</v>
      </c>
      <c r="B40" s="46" t="s">
        <v>73</v>
      </c>
      <c r="C40" s="46" t="s">
        <v>71</v>
      </c>
      <c r="D40" s="47">
        <v>5</v>
      </c>
      <c r="F40" s="25">
        <v>3</v>
      </c>
      <c r="G40" s="42" t="s">
        <v>58</v>
      </c>
      <c r="H40" s="47">
        <v>38</v>
      </c>
    </row>
    <row r="41" spans="1:16" x14ac:dyDescent="0.25">
      <c r="A41" s="25">
        <v>4</v>
      </c>
      <c r="B41" s="46" t="s">
        <v>92</v>
      </c>
      <c r="C41" s="46" t="s">
        <v>74</v>
      </c>
      <c r="D41" s="47">
        <v>5</v>
      </c>
      <c r="F41" s="25">
        <v>4</v>
      </c>
      <c r="G41" s="42" t="s">
        <v>64</v>
      </c>
      <c r="H41" s="47">
        <v>42</v>
      </c>
    </row>
    <row r="42" spans="1:16" x14ac:dyDescent="0.25">
      <c r="A42" s="25">
        <v>5</v>
      </c>
      <c r="B42" s="46" t="s">
        <v>89</v>
      </c>
      <c r="C42" s="46" t="s">
        <v>70</v>
      </c>
      <c r="D42" s="47">
        <v>4</v>
      </c>
      <c r="F42" s="25">
        <v>5</v>
      </c>
      <c r="G42" s="42" t="s">
        <v>65</v>
      </c>
      <c r="H42" s="47">
        <v>33</v>
      </c>
    </row>
    <row r="43" spans="1:16" x14ac:dyDescent="0.25">
      <c r="A43" s="25">
        <v>6</v>
      </c>
      <c r="B43" s="46" t="s">
        <v>88</v>
      </c>
      <c r="C43" s="46" t="s">
        <v>64</v>
      </c>
      <c r="D43" s="47">
        <v>4</v>
      </c>
      <c r="F43" s="25">
        <v>6</v>
      </c>
      <c r="G43" s="42" t="s">
        <v>67</v>
      </c>
      <c r="H43" s="47">
        <v>15</v>
      </c>
    </row>
    <row r="44" spans="1:16" x14ac:dyDescent="0.25">
      <c r="A44" s="25">
        <v>7</v>
      </c>
      <c r="B44" s="46" t="s">
        <v>91</v>
      </c>
      <c r="C44" s="46" t="s">
        <v>71</v>
      </c>
      <c r="D44" s="47">
        <v>4</v>
      </c>
      <c r="E44" s="44"/>
      <c r="F44" s="25">
        <v>7</v>
      </c>
      <c r="G44" s="42" t="s">
        <v>68</v>
      </c>
      <c r="H44" s="47">
        <v>20</v>
      </c>
      <c r="K44" s="44"/>
    </row>
    <row r="45" spans="1:16" x14ac:dyDescent="0.25">
      <c r="A45" s="25">
        <v>8</v>
      </c>
      <c r="B45" s="46" t="s">
        <v>93</v>
      </c>
      <c r="C45" s="46" t="s">
        <v>74</v>
      </c>
      <c r="D45" s="47">
        <v>4</v>
      </c>
      <c r="E45" s="44"/>
      <c r="F45" s="25">
        <v>8</v>
      </c>
      <c r="G45" s="42" t="s">
        <v>69</v>
      </c>
      <c r="H45" s="47">
        <v>24</v>
      </c>
      <c r="K45" s="44"/>
    </row>
    <row r="46" spans="1:16" x14ac:dyDescent="0.25">
      <c r="A46" s="25">
        <v>9</v>
      </c>
      <c r="B46" s="46" t="s">
        <v>98</v>
      </c>
      <c r="C46" s="46" t="s">
        <v>58</v>
      </c>
      <c r="D46" s="47">
        <v>4</v>
      </c>
      <c r="E46" s="44"/>
      <c r="F46" s="25">
        <v>9</v>
      </c>
      <c r="G46" s="42" t="s">
        <v>70</v>
      </c>
      <c r="H46" s="47">
        <v>12</v>
      </c>
      <c r="K46" s="44"/>
    </row>
    <row r="47" spans="1:16" x14ac:dyDescent="0.25">
      <c r="A47" s="25">
        <v>10</v>
      </c>
      <c r="B47" s="189" t="s">
        <v>122</v>
      </c>
      <c r="C47" s="46" t="s">
        <v>64</v>
      </c>
      <c r="D47" s="47">
        <v>3</v>
      </c>
      <c r="E47" s="44"/>
      <c r="F47" s="25">
        <v>10</v>
      </c>
      <c r="G47" s="42" t="s">
        <v>71</v>
      </c>
      <c r="H47" s="47">
        <v>33</v>
      </c>
      <c r="K47" s="44"/>
    </row>
    <row r="48" spans="1:16" x14ac:dyDescent="0.25">
      <c r="F48" s="25">
        <v>11</v>
      </c>
      <c r="G48" s="42" t="s">
        <v>72</v>
      </c>
      <c r="H48" s="47">
        <v>3</v>
      </c>
      <c r="K48" s="44"/>
    </row>
    <row r="49" spans="6:11" x14ac:dyDescent="0.25">
      <c r="F49" s="25">
        <v>12</v>
      </c>
      <c r="G49" s="42" t="s">
        <v>55</v>
      </c>
      <c r="H49" s="47">
        <v>14</v>
      </c>
      <c r="K49" s="44"/>
    </row>
    <row r="50" spans="6:11" x14ac:dyDescent="0.25">
      <c r="F50" s="25">
        <v>13</v>
      </c>
      <c r="G50" s="42" t="s">
        <v>74</v>
      </c>
      <c r="H50" s="47">
        <v>18</v>
      </c>
    </row>
    <row r="51" spans="6:11" x14ac:dyDescent="0.25">
      <c r="F51" s="25">
        <v>14</v>
      </c>
      <c r="G51" s="42" t="s">
        <v>79</v>
      </c>
      <c r="H51" s="47">
        <v>33</v>
      </c>
    </row>
    <row r="52" spans="6:11" x14ac:dyDescent="0.25">
      <c r="F52" s="25">
        <v>15</v>
      </c>
      <c r="G52" s="42" t="s">
        <v>82</v>
      </c>
      <c r="H52" s="47">
        <v>4</v>
      </c>
    </row>
    <row r="53" spans="6:11" x14ac:dyDescent="0.25">
      <c r="G53" s="48" t="s">
        <v>53</v>
      </c>
      <c r="H53" s="49">
        <f>SUM(H38:H52)</f>
        <v>324</v>
      </c>
    </row>
    <row r="54" spans="6:11" x14ac:dyDescent="0.25">
      <c r="H54" s="50"/>
    </row>
  </sheetData>
  <mergeCells count="2">
    <mergeCell ref="G36:H36"/>
    <mergeCell ref="B36:D36"/>
  </mergeCells>
  <printOptions horizontalCentered="1" verticalCentered="1"/>
  <pageMargins left="0.51181102362204722" right="0.17" top="0.27559055118110237" bottom="0.31496062992125984" header="0.31496062992125984" footer="0.31496062992125984"/>
  <pageSetup scale="83" orientation="portrait" horizontalDpi="4294967292" verticalDpi="4294967292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65"/>
  <sheetViews>
    <sheetView showGridLines="0" zoomScale="80" zoomScaleNormal="80" workbookViewId="0">
      <selection activeCell="N22" sqref="N22"/>
    </sheetView>
  </sheetViews>
  <sheetFormatPr baseColWidth="10" defaultRowHeight="15" x14ac:dyDescent="0.25"/>
  <cols>
    <col min="1" max="1" width="1.140625" style="29" customWidth="1"/>
    <col min="2" max="2" width="43.85546875" style="29" bestFit="1" customWidth="1"/>
    <col min="3" max="3" width="10.42578125" style="188" customWidth="1"/>
    <col min="4" max="4" width="23" style="29" bestFit="1" customWidth="1"/>
    <col min="5" max="5" width="5.85546875" style="29" bestFit="1" customWidth="1"/>
    <col min="6" max="6" width="11.42578125" style="29" customWidth="1"/>
    <col min="7" max="7" width="10" style="29" customWidth="1"/>
    <col min="8" max="8" width="15.42578125" style="29" customWidth="1"/>
    <col min="9" max="9" width="14.42578125" style="29" customWidth="1"/>
    <col min="10" max="10" width="1.42578125" style="29" customWidth="1"/>
    <col min="11" max="11" width="11" style="44" customWidth="1"/>
    <col min="12" max="12" width="8.28515625" style="29" customWidth="1"/>
    <col min="13" max="13" width="2.42578125" style="116" customWidth="1"/>
    <col min="14" max="14" width="11.140625" style="29" bestFit="1" customWidth="1"/>
    <col min="15" max="15" width="10.5703125" style="29" customWidth="1"/>
    <col min="16" max="16" width="1.140625" style="116" customWidth="1"/>
    <col min="17" max="17" width="9.5703125" style="29" bestFit="1" customWidth="1"/>
    <col min="18" max="18" width="10.85546875" style="29" bestFit="1" customWidth="1"/>
    <col min="19" max="19" width="1.140625" style="116" customWidth="1"/>
    <col min="20" max="21" width="5.85546875" style="29" customWidth="1"/>
    <col min="22" max="22" width="1.42578125" style="29" customWidth="1"/>
    <col min="23" max="16384" width="11.42578125" style="29"/>
  </cols>
  <sheetData>
    <row r="1" spans="1:27" s="52" customFormat="1" ht="15.75" x14ac:dyDescent="0.25">
      <c r="C1" s="53"/>
      <c r="D1" s="54"/>
      <c r="F1" s="54" t="s">
        <v>24</v>
      </c>
      <c r="K1" s="55"/>
      <c r="M1" s="56"/>
      <c r="P1" s="56"/>
      <c r="S1" s="56"/>
      <c r="T1" s="57"/>
    </row>
    <row r="2" spans="1:27" x14ac:dyDescent="0.25">
      <c r="B2" s="58"/>
      <c r="C2" s="59"/>
      <c r="D2" s="58"/>
      <c r="E2" s="58"/>
      <c r="F2" s="58"/>
      <c r="G2" s="58"/>
      <c r="H2" s="60"/>
      <c r="I2" s="61"/>
      <c r="J2" s="58"/>
      <c r="K2" s="62"/>
      <c r="L2" s="58"/>
      <c r="M2" s="63"/>
      <c r="N2" s="58"/>
      <c r="O2" s="58"/>
      <c r="P2" s="63"/>
      <c r="Q2" s="58"/>
      <c r="R2" s="58"/>
      <c r="S2" s="63"/>
      <c r="T2" s="58"/>
      <c r="U2" s="58"/>
      <c r="V2" s="58"/>
      <c r="W2" s="58"/>
      <c r="X2" s="58"/>
    </row>
    <row r="3" spans="1:27" x14ac:dyDescent="0.25">
      <c r="B3" s="30" t="s">
        <v>5</v>
      </c>
      <c r="C3" s="64"/>
      <c r="D3" s="37">
        <v>43963</v>
      </c>
      <c r="E3" s="58"/>
      <c r="F3" s="58"/>
      <c r="G3" s="58"/>
      <c r="H3" s="65"/>
      <c r="I3" s="61"/>
      <c r="J3" s="58"/>
      <c r="K3" s="66" t="s">
        <v>25</v>
      </c>
      <c r="L3" s="67"/>
      <c r="M3" s="63"/>
      <c r="N3" s="60" t="s">
        <v>19</v>
      </c>
      <c r="O3" s="68">
        <v>43958</v>
      </c>
      <c r="P3" s="63"/>
      <c r="Q3" s="60" t="s">
        <v>20</v>
      </c>
      <c r="R3" s="68">
        <v>43961</v>
      </c>
      <c r="S3" s="63"/>
      <c r="T3" s="58"/>
      <c r="U3" s="58"/>
      <c r="V3" s="58"/>
      <c r="W3" s="58"/>
      <c r="X3" s="58"/>
    </row>
    <row r="4" spans="1:27" x14ac:dyDescent="0.25">
      <c r="B4" s="69" t="s">
        <v>6</v>
      </c>
      <c r="C4" s="70"/>
      <c r="D4" s="33" t="s">
        <v>84</v>
      </c>
      <c r="E4" s="58"/>
      <c r="F4" s="58"/>
      <c r="G4" s="58"/>
      <c r="H4" s="58"/>
      <c r="I4" s="58"/>
      <c r="J4" s="58"/>
      <c r="K4" s="71" t="s">
        <v>26</v>
      </c>
      <c r="L4" s="58"/>
      <c r="M4" s="63"/>
      <c r="N4" s="60" t="s">
        <v>19</v>
      </c>
      <c r="O4" s="72">
        <v>43594</v>
      </c>
      <c r="P4" s="73"/>
      <c r="Q4" s="60" t="s">
        <v>20</v>
      </c>
      <c r="R4" s="72">
        <v>43597</v>
      </c>
      <c r="S4" s="63"/>
      <c r="T4" s="58"/>
      <c r="U4" s="58"/>
      <c r="V4" s="58"/>
      <c r="W4" s="58"/>
      <c r="X4" s="58"/>
    </row>
    <row r="5" spans="1:27" x14ac:dyDescent="0.25">
      <c r="B5" s="74"/>
      <c r="C5" s="75"/>
      <c r="D5" s="76"/>
      <c r="E5" s="58"/>
      <c r="F5" s="58"/>
      <c r="G5" s="58"/>
      <c r="H5" s="58"/>
      <c r="I5" s="58"/>
      <c r="J5" s="58"/>
      <c r="K5" s="62"/>
      <c r="L5" s="58"/>
      <c r="M5" s="63"/>
      <c r="N5" s="73"/>
      <c r="O5" s="58"/>
      <c r="P5" s="63"/>
      <c r="Q5" s="60"/>
      <c r="R5" s="73"/>
      <c r="S5" s="63"/>
      <c r="T5" s="58"/>
      <c r="U5" s="58"/>
      <c r="V5" s="58"/>
      <c r="W5" s="58"/>
      <c r="X5" s="58"/>
    </row>
    <row r="6" spans="1:27" x14ac:dyDescent="0.25">
      <c r="A6" s="77"/>
      <c r="B6" s="78" t="s">
        <v>46</v>
      </c>
      <c r="C6" s="79"/>
      <c r="D6" s="80"/>
      <c r="E6" s="80"/>
      <c r="F6" s="80"/>
      <c r="G6" s="80"/>
      <c r="H6" s="80"/>
      <c r="I6" s="80"/>
      <c r="J6" s="81"/>
      <c r="K6" s="62"/>
      <c r="L6" s="82" t="s">
        <v>49</v>
      </c>
      <c r="M6" s="83"/>
      <c r="N6" s="84"/>
      <c r="O6" s="85"/>
      <c r="P6" s="83"/>
      <c r="Q6" s="84"/>
      <c r="R6" s="80"/>
      <c r="S6" s="83"/>
      <c r="T6" s="80"/>
      <c r="U6" s="80"/>
      <c r="V6" s="81"/>
      <c r="W6" s="58"/>
      <c r="X6" s="58"/>
    </row>
    <row r="7" spans="1:27" ht="45" x14ac:dyDescent="0.25">
      <c r="A7" s="86"/>
      <c r="B7" s="7" t="s">
        <v>1</v>
      </c>
      <c r="C7" s="17" t="s">
        <v>29</v>
      </c>
      <c r="D7" s="7" t="s">
        <v>10</v>
      </c>
      <c r="E7" s="7" t="s">
        <v>16</v>
      </c>
      <c r="F7" s="7" t="s">
        <v>22</v>
      </c>
      <c r="G7" s="7" t="s">
        <v>17</v>
      </c>
      <c r="H7" s="7" t="s">
        <v>37</v>
      </c>
      <c r="I7" s="7" t="s">
        <v>38</v>
      </c>
      <c r="J7" s="87"/>
      <c r="K7" s="62"/>
      <c r="L7" s="88"/>
      <c r="M7" s="2"/>
      <c r="N7" s="197" t="s">
        <v>22</v>
      </c>
      <c r="O7" s="198"/>
      <c r="P7" s="2"/>
      <c r="Q7" s="199" t="s">
        <v>21</v>
      </c>
      <c r="R7" s="200"/>
      <c r="S7" s="2"/>
      <c r="T7" s="197" t="s">
        <v>57</v>
      </c>
      <c r="U7" s="198"/>
      <c r="V7" s="87"/>
      <c r="W7" s="58"/>
      <c r="X7" s="58"/>
    </row>
    <row r="8" spans="1:27" ht="15" customHeight="1" x14ac:dyDescent="0.25">
      <c r="A8" s="86"/>
      <c r="B8" s="89"/>
      <c r="C8" s="90">
        <f>ROUNDUP((R$3-D8)/7,0)</f>
        <v>6281</v>
      </c>
      <c r="D8" s="91"/>
      <c r="E8" s="92"/>
      <c r="F8" s="94">
        <v>0</v>
      </c>
      <c r="G8" s="94">
        <v>0</v>
      </c>
      <c r="H8" s="96">
        <v>0</v>
      </c>
      <c r="I8" s="96">
        <v>0</v>
      </c>
      <c r="J8" s="87"/>
      <c r="K8" s="62"/>
      <c r="L8" s="5" t="s">
        <v>18</v>
      </c>
      <c r="M8" s="6"/>
      <c r="N8" s="22">
        <v>2020</v>
      </c>
      <c r="O8" s="23">
        <v>2019</v>
      </c>
      <c r="P8" s="24"/>
      <c r="Q8" s="22">
        <v>2020</v>
      </c>
      <c r="R8" s="23">
        <v>2019</v>
      </c>
      <c r="S8" s="24"/>
      <c r="T8" s="22">
        <v>2020</v>
      </c>
      <c r="U8" s="23">
        <v>2019</v>
      </c>
      <c r="V8" s="87"/>
      <c r="W8" s="58"/>
      <c r="X8" s="58"/>
    </row>
    <row r="9" spans="1:27" x14ac:dyDescent="0.25">
      <c r="A9" s="86"/>
      <c r="B9" s="89"/>
      <c r="C9" s="90">
        <f>ROUNDUP((R$3-D9)/7,0)</f>
        <v>6281</v>
      </c>
      <c r="D9" s="97"/>
      <c r="E9" s="98"/>
      <c r="F9" s="94">
        <v>0</v>
      </c>
      <c r="G9" s="99">
        <v>0</v>
      </c>
      <c r="H9" s="96">
        <v>0</v>
      </c>
      <c r="I9" s="96">
        <v>0</v>
      </c>
      <c r="J9" s="87"/>
      <c r="K9" s="62"/>
      <c r="L9" s="100" t="s">
        <v>8</v>
      </c>
      <c r="M9" s="101"/>
      <c r="N9" s="99">
        <v>0</v>
      </c>
      <c r="O9" s="93">
        <v>6947283400</v>
      </c>
      <c r="P9" s="101"/>
      <c r="Q9" s="99">
        <v>0</v>
      </c>
      <c r="R9" s="94">
        <v>686766</v>
      </c>
      <c r="S9" s="101"/>
      <c r="T9" s="102">
        <v>0</v>
      </c>
      <c r="U9" s="102">
        <v>42</v>
      </c>
      <c r="V9" s="87"/>
      <c r="W9" s="58"/>
      <c r="X9" s="58"/>
    </row>
    <row r="10" spans="1:27" x14ac:dyDescent="0.25">
      <c r="A10" s="86"/>
      <c r="B10" s="89"/>
      <c r="C10" s="90">
        <f>ROUNDUP((R$3-D10)/7,0)</f>
        <v>6281</v>
      </c>
      <c r="D10" s="97"/>
      <c r="E10" s="98"/>
      <c r="F10" s="94">
        <v>0</v>
      </c>
      <c r="G10" s="99">
        <v>0</v>
      </c>
      <c r="H10" s="96">
        <v>0</v>
      </c>
      <c r="I10" s="96">
        <v>0</v>
      </c>
      <c r="J10" s="87"/>
      <c r="K10" s="62"/>
      <c r="L10" s="100" t="s">
        <v>9</v>
      </c>
      <c r="M10" s="101"/>
      <c r="N10" s="99">
        <v>0</v>
      </c>
      <c r="O10" s="93">
        <v>80885100</v>
      </c>
      <c r="P10" s="101"/>
      <c r="Q10" s="99">
        <v>0</v>
      </c>
      <c r="R10" s="94">
        <v>4231</v>
      </c>
      <c r="S10" s="101"/>
      <c r="T10" s="102">
        <v>0</v>
      </c>
      <c r="U10" s="102">
        <v>0</v>
      </c>
      <c r="V10" s="87"/>
      <c r="W10" s="58"/>
      <c r="X10" s="58"/>
    </row>
    <row r="11" spans="1:27" x14ac:dyDescent="0.25">
      <c r="A11" s="86"/>
      <c r="B11" s="89"/>
      <c r="C11" s="90">
        <f>ROUNDUP((R$3-D11)/7,0)</f>
        <v>6281</v>
      </c>
      <c r="D11" s="91"/>
      <c r="E11" s="98"/>
      <c r="F11" s="94">
        <v>0</v>
      </c>
      <c r="G11" s="99">
        <v>0</v>
      </c>
      <c r="H11" s="96">
        <v>0</v>
      </c>
      <c r="I11" s="96">
        <v>0</v>
      </c>
      <c r="J11" s="87"/>
      <c r="K11" s="62"/>
      <c r="L11" s="46" t="s">
        <v>39</v>
      </c>
      <c r="M11" s="101"/>
      <c r="N11" s="99">
        <v>0</v>
      </c>
      <c r="O11" s="93">
        <v>405682750</v>
      </c>
      <c r="P11" s="101"/>
      <c r="Q11" s="99">
        <v>0</v>
      </c>
      <c r="R11" s="94">
        <v>17795</v>
      </c>
      <c r="S11" s="101"/>
      <c r="T11" s="102">
        <v>0</v>
      </c>
      <c r="U11" s="102">
        <v>2</v>
      </c>
      <c r="V11" s="87"/>
      <c r="W11" s="58"/>
      <c r="X11" s="58"/>
    </row>
    <row r="12" spans="1:27" x14ac:dyDescent="0.25">
      <c r="A12" s="86"/>
      <c r="B12" s="89"/>
      <c r="C12" s="90">
        <f>ROUNDUP((R$3-D12)/7,0)</f>
        <v>6281</v>
      </c>
      <c r="D12" s="97"/>
      <c r="E12" s="98"/>
      <c r="F12" s="94">
        <v>0</v>
      </c>
      <c r="G12" s="99">
        <v>0</v>
      </c>
      <c r="H12" s="96">
        <v>0</v>
      </c>
      <c r="I12" s="96">
        <v>0</v>
      </c>
      <c r="J12" s="87"/>
      <c r="K12" s="62"/>
      <c r="L12" s="100" t="s">
        <v>11</v>
      </c>
      <c r="M12" s="101"/>
      <c r="N12" s="99">
        <f>SUM(N9:N11)</f>
        <v>0</v>
      </c>
      <c r="O12" s="93">
        <f>SUM(O9:O11)</f>
        <v>7433851250</v>
      </c>
      <c r="P12" s="93"/>
      <c r="Q12" s="103">
        <f>SUM(Q9:Q11)</f>
        <v>0</v>
      </c>
      <c r="R12" s="103">
        <f>SUM(R9:R11)</f>
        <v>708792</v>
      </c>
      <c r="S12" s="101"/>
      <c r="T12" s="102">
        <f>+T9</f>
        <v>0</v>
      </c>
      <c r="U12" s="102">
        <f>+U9</f>
        <v>42</v>
      </c>
      <c r="V12" s="87"/>
      <c r="W12" s="58"/>
      <c r="X12" s="58"/>
    </row>
    <row r="13" spans="1:27" x14ac:dyDescent="0.25">
      <c r="A13" s="86"/>
      <c r="B13" s="104" t="s">
        <v>34</v>
      </c>
      <c r="C13" s="105"/>
      <c r="D13" s="106"/>
      <c r="E13" s="107"/>
      <c r="F13" s="94">
        <v>0</v>
      </c>
      <c r="G13" s="109">
        <v>0</v>
      </c>
      <c r="H13" s="106"/>
      <c r="I13" s="107"/>
      <c r="J13" s="87"/>
      <c r="K13" s="62"/>
      <c r="L13" s="110"/>
      <c r="M13" s="111"/>
      <c r="N13" s="112"/>
      <c r="O13" s="112"/>
      <c r="P13" s="111"/>
      <c r="Q13" s="112"/>
      <c r="R13" s="112"/>
      <c r="S13" s="111"/>
      <c r="T13" s="112"/>
      <c r="U13" s="112"/>
      <c r="V13" s="113"/>
      <c r="W13" s="58"/>
      <c r="X13" s="58"/>
    </row>
    <row r="14" spans="1:27" x14ac:dyDescent="0.25">
      <c r="A14" s="86"/>
      <c r="B14" s="114" t="s">
        <v>28</v>
      </c>
      <c r="C14" s="105"/>
      <c r="D14" s="106"/>
      <c r="E14" s="107"/>
      <c r="F14" s="115">
        <f>SUM(F8:F13)</f>
        <v>0</v>
      </c>
      <c r="G14" s="115">
        <f>SUM(G8:G13)</f>
        <v>0</v>
      </c>
      <c r="H14" s="106"/>
      <c r="I14" s="107"/>
      <c r="J14" s="87"/>
      <c r="K14" s="62"/>
      <c r="W14" s="58"/>
      <c r="X14" s="58"/>
    </row>
    <row r="15" spans="1:27" x14ac:dyDescent="0.25">
      <c r="A15" s="86"/>
      <c r="B15" s="66"/>
      <c r="C15" s="105"/>
      <c r="D15" s="62"/>
      <c r="E15" s="62"/>
      <c r="F15" s="62"/>
      <c r="G15" s="62"/>
      <c r="H15" s="62"/>
      <c r="I15" s="62"/>
      <c r="J15" s="87"/>
      <c r="K15" s="62"/>
      <c r="X15" s="58"/>
    </row>
    <row r="16" spans="1:27" x14ac:dyDescent="0.25">
      <c r="A16" s="86"/>
      <c r="B16" s="40" t="s">
        <v>27</v>
      </c>
      <c r="C16" s="117"/>
      <c r="D16" s="62"/>
      <c r="E16" s="62"/>
      <c r="F16" s="62"/>
      <c r="G16" s="62"/>
      <c r="H16" s="62"/>
      <c r="I16" s="62"/>
      <c r="J16" s="87"/>
      <c r="K16" s="62"/>
      <c r="L16" s="118" t="s">
        <v>40</v>
      </c>
      <c r="N16" s="119"/>
      <c r="O16" s="119"/>
      <c r="Q16" s="119"/>
      <c r="R16" s="119"/>
      <c r="T16" s="119"/>
      <c r="U16" s="119"/>
      <c r="V16" s="119"/>
      <c r="W16" s="119"/>
      <c r="X16" s="120"/>
      <c r="Y16" s="119"/>
      <c r="Z16" s="119"/>
      <c r="AA16" s="119"/>
    </row>
    <row r="17" spans="1:24" ht="45" x14ac:dyDescent="0.25">
      <c r="A17" s="86"/>
      <c r="B17" s="3" t="s">
        <v>1</v>
      </c>
      <c r="C17" s="18" t="s">
        <v>29</v>
      </c>
      <c r="D17" s="3" t="s">
        <v>10</v>
      </c>
      <c r="E17" s="3" t="s">
        <v>16</v>
      </c>
      <c r="F17" s="3" t="s">
        <v>22</v>
      </c>
      <c r="G17" s="4" t="s">
        <v>17</v>
      </c>
      <c r="H17" s="3" t="s">
        <v>37</v>
      </c>
      <c r="I17" s="3" t="s">
        <v>38</v>
      </c>
      <c r="J17" s="87"/>
      <c r="K17" s="62"/>
      <c r="X17" s="58"/>
    </row>
    <row r="18" spans="1:24" x14ac:dyDescent="0.25">
      <c r="A18" s="86"/>
      <c r="B18" s="121" t="s">
        <v>94</v>
      </c>
      <c r="C18" s="90">
        <f>ROUNDUP((R$4-D18)/7,0)</f>
        <v>3</v>
      </c>
      <c r="D18" s="91">
        <v>43580</v>
      </c>
      <c r="E18" s="92" t="s">
        <v>85</v>
      </c>
      <c r="F18" s="93">
        <v>4370772550</v>
      </c>
      <c r="G18" s="94">
        <v>401046</v>
      </c>
      <c r="H18" s="95">
        <v>50700739050</v>
      </c>
      <c r="I18" s="96">
        <v>4998978</v>
      </c>
      <c r="J18" s="87"/>
      <c r="K18" s="62"/>
      <c r="M18" s="63"/>
      <c r="N18" s="58"/>
      <c r="O18" s="58"/>
      <c r="P18" s="63"/>
      <c r="Q18" s="58"/>
      <c r="R18" s="58"/>
      <c r="S18" s="63"/>
      <c r="T18" s="58"/>
      <c r="U18" s="58"/>
      <c r="V18" s="58"/>
      <c r="W18" s="58"/>
      <c r="X18" s="58"/>
    </row>
    <row r="19" spans="1:24" x14ac:dyDescent="0.25">
      <c r="A19" s="86"/>
      <c r="B19" s="122" t="s">
        <v>99</v>
      </c>
      <c r="C19" s="90">
        <f>ROUNDUP((R$4-D19)/7,0)</f>
        <v>1</v>
      </c>
      <c r="D19" s="97">
        <v>43594</v>
      </c>
      <c r="E19" s="98" t="s">
        <v>59</v>
      </c>
      <c r="F19" s="93">
        <v>1861770400</v>
      </c>
      <c r="G19" s="99">
        <v>189117</v>
      </c>
      <c r="H19" s="95">
        <v>1861770400</v>
      </c>
      <c r="I19" s="123">
        <v>189117</v>
      </c>
      <c r="J19" s="87"/>
      <c r="K19" s="62"/>
      <c r="L19" s="58"/>
      <c r="O19" s="58"/>
      <c r="P19" s="63"/>
      <c r="Q19" s="58"/>
      <c r="R19" s="58"/>
      <c r="S19" s="63"/>
      <c r="T19" s="58"/>
      <c r="U19" s="58"/>
      <c r="V19" s="58"/>
      <c r="W19" s="58"/>
      <c r="X19" s="58"/>
    </row>
    <row r="20" spans="1:24" x14ac:dyDescent="0.25">
      <c r="A20" s="86"/>
      <c r="B20" s="122" t="s">
        <v>100</v>
      </c>
      <c r="C20" s="90">
        <f>ROUNDUP((R$4-D20)/7,0)</f>
        <v>1</v>
      </c>
      <c r="D20" s="97">
        <v>43594</v>
      </c>
      <c r="E20" s="98" t="s">
        <v>83</v>
      </c>
      <c r="F20" s="93">
        <v>424837700</v>
      </c>
      <c r="G20" s="99">
        <v>40949</v>
      </c>
      <c r="H20" s="95">
        <v>424837700</v>
      </c>
      <c r="I20" s="123">
        <v>40949</v>
      </c>
      <c r="J20" s="87"/>
      <c r="K20" s="62"/>
      <c r="L20" s="58"/>
      <c r="M20" s="63"/>
      <c r="N20" s="58"/>
      <c r="O20" s="58"/>
      <c r="P20" s="63"/>
      <c r="Q20" s="58"/>
      <c r="R20" s="58"/>
      <c r="S20" s="63"/>
      <c r="T20" s="58"/>
      <c r="U20" s="58"/>
      <c r="V20" s="58"/>
      <c r="W20" s="58"/>
      <c r="X20" s="58"/>
    </row>
    <row r="21" spans="1:24" x14ac:dyDescent="0.25">
      <c r="A21" s="86"/>
      <c r="B21" s="122" t="s">
        <v>101</v>
      </c>
      <c r="C21" s="90">
        <f>ROUNDUP((R$4-D21)/7,0)</f>
        <v>1</v>
      </c>
      <c r="D21" s="97">
        <v>43594</v>
      </c>
      <c r="E21" s="98" t="s">
        <v>54</v>
      </c>
      <c r="F21" s="93">
        <v>222073950</v>
      </c>
      <c r="G21" s="99">
        <v>22986</v>
      </c>
      <c r="H21" s="95">
        <v>222073950</v>
      </c>
      <c r="I21" s="123">
        <v>22986</v>
      </c>
      <c r="J21" s="87"/>
      <c r="K21" s="62"/>
      <c r="L21" s="58"/>
      <c r="M21" s="63"/>
      <c r="N21" s="58"/>
      <c r="O21" s="58"/>
      <c r="P21" s="63"/>
      <c r="Q21" s="58"/>
      <c r="R21" s="58"/>
      <c r="S21" s="63"/>
      <c r="T21" s="58"/>
      <c r="U21" s="58"/>
      <c r="V21" s="58"/>
      <c r="W21" s="58"/>
      <c r="X21" s="58"/>
    </row>
    <row r="22" spans="1:24" x14ac:dyDescent="0.25">
      <c r="A22" s="86"/>
      <c r="B22" s="122" t="s">
        <v>95</v>
      </c>
      <c r="C22" s="90">
        <f>ROUNDUP((R$4-D22)/7,0)</f>
        <v>2</v>
      </c>
      <c r="D22" s="97">
        <v>43587</v>
      </c>
      <c r="E22" s="98" t="s">
        <v>96</v>
      </c>
      <c r="F22" s="93">
        <v>168208100</v>
      </c>
      <c r="G22" s="99">
        <v>16195</v>
      </c>
      <c r="H22" s="95">
        <v>715756600</v>
      </c>
      <c r="I22" s="123">
        <v>83237</v>
      </c>
      <c r="J22" s="87"/>
      <c r="K22" s="62"/>
      <c r="M22" s="63"/>
      <c r="N22" s="58"/>
      <c r="O22" s="58"/>
      <c r="P22" s="63"/>
      <c r="Q22" s="58"/>
      <c r="R22" s="58"/>
      <c r="S22" s="63"/>
      <c r="T22" s="58"/>
      <c r="U22" s="58"/>
      <c r="V22" s="58"/>
      <c r="W22" s="59"/>
      <c r="X22" s="58"/>
    </row>
    <row r="23" spans="1:24" x14ac:dyDescent="0.25">
      <c r="A23" s="86"/>
      <c r="B23" s="104" t="s">
        <v>55</v>
      </c>
      <c r="C23" s="105"/>
      <c r="D23" s="106"/>
      <c r="E23" s="107"/>
      <c r="F23" s="108">
        <v>386188550</v>
      </c>
      <c r="G23" s="109">
        <v>38499</v>
      </c>
      <c r="H23" s="106"/>
      <c r="I23" s="107"/>
      <c r="J23" s="87"/>
      <c r="K23" s="62"/>
      <c r="M23" s="63"/>
      <c r="N23" s="58"/>
      <c r="O23" s="58"/>
      <c r="P23" s="63"/>
      <c r="Q23" s="58"/>
      <c r="R23" s="58"/>
      <c r="S23" s="63"/>
      <c r="T23" s="58"/>
      <c r="U23" s="58"/>
      <c r="V23" s="58"/>
      <c r="W23" s="58"/>
      <c r="X23" s="58"/>
    </row>
    <row r="24" spans="1:24" x14ac:dyDescent="0.25">
      <c r="A24" s="86"/>
      <c r="B24" s="114" t="s">
        <v>28</v>
      </c>
      <c r="C24" s="105"/>
      <c r="D24" s="106"/>
      <c r="E24" s="107"/>
      <c r="F24" s="93">
        <f>SUM(F18:F23)</f>
        <v>7433851250</v>
      </c>
      <c r="G24" s="115">
        <f>SUM(G18:G23)</f>
        <v>708792</v>
      </c>
      <c r="H24" s="106"/>
      <c r="I24" s="107"/>
      <c r="J24" s="87"/>
      <c r="K24" s="62"/>
      <c r="M24" s="63"/>
      <c r="N24" s="58"/>
      <c r="O24" s="58"/>
      <c r="P24" s="63"/>
      <c r="Q24" s="58"/>
      <c r="R24" s="58"/>
      <c r="S24" s="63"/>
      <c r="T24" s="58"/>
      <c r="U24" s="58"/>
      <c r="V24" s="58"/>
      <c r="W24" s="58"/>
      <c r="X24" s="58"/>
    </row>
    <row r="25" spans="1:24" ht="12.75" customHeight="1" x14ac:dyDescent="0.25">
      <c r="A25" s="124"/>
      <c r="B25" s="112"/>
      <c r="C25" s="125"/>
      <c r="D25" s="112"/>
      <c r="E25" s="112"/>
      <c r="F25" s="112"/>
      <c r="G25" s="112"/>
      <c r="H25" s="112"/>
      <c r="I25" s="112"/>
      <c r="J25" s="113"/>
      <c r="K25" s="62"/>
      <c r="L25" s="54"/>
      <c r="M25" s="63"/>
      <c r="N25" s="58"/>
      <c r="O25" s="58"/>
      <c r="P25" s="63"/>
      <c r="Q25" s="58"/>
      <c r="R25" s="58"/>
      <c r="S25" s="63"/>
      <c r="T25" s="58"/>
      <c r="U25" s="58"/>
      <c r="V25" s="58"/>
      <c r="W25" s="58"/>
      <c r="X25" s="58"/>
    </row>
    <row r="26" spans="1:24" ht="15.75" hidden="1" x14ac:dyDescent="0.25">
      <c r="C26" s="126"/>
      <c r="D26" s="58"/>
      <c r="E26" s="58"/>
      <c r="F26" s="58"/>
      <c r="G26" s="58"/>
      <c r="H26" s="58"/>
      <c r="I26" s="58"/>
      <c r="J26" s="58"/>
      <c r="K26" s="62"/>
      <c r="M26" s="63"/>
      <c r="N26" s="58"/>
      <c r="O26" s="58"/>
      <c r="P26" s="63"/>
      <c r="Q26" s="58"/>
      <c r="R26" s="58"/>
      <c r="S26" s="63"/>
      <c r="T26" s="58"/>
      <c r="U26" s="58"/>
      <c r="V26" s="58"/>
      <c r="W26" s="58"/>
    </row>
    <row r="27" spans="1:24" hidden="1" x14ac:dyDescent="0.25">
      <c r="B27" s="127" t="s">
        <v>56</v>
      </c>
      <c r="C27" s="128"/>
      <c r="D27" s="129"/>
      <c r="E27" s="129"/>
      <c r="F27" s="129"/>
      <c r="G27" s="129"/>
      <c r="H27" s="129"/>
      <c r="I27" s="129"/>
      <c r="J27" s="129"/>
      <c r="K27" s="130" t="s">
        <v>25</v>
      </c>
      <c r="L27" s="131"/>
      <c r="M27" s="129"/>
      <c r="N27" s="132" t="s">
        <v>19</v>
      </c>
      <c r="O27" s="133"/>
      <c r="P27" s="129"/>
      <c r="Q27" s="132" t="s">
        <v>20</v>
      </c>
      <c r="R27" s="133"/>
      <c r="S27" s="129"/>
      <c r="T27" s="129"/>
      <c r="U27" s="129"/>
      <c r="V27" s="129"/>
      <c r="W27" s="129"/>
      <c r="X27" s="129"/>
    </row>
    <row r="28" spans="1:24" hidden="1" x14ac:dyDescent="0.25">
      <c r="B28" s="129"/>
      <c r="C28" s="128"/>
      <c r="D28" s="129"/>
      <c r="E28" s="129"/>
      <c r="F28" s="129"/>
      <c r="G28" s="129"/>
      <c r="H28" s="129"/>
      <c r="I28" s="129"/>
      <c r="J28" s="129"/>
      <c r="K28" s="134" t="s">
        <v>26</v>
      </c>
      <c r="L28" s="129"/>
      <c r="M28" s="129"/>
      <c r="N28" s="132" t="s">
        <v>19</v>
      </c>
      <c r="O28" s="72"/>
      <c r="P28" s="135"/>
      <c r="Q28" s="132" t="s">
        <v>20</v>
      </c>
      <c r="R28" s="72"/>
      <c r="S28" s="129"/>
      <c r="T28" s="129"/>
      <c r="U28" s="129"/>
      <c r="V28" s="129"/>
      <c r="W28" s="129"/>
      <c r="X28" s="129"/>
    </row>
    <row r="29" spans="1:24" hidden="1" x14ac:dyDescent="0.25">
      <c r="B29" s="129"/>
      <c r="C29" s="128"/>
      <c r="D29" s="129"/>
      <c r="E29" s="129"/>
      <c r="F29" s="129"/>
      <c r="G29" s="129"/>
      <c r="H29" s="129"/>
      <c r="I29" s="129"/>
      <c r="J29" s="129"/>
      <c r="K29" s="129"/>
      <c r="L29" s="129"/>
      <c r="M29" s="129"/>
      <c r="N29" s="129"/>
      <c r="O29" s="129"/>
      <c r="P29" s="129"/>
      <c r="Q29" s="129"/>
      <c r="R29" s="129"/>
      <c r="S29" s="129"/>
      <c r="T29" s="129"/>
      <c r="U29" s="129"/>
      <c r="V29" s="129"/>
      <c r="W29" s="129"/>
      <c r="X29" s="129"/>
    </row>
    <row r="30" spans="1:24" hidden="1" x14ac:dyDescent="0.25">
      <c r="B30" s="136" t="s">
        <v>35</v>
      </c>
      <c r="C30" s="137"/>
      <c r="D30" s="138"/>
      <c r="E30" s="138"/>
      <c r="F30" s="138"/>
      <c r="G30" s="138"/>
      <c r="H30" s="138"/>
      <c r="I30" s="138"/>
      <c r="J30" s="139"/>
      <c r="K30" s="129"/>
      <c r="L30" s="140" t="s">
        <v>36</v>
      </c>
      <c r="M30" s="138"/>
      <c r="N30" s="141"/>
      <c r="O30" s="142"/>
      <c r="P30" s="138"/>
      <c r="Q30" s="141"/>
      <c r="R30" s="138"/>
      <c r="S30" s="138"/>
      <c r="T30" s="138"/>
      <c r="U30" s="138"/>
      <c r="V30" s="139"/>
      <c r="W30" s="129"/>
      <c r="X30" s="129"/>
    </row>
    <row r="31" spans="1:24" ht="45" hidden="1" customHeight="1" x14ac:dyDescent="0.25">
      <c r="B31" s="10" t="s">
        <v>1</v>
      </c>
      <c r="C31" s="19" t="s">
        <v>29</v>
      </c>
      <c r="D31" s="10" t="s">
        <v>10</v>
      </c>
      <c r="E31" s="10" t="s">
        <v>16</v>
      </c>
      <c r="F31" s="10" t="s">
        <v>22</v>
      </c>
      <c r="G31" s="11" t="s">
        <v>17</v>
      </c>
      <c r="H31" s="10" t="s">
        <v>37</v>
      </c>
      <c r="I31" s="10" t="s">
        <v>38</v>
      </c>
      <c r="J31" s="143"/>
      <c r="K31" s="129"/>
      <c r="L31" s="144"/>
      <c r="M31" s="12"/>
      <c r="N31" s="201" t="s">
        <v>22</v>
      </c>
      <c r="O31" s="202"/>
      <c r="P31" s="12"/>
      <c r="Q31" s="201" t="s">
        <v>21</v>
      </c>
      <c r="R31" s="202"/>
      <c r="S31" s="12"/>
      <c r="T31" s="201" t="s">
        <v>45</v>
      </c>
      <c r="U31" s="202"/>
      <c r="V31" s="143"/>
      <c r="W31" s="129"/>
      <c r="X31" s="129"/>
    </row>
    <row r="32" spans="1:24" hidden="1" x14ac:dyDescent="0.25">
      <c r="B32" s="145"/>
      <c r="C32" s="146">
        <f>ROUNDUP((R$27-D32)/7,0)</f>
        <v>0</v>
      </c>
      <c r="D32" s="147"/>
      <c r="E32" s="148"/>
      <c r="F32" s="149"/>
      <c r="G32" s="150"/>
      <c r="H32" s="149"/>
      <c r="I32" s="150"/>
      <c r="J32" s="143"/>
      <c r="K32" s="129"/>
      <c r="L32" s="13" t="s">
        <v>18</v>
      </c>
      <c r="M32" s="14"/>
      <c r="N32" s="26">
        <v>2017</v>
      </c>
      <c r="O32" s="27">
        <v>2016</v>
      </c>
      <c r="P32" s="14"/>
      <c r="Q32" s="26">
        <v>2017</v>
      </c>
      <c r="R32" s="27">
        <v>2016</v>
      </c>
      <c r="S32" s="14"/>
      <c r="T32" s="26">
        <v>2017</v>
      </c>
      <c r="U32" s="27">
        <v>2016</v>
      </c>
      <c r="V32" s="143"/>
      <c r="W32" s="129"/>
      <c r="X32" s="129"/>
    </row>
    <row r="33" spans="2:24" hidden="1" x14ac:dyDescent="0.25">
      <c r="B33" s="145"/>
      <c r="C33" s="146">
        <f>ROUNDUP((R$27-D33)/7,0)</f>
        <v>0</v>
      </c>
      <c r="D33" s="151"/>
      <c r="E33" s="152"/>
      <c r="F33" s="149"/>
      <c r="G33" s="153"/>
      <c r="H33" s="149"/>
      <c r="I33" s="150"/>
      <c r="J33" s="143"/>
      <c r="K33" s="129"/>
      <c r="L33" s="154" t="s">
        <v>8</v>
      </c>
      <c r="M33" s="155"/>
      <c r="N33" s="93"/>
      <c r="O33" s="149"/>
      <c r="P33" s="155"/>
      <c r="Q33" s="153"/>
      <c r="R33" s="153"/>
      <c r="S33" s="155"/>
      <c r="T33" s="102"/>
      <c r="U33" s="102"/>
      <c r="V33" s="143"/>
      <c r="W33" s="129"/>
      <c r="X33" s="129"/>
    </row>
    <row r="34" spans="2:24" hidden="1" x14ac:dyDescent="0.25">
      <c r="B34" s="145"/>
      <c r="C34" s="146">
        <f>ROUNDUP((R$27-D34)/7,0)</f>
        <v>0</v>
      </c>
      <c r="D34" s="151"/>
      <c r="E34" s="152"/>
      <c r="F34" s="149"/>
      <c r="G34" s="153"/>
      <c r="H34" s="149"/>
      <c r="I34" s="150"/>
      <c r="J34" s="143"/>
      <c r="K34" s="129"/>
      <c r="L34" s="154" t="s">
        <v>9</v>
      </c>
      <c r="M34" s="155"/>
      <c r="N34" s="93"/>
      <c r="O34" s="149"/>
      <c r="P34" s="155"/>
      <c r="Q34" s="153"/>
      <c r="R34" s="153"/>
      <c r="S34" s="155"/>
      <c r="T34" s="102"/>
      <c r="U34" s="102"/>
      <c r="V34" s="143"/>
      <c r="W34" s="129"/>
      <c r="X34" s="129"/>
    </row>
    <row r="35" spans="2:24" hidden="1" x14ac:dyDescent="0.25">
      <c r="B35" s="145"/>
      <c r="C35" s="146">
        <f>ROUNDUP((R$27-D35)/7,0)</f>
        <v>0</v>
      </c>
      <c r="D35" s="151"/>
      <c r="E35" s="152"/>
      <c r="F35" s="149"/>
      <c r="G35" s="153"/>
      <c r="H35" s="149"/>
      <c r="I35" s="150"/>
      <c r="J35" s="143"/>
      <c r="K35" s="129"/>
      <c r="L35" s="154" t="s">
        <v>39</v>
      </c>
      <c r="M35" s="155"/>
      <c r="N35" s="93"/>
      <c r="O35" s="149"/>
      <c r="P35" s="155"/>
      <c r="Q35" s="153"/>
      <c r="R35" s="153"/>
      <c r="S35" s="155"/>
      <c r="T35" s="102"/>
      <c r="U35" s="102"/>
      <c r="V35" s="143"/>
      <c r="W35" s="129"/>
      <c r="X35" s="129"/>
    </row>
    <row r="36" spans="2:24" hidden="1" x14ac:dyDescent="0.25">
      <c r="B36" s="145"/>
      <c r="C36" s="146">
        <f>ROUNDUP((R$27-D36)/7,0)</f>
        <v>0</v>
      </c>
      <c r="D36" s="151"/>
      <c r="E36" s="152"/>
      <c r="F36" s="149"/>
      <c r="G36" s="153"/>
      <c r="H36" s="149"/>
      <c r="I36" s="150"/>
      <c r="J36" s="143"/>
      <c r="K36" s="129"/>
      <c r="L36" s="154" t="s">
        <v>11</v>
      </c>
      <c r="M36" s="155"/>
      <c r="N36" s="93">
        <f>SUM(N33:N35)</f>
        <v>0</v>
      </c>
      <c r="O36" s="93">
        <f>SUM(O33:O35)</f>
        <v>0</v>
      </c>
      <c r="P36" s="149"/>
      <c r="Q36" s="103">
        <f>SUM(Q33:Q35)</f>
        <v>0</v>
      </c>
      <c r="R36" s="103">
        <f>SUM(R33:R35)</f>
        <v>0</v>
      </c>
      <c r="S36" s="155"/>
      <c r="T36" s="102"/>
      <c r="U36" s="102"/>
      <c r="V36" s="143"/>
      <c r="W36" s="129"/>
      <c r="X36" s="129"/>
    </row>
    <row r="37" spans="2:24" hidden="1" x14ac:dyDescent="0.25">
      <c r="B37" s="156" t="s">
        <v>34</v>
      </c>
      <c r="C37" s="157"/>
      <c r="D37" s="158"/>
      <c r="E37" s="159"/>
      <c r="F37" s="160"/>
      <c r="G37" s="161"/>
      <c r="H37" s="158"/>
      <c r="I37" s="159"/>
      <c r="J37" s="143"/>
      <c r="K37" s="129"/>
      <c r="L37" s="162"/>
      <c r="M37" s="163"/>
      <c r="N37" s="163"/>
      <c r="O37" s="163"/>
      <c r="P37" s="163"/>
      <c r="Q37" s="163"/>
      <c r="R37" s="163"/>
      <c r="S37" s="163"/>
      <c r="T37" s="163"/>
      <c r="U37" s="163"/>
      <c r="V37" s="164"/>
      <c r="W37" s="129"/>
      <c r="X37" s="129"/>
    </row>
    <row r="38" spans="2:24" hidden="1" x14ac:dyDescent="0.25">
      <c r="B38" s="165" t="s">
        <v>28</v>
      </c>
      <c r="C38" s="157"/>
      <c r="D38" s="158"/>
      <c r="E38" s="159"/>
      <c r="F38" s="149">
        <f>SUM(F32:F37)</f>
        <v>0</v>
      </c>
      <c r="G38" s="103">
        <f>SUM(G32:G37)</f>
        <v>0</v>
      </c>
      <c r="H38" s="158"/>
      <c r="I38" s="159"/>
      <c r="J38" s="143"/>
      <c r="K38" s="129"/>
      <c r="L38" s="129"/>
      <c r="M38" s="129"/>
      <c r="N38" s="129"/>
      <c r="O38" s="129"/>
      <c r="P38" s="129"/>
      <c r="Q38" s="129"/>
      <c r="R38" s="129"/>
      <c r="S38" s="129"/>
      <c r="T38" s="129"/>
      <c r="U38" s="129"/>
      <c r="V38" s="129"/>
      <c r="W38" s="129"/>
      <c r="X38" s="129"/>
    </row>
    <row r="39" spans="2:24" hidden="1" x14ac:dyDescent="0.25">
      <c r="B39" s="130"/>
      <c r="C39" s="157"/>
      <c r="D39" s="129"/>
      <c r="E39" s="129"/>
      <c r="F39" s="129"/>
      <c r="G39" s="129"/>
      <c r="H39" s="129"/>
      <c r="I39" s="129"/>
      <c r="J39" s="143"/>
      <c r="K39" s="129"/>
      <c r="M39" s="29"/>
      <c r="P39" s="29"/>
      <c r="S39" s="29"/>
      <c r="X39" s="129"/>
    </row>
    <row r="40" spans="2:24" hidden="1" x14ac:dyDescent="0.25">
      <c r="B40" s="166" t="s">
        <v>27</v>
      </c>
      <c r="C40" s="167"/>
      <c r="D40" s="129"/>
      <c r="E40" s="129"/>
      <c r="F40" s="129"/>
      <c r="G40" s="129"/>
      <c r="H40" s="129"/>
      <c r="I40" s="129"/>
      <c r="J40" s="143"/>
      <c r="K40" s="129"/>
      <c r="L40" s="168"/>
      <c r="M40" s="129"/>
      <c r="N40" s="129"/>
      <c r="O40" s="129"/>
      <c r="P40" s="129"/>
      <c r="Q40" s="129"/>
      <c r="R40" s="129"/>
      <c r="S40" s="129"/>
      <c r="T40" s="129"/>
      <c r="U40" s="129"/>
      <c r="V40" s="129"/>
      <c r="W40" s="129"/>
      <c r="X40" s="129"/>
    </row>
    <row r="41" spans="2:24" ht="45" hidden="1" x14ac:dyDescent="0.25">
      <c r="B41" s="15" t="s">
        <v>1</v>
      </c>
      <c r="C41" s="20" t="s">
        <v>29</v>
      </c>
      <c r="D41" s="15" t="s">
        <v>10</v>
      </c>
      <c r="E41" s="15" t="s">
        <v>16</v>
      </c>
      <c r="F41" s="15" t="s">
        <v>22</v>
      </c>
      <c r="G41" s="15" t="s">
        <v>17</v>
      </c>
      <c r="H41" s="15" t="s">
        <v>37</v>
      </c>
      <c r="I41" s="15" t="s">
        <v>38</v>
      </c>
      <c r="J41" s="143"/>
      <c r="K41" s="129"/>
      <c r="L41" s="129"/>
      <c r="M41" s="129"/>
      <c r="N41" s="129"/>
      <c r="O41" s="129"/>
      <c r="P41" s="129"/>
      <c r="Q41" s="129"/>
      <c r="R41" s="129"/>
      <c r="S41" s="129"/>
      <c r="T41" s="129"/>
      <c r="U41" s="129"/>
      <c r="V41" s="129"/>
      <c r="W41" s="129"/>
      <c r="X41" s="129"/>
    </row>
    <row r="42" spans="2:24" hidden="1" x14ac:dyDescent="0.25">
      <c r="B42" s="145"/>
      <c r="C42" s="146">
        <f>ROUNDUP((R$28-D42)/7,0)</f>
        <v>0</v>
      </c>
      <c r="D42" s="147"/>
      <c r="E42" s="148"/>
      <c r="F42" s="149"/>
      <c r="G42" s="150"/>
      <c r="H42" s="149"/>
      <c r="I42" s="150"/>
      <c r="J42" s="143"/>
      <c r="K42" s="129"/>
      <c r="L42" s="129"/>
      <c r="M42" s="129"/>
      <c r="N42" s="129"/>
      <c r="O42" s="129"/>
      <c r="P42" s="129"/>
      <c r="Q42" s="129"/>
      <c r="R42" s="129"/>
      <c r="S42" s="129"/>
      <c r="T42" s="129"/>
      <c r="U42" s="129"/>
      <c r="V42" s="129"/>
      <c r="W42" s="129"/>
      <c r="X42" s="129"/>
    </row>
    <row r="43" spans="2:24" hidden="1" x14ac:dyDescent="0.25">
      <c r="B43" s="145"/>
      <c r="C43" s="146">
        <f>ROUNDUP((R$28-D43)/7,0)</f>
        <v>0</v>
      </c>
      <c r="D43" s="151"/>
      <c r="E43" s="152"/>
      <c r="F43" s="149"/>
      <c r="G43" s="153"/>
      <c r="H43" s="149"/>
      <c r="I43" s="153"/>
      <c r="J43" s="143"/>
      <c r="K43" s="129"/>
      <c r="L43" s="129"/>
      <c r="M43" s="129"/>
      <c r="N43" s="129"/>
      <c r="O43" s="129"/>
      <c r="P43" s="129"/>
      <c r="Q43" s="129"/>
      <c r="R43" s="129"/>
      <c r="S43" s="129"/>
      <c r="T43" s="129"/>
      <c r="U43" s="129"/>
      <c r="V43" s="129"/>
      <c r="W43" s="129"/>
      <c r="X43" s="129"/>
    </row>
    <row r="44" spans="2:24" hidden="1" x14ac:dyDescent="0.25">
      <c r="B44" s="145"/>
      <c r="C44" s="146">
        <f>ROUNDUP((R$28-D44)/7,0)</f>
        <v>0</v>
      </c>
      <c r="D44" s="151"/>
      <c r="E44" s="152"/>
      <c r="F44" s="149"/>
      <c r="G44" s="153"/>
      <c r="H44" s="149"/>
      <c r="I44" s="153"/>
      <c r="J44" s="143"/>
      <c r="K44" s="129"/>
      <c r="L44" s="129"/>
      <c r="M44" s="129"/>
      <c r="N44" s="129"/>
      <c r="O44" s="129"/>
      <c r="P44" s="129"/>
      <c r="Q44" s="129"/>
      <c r="R44" s="129"/>
      <c r="S44" s="129"/>
      <c r="T44" s="129"/>
      <c r="U44" s="129"/>
      <c r="V44" s="129"/>
      <c r="W44" s="129"/>
      <c r="X44" s="129"/>
    </row>
    <row r="45" spans="2:24" hidden="1" x14ac:dyDescent="0.25">
      <c r="B45" s="145"/>
      <c r="C45" s="146">
        <f>ROUNDUP((R$28-D45)/7,0)</f>
        <v>0</v>
      </c>
      <c r="D45" s="151"/>
      <c r="E45" s="152"/>
      <c r="F45" s="149"/>
      <c r="G45" s="153"/>
      <c r="H45" s="149"/>
      <c r="I45" s="153"/>
      <c r="J45" s="143"/>
      <c r="K45" s="129"/>
      <c r="L45" s="129"/>
      <c r="M45" s="129"/>
      <c r="N45" s="129"/>
      <c r="O45" s="129"/>
      <c r="P45" s="129"/>
      <c r="Q45" s="129"/>
      <c r="R45" s="129"/>
      <c r="S45" s="129"/>
      <c r="T45" s="129"/>
      <c r="U45" s="129"/>
      <c r="V45" s="129"/>
      <c r="W45" s="129"/>
      <c r="X45" s="129"/>
    </row>
    <row r="46" spans="2:24" hidden="1" x14ac:dyDescent="0.25">
      <c r="B46" s="145"/>
      <c r="C46" s="146">
        <f>ROUNDUP((R$28-D46)/7,0)</f>
        <v>0</v>
      </c>
      <c r="D46" s="151"/>
      <c r="E46" s="152"/>
      <c r="F46" s="149"/>
      <c r="G46" s="153"/>
      <c r="H46" s="149"/>
      <c r="I46" s="153"/>
      <c r="J46" s="143"/>
      <c r="K46" s="129"/>
      <c r="L46" s="129"/>
      <c r="M46" s="129"/>
      <c r="N46" s="129"/>
      <c r="O46" s="129"/>
      <c r="P46" s="129"/>
      <c r="Q46" s="129"/>
      <c r="R46" s="129"/>
      <c r="S46" s="129"/>
      <c r="T46" s="129"/>
      <c r="U46" s="129"/>
      <c r="V46" s="129"/>
      <c r="W46" s="129"/>
      <c r="X46" s="129"/>
    </row>
    <row r="47" spans="2:24" hidden="1" x14ac:dyDescent="0.25">
      <c r="B47" s="156" t="s">
        <v>34</v>
      </c>
      <c r="C47" s="157"/>
      <c r="D47" s="158"/>
      <c r="E47" s="159"/>
      <c r="F47" s="160"/>
      <c r="G47" s="161"/>
      <c r="H47" s="158"/>
      <c r="I47" s="159"/>
      <c r="J47" s="143"/>
      <c r="K47" s="129"/>
      <c r="L47" s="129"/>
      <c r="M47" s="129"/>
      <c r="N47" s="129"/>
      <c r="O47" s="129"/>
      <c r="P47" s="129"/>
      <c r="Q47" s="129"/>
      <c r="R47" s="129"/>
      <c r="S47" s="129"/>
      <c r="T47" s="129"/>
      <c r="U47" s="129"/>
      <c r="V47" s="129"/>
      <c r="W47" s="129"/>
      <c r="X47" s="129"/>
    </row>
    <row r="48" spans="2:24" hidden="1" x14ac:dyDescent="0.25">
      <c r="B48" s="165" t="s">
        <v>28</v>
      </c>
      <c r="C48" s="157"/>
      <c r="D48" s="158"/>
      <c r="E48" s="159"/>
      <c r="F48" s="149">
        <f>SUM(F42:F47)</f>
        <v>0</v>
      </c>
      <c r="G48" s="103">
        <f>SUM(G42:G47)</f>
        <v>0</v>
      </c>
      <c r="H48" s="158"/>
      <c r="I48" s="159"/>
      <c r="J48" s="143"/>
      <c r="K48" s="129"/>
      <c r="L48" s="129"/>
      <c r="M48" s="129"/>
      <c r="N48" s="129"/>
      <c r="O48" s="129"/>
      <c r="P48" s="129"/>
      <c r="Q48" s="129"/>
      <c r="R48" s="129"/>
      <c r="S48" s="129"/>
      <c r="T48" s="129"/>
      <c r="U48" s="129"/>
      <c r="V48" s="129"/>
      <c r="W48" s="129"/>
      <c r="X48" s="129"/>
    </row>
    <row r="49" spans="1:24" hidden="1" x14ac:dyDescent="0.25">
      <c r="B49" s="163"/>
      <c r="C49" s="169"/>
      <c r="D49" s="163"/>
      <c r="E49" s="163"/>
      <c r="F49" s="163"/>
      <c r="G49" s="163"/>
      <c r="H49" s="163"/>
      <c r="I49" s="163"/>
      <c r="J49" s="164"/>
      <c r="K49" s="129"/>
      <c r="L49" s="170"/>
      <c r="M49" s="129"/>
      <c r="N49" s="129"/>
      <c r="O49" s="129"/>
      <c r="P49" s="129"/>
      <c r="Q49" s="129"/>
      <c r="R49" s="129"/>
      <c r="S49" s="129"/>
      <c r="T49" s="129"/>
      <c r="U49" s="129"/>
      <c r="V49" s="129"/>
      <c r="W49" s="129"/>
      <c r="X49" s="129"/>
    </row>
    <row r="50" spans="1:24" ht="16.5" thickBot="1" x14ac:dyDescent="0.3">
      <c r="C50" s="126"/>
      <c r="D50" s="58"/>
      <c r="E50" s="58"/>
      <c r="F50" s="58"/>
      <c r="G50" s="58"/>
      <c r="H50" s="58"/>
      <c r="I50" s="58"/>
      <c r="J50" s="58"/>
      <c r="K50" s="62"/>
      <c r="M50" s="63"/>
      <c r="N50" s="58"/>
      <c r="O50" s="58"/>
      <c r="P50" s="63"/>
      <c r="Q50" s="58"/>
      <c r="R50" s="58"/>
      <c r="S50" s="63"/>
      <c r="T50" s="58"/>
      <c r="U50" s="58"/>
      <c r="V50" s="58"/>
      <c r="W50" s="58"/>
    </row>
    <row r="51" spans="1:24" ht="15.75" x14ac:dyDescent="0.25">
      <c r="A51" s="171"/>
      <c r="B51" s="171"/>
      <c r="C51" s="172"/>
      <c r="D51" s="173"/>
      <c r="E51" s="173"/>
      <c r="F51" s="173"/>
      <c r="G51" s="173"/>
      <c r="H51" s="173"/>
      <c r="I51" s="173"/>
      <c r="J51" s="173"/>
      <c r="K51" s="173"/>
      <c r="L51" s="171"/>
      <c r="M51" s="174"/>
      <c r="N51" s="173"/>
      <c r="O51" s="173"/>
      <c r="P51" s="174"/>
      <c r="Q51" s="173"/>
      <c r="R51" s="173"/>
      <c r="S51" s="174"/>
      <c r="T51" s="173"/>
      <c r="U51" s="173"/>
      <c r="V51" s="173"/>
      <c r="W51" s="173"/>
    </row>
    <row r="52" spans="1:24" x14ac:dyDescent="0.25">
      <c r="A52" s="86"/>
      <c r="B52" s="78" t="s">
        <v>50</v>
      </c>
      <c r="C52" s="175"/>
      <c r="D52" s="80"/>
      <c r="E52" s="80"/>
      <c r="F52" s="80"/>
      <c r="G52" s="80"/>
      <c r="H52" s="176"/>
    </row>
    <row r="53" spans="1:24" ht="30" x14ac:dyDescent="0.25">
      <c r="A53" s="86"/>
      <c r="B53" s="16" t="s">
        <v>1</v>
      </c>
      <c r="C53" s="21" t="s">
        <v>48</v>
      </c>
      <c r="D53" s="16" t="s">
        <v>47</v>
      </c>
      <c r="E53" s="16" t="s">
        <v>16</v>
      </c>
      <c r="F53" s="16" t="s">
        <v>22</v>
      </c>
      <c r="G53" s="16" t="s">
        <v>17</v>
      </c>
      <c r="H53" s="177"/>
      <c r="P53" s="29"/>
      <c r="S53" s="29"/>
    </row>
    <row r="54" spans="1:24" ht="14.25" customHeight="1" x14ac:dyDescent="0.25">
      <c r="B54" s="182" t="s">
        <v>60</v>
      </c>
      <c r="C54" s="28">
        <v>26</v>
      </c>
      <c r="D54" s="178" t="s">
        <v>77</v>
      </c>
      <c r="E54" s="179" t="s">
        <v>54</v>
      </c>
      <c r="F54" s="180">
        <v>273183530</v>
      </c>
      <c r="G54" s="181">
        <v>27436</v>
      </c>
      <c r="H54" s="177"/>
    </row>
    <row r="55" spans="1:24" ht="14.25" customHeight="1" x14ac:dyDescent="0.25">
      <c r="B55" s="182" t="s">
        <v>61</v>
      </c>
      <c r="C55" s="28">
        <v>22</v>
      </c>
      <c r="D55" s="178">
        <v>43831</v>
      </c>
      <c r="E55" s="179" t="s">
        <v>59</v>
      </c>
      <c r="F55" s="180">
        <v>30118500</v>
      </c>
      <c r="G55" s="181">
        <v>2160</v>
      </c>
      <c r="H55" s="177"/>
    </row>
    <row r="56" spans="1:24" ht="14.25" customHeight="1" x14ac:dyDescent="0.25">
      <c r="B56" s="182" t="s">
        <v>62</v>
      </c>
      <c r="C56" s="28">
        <v>21</v>
      </c>
      <c r="D56" s="178">
        <v>43831</v>
      </c>
      <c r="E56" s="179" t="s">
        <v>63</v>
      </c>
      <c r="F56" s="180">
        <v>11899700</v>
      </c>
      <c r="G56" s="181">
        <v>854</v>
      </c>
      <c r="H56" s="177"/>
    </row>
    <row r="57" spans="1:24" x14ac:dyDescent="0.25">
      <c r="B57" s="116"/>
      <c r="C57" s="51"/>
      <c r="D57" s="183"/>
      <c r="E57" s="2"/>
      <c r="F57" s="101"/>
      <c r="G57" s="184"/>
      <c r="H57" s="177"/>
    </row>
    <row r="58" spans="1:24" x14ac:dyDescent="0.25">
      <c r="B58" s="40" t="s">
        <v>51</v>
      </c>
      <c r="C58" s="185"/>
      <c r="D58" s="62"/>
      <c r="E58" s="62"/>
      <c r="F58" s="62"/>
      <c r="G58" s="62"/>
      <c r="H58" s="177"/>
    </row>
    <row r="59" spans="1:24" ht="30" x14ac:dyDescent="0.25">
      <c r="B59" s="16" t="s">
        <v>1</v>
      </c>
      <c r="C59" s="21" t="s">
        <v>48</v>
      </c>
      <c r="D59" s="16" t="s">
        <v>52</v>
      </c>
      <c r="E59" s="16" t="s">
        <v>16</v>
      </c>
      <c r="F59" s="16" t="s">
        <v>22</v>
      </c>
      <c r="G59" s="16" t="s">
        <v>17</v>
      </c>
      <c r="H59" s="177"/>
    </row>
    <row r="60" spans="1:24" x14ac:dyDescent="0.25">
      <c r="B60" s="182" t="s">
        <v>75</v>
      </c>
      <c r="C60" s="28">
        <v>1</v>
      </c>
      <c r="D60" s="178">
        <v>43859</v>
      </c>
      <c r="E60" s="179" t="s">
        <v>59</v>
      </c>
      <c r="F60" s="180">
        <v>234000</v>
      </c>
      <c r="G60" s="181">
        <v>65</v>
      </c>
      <c r="H60" s="177"/>
    </row>
    <row r="61" spans="1:24" x14ac:dyDescent="0.25">
      <c r="B61" s="182" t="s">
        <v>76</v>
      </c>
      <c r="C61" s="28">
        <v>2</v>
      </c>
      <c r="D61" s="178" t="s">
        <v>78</v>
      </c>
      <c r="E61" s="179" t="s">
        <v>59</v>
      </c>
      <c r="F61" s="180">
        <v>358000</v>
      </c>
      <c r="G61" s="181">
        <v>55</v>
      </c>
      <c r="H61" s="177"/>
    </row>
    <row r="62" spans="1:24" ht="30" x14ac:dyDescent="0.25">
      <c r="B62" s="182" t="s">
        <v>80</v>
      </c>
      <c r="C62" s="28">
        <v>5.1660000000000004</v>
      </c>
      <c r="D62" s="178" t="s">
        <v>81</v>
      </c>
      <c r="E62" s="179" t="s">
        <v>54</v>
      </c>
      <c r="F62" s="180">
        <v>3710400</v>
      </c>
      <c r="G62" s="181">
        <v>325</v>
      </c>
      <c r="H62" s="177"/>
    </row>
    <row r="63" spans="1:24" x14ac:dyDescent="0.25">
      <c r="B63" s="182" t="s">
        <v>86</v>
      </c>
      <c r="C63" s="28">
        <v>1</v>
      </c>
      <c r="D63" s="178">
        <v>43894</v>
      </c>
      <c r="E63" s="179" t="s">
        <v>83</v>
      </c>
      <c r="F63" s="180">
        <v>26000</v>
      </c>
      <c r="G63" s="181">
        <v>2</v>
      </c>
      <c r="H63" s="177"/>
    </row>
    <row r="64" spans="1:24" x14ac:dyDescent="0.25">
      <c r="B64" s="182" t="s">
        <v>87</v>
      </c>
      <c r="C64" s="28">
        <v>1</v>
      </c>
      <c r="D64" s="178">
        <v>43899</v>
      </c>
      <c r="E64" s="179" t="s">
        <v>83</v>
      </c>
      <c r="F64" s="180">
        <v>1250000</v>
      </c>
      <c r="G64" s="181">
        <v>125</v>
      </c>
      <c r="H64" s="177"/>
    </row>
    <row r="65" spans="2:8" x14ac:dyDescent="0.25">
      <c r="B65" s="124"/>
      <c r="C65" s="186"/>
      <c r="D65" s="124"/>
      <c r="E65" s="124"/>
      <c r="F65" s="124"/>
      <c r="G65" s="124"/>
      <c r="H65" s="187"/>
    </row>
  </sheetData>
  <sortState ref="B75:G79">
    <sortCondition ref="D28:D32"/>
  </sortState>
  <mergeCells count="6">
    <mergeCell ref="N7:O7"/>
    <mergeCell ref="Q7:R7"/>
    <mergeCell ref="T7:U7"/>
    <mergeCell ref="N31:O31"/>
    <mergeCell ref="Q31:R31"/>
    <mergeCell ref="T31:U31"/>
  </mergeCells>
  <printOptions horizontalCentered="1" verticalCentered="1"/>
  <pageMargins left="0.35433070866141736" right="0.23622047244094491" top="0.17" bottom="0.17" header="0.31496062992125984" footer="0.31496062992125984"/>
  <pageSetup scale="70" orientation="landscape" horizontalDpi="4294967292" verticalDpi="4294967292" r:id="rId1"/>
  <ignoredErrors>
    <ignoredError sqref="N36:Q36 N12:Q12 R12 R36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RCF</vt:lpstr>
      <vt:lpstr>RCS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Nadia Sánchez</dc:creator>
  <cp:lastModifiedBy>Nsanchez</cp:lastModifiedBy>
  <cp:lastPrinted>2013-04-09T17:08:04Z</cp:lastPrinted>
  <dcterms:created xsi:type="dcterms:W3CDTF">2013-02-27T22:33:10Z</dcterms:created>
  <dcterms:modified xsi:type="dcterms:W3CDTF">2020-05-12T14:47:46Z</dcterms:modified>
</cp:coreProperties>
</file>