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defaultThemeVersion="166925"/>
  <mc:AlternateContent xmlns:mc="http://schemas.openxmlformats.org/markup-compatibility/2006">
    <mc:Choice Requires="x15">
      <x15ac:absPath xmlns:x15ac="http://schemas.microsoft.com/office/spreadsheetml/2010/11/ac" url="/Users/vytautas/Documents/Studies/Requirements Engineering/Labs/Lab2/"/>
    </mc:Choice>
  </mc:AlternateContent>
  <xr:revisionPtr revIDLastSave="0" documentId="8_{CB20C3E7-A165-D643-B78C-076EF094C8E0}" xr6:coauthVersionLast="46" xr6:coauthVersionMax="46" xr10:uidLastSave="{00000000-0000-0000-0000-000000000000}"/>
  <workbookProtection workbookPassword="CEF3" lockStructure="1"/>
  <bookViews>
    <workbookView xWindow="30060" yWindow="-3060" windowWidth="36360" windowHeight="21140" tabRatio="903" activeTab="3" xr2:uid="{00000000-000D-0000-FFFF-FFFF00000000}"/>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71" i="4"/>
  <c r="BJ72" i="4"/>
  <c r="BJ73" i="4"/>
  <c r="BJ74" i="4"/>
  <c r="BJ75" i="4"/>
  <c r="BJ76" i="4"/>
  <c r="BJ77" i="4"/>
  <c r="BP69" i="4"/>
  <c r="BP70" i="4"/>
  <c r="BP71" i="4"/>
  <c r="BP72" i="4"/>
  <c r="BP73" i="4"/>
  <c r="BP74" i="4"/>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C69" i="34" s="1"/>
  <c r="AE93" i="34"/>
  <c r="Y81" i="34"/>
  <c r="Y79" i="34"/>
  <c r="Y80" i="34"/>
  <c r="Y82" i="34"/>
  <c r="Y83" i="34"/>
  <c r="Y84" i="34"/>
  <c r="Y85" i="34"/>
  <c r="Y86" i="34"/>
  <c r="Y87" i="34"/>
  <c r="Y88" i="34"/>
  <c r="Y89" i="34"/>
  <c r="Y90" i="34"/>
  <c r="Y91" i="34"/>
  <c r="Y92" i="34"/>
  <c r="Y93" i="34"/>
  <c r="S80" i="34"/>
  <c r="S79" i="34"/>
  <c r="S81" i="34"/>
  <c r="C58" i="34" s="1"/>
  <c r="S82" i="34"/>
  <c r="S83" i="34"/>
  <c r="S84" i="34"/>
  <c r="S85" i="34"/>
  <c r="S86" i="34"/>
  <c r="S87" i="34"/>
  <c r="S88" i="34"/>
  <c r="S89" i="34"/>
  <c r="S90" i="34"/>
  <c r="S91" i="34"/>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73" i="30" s="1"/>
  <c r="BU83" i="30"/>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73" i="30" s="1"/>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73" i="34" s="1"/>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C59" i="34" s="1"/>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AQ83" i="34"/>
  <c r="AQ85" i="34"/>
  <c r="AQ86" i="34"/>
  <c r="AQ87" i="34"/>
  <c r="AQ88" i="34"/>
  <c r="AQ89" i="34"/>
  <c r="AQ90" i="34"/>
  <c r="AQ91" i="34"/>
  <c r="AQ92" i="34"/>
  <c r="AQ93" i="34"/>
  <c r="F60" i="35"/>
  <c r="F59" i="35"/>
  <c r="F58" i="35"/>
  <c r="F57" i="35"/>
  <c r="F56" i="35"/>
  <c r="M79" i="35"/>
  <c r="S79" i="35"/>
  <c r="Y79" i="35"/>
  <c r="AE79" i="35"/>
  <c r="AK79" i="35"/>
  <c r="AK73" i="35" s="1"/>
  <c r="AQ79" i="35"/>
  <c r="C56" i="35" s="1"/>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S81" i="35"/>
  <c r="Y81" i="35"/>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M73" i="35" s="1"/>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C67" i="35" s="1"/>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C69" i="35" s="1"/>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DG52" i="4"/>
  <c r="DG53" i="4"/>
  <c r="DG54" i="4"/>
  <c r="DG55" i="4"/>
  <c r="DG56" i="4"/>
  <c r="DG57" i="4"/>
  <c r="DG58" i="4"/>
  <c r="DG59" i="4"/>
  <c r="DG60" i="4"/>
  <c r="DG51" i="4"/>
  <c r="AK73" i="34" l="1"/>
  <c r="C60" i="34"/>
  <c r="C57" i="34"/>
  <c r="C64" i="30"/>
  <c r="AW73" i="30"/>
  <c r="C59" i="4"/>
  <c r="CB63" i="4"/>
  <c r="BJ63" i="4"/>
  <c r="C60" i="4"/>
  <c r="AF63" i="4"/>
  <c r="C57" i="4"/>
  <c r="C63" i="35"/>
  <c r="M73" i="34"/>
  <c r="C70" i="30"/>
  <c r="Z63" i="4"/>
  <c r="BO73" i="35"/>
  <c r="C65" i="35"/>
  <c r="BC73" i="35"/>
  <c r="CG73" i="30"/>
  <c r="C70" i="34"/>
  <c r="CS73" i="35"/>
  <c r="C66" i="35"/>
  <c r="BI73" i="35"/>
  <c r="AW73" i="35"/>
  <c r="CM73" i="34"/>
  <c r="CM73" i="30"/>
  <c r="C68" i="30"/>
  <c r="C63" i="30"/>
  <c r="CN63" i="4"/>
  <c r="AR63" i="4"/>
  <c r="C62" i="30"/>
  <c r="C68" i="35"/>
  <c r="C68" i="34"/>
  <c r="CH63" i="4"/>
  <c r="AX63" i="4"/>
  <c r="AL63" i="4"/>
  <c r="C61" i="30"/>
  <c r="AE73" i="35"/>
  <c r="S73" i="35"/>
  <c r="C67" i="34"/>
  <c r="C58" i="30"/>
  <c r="Y73" i="34"/>
  <c r="C57" i="30"/>
  <c r="C66" i="34"/>
  <c r="S73" i="34"/>
  <c r="S73" i="30"/>
  <c r="M73" i="30"/>
  <c r="C53" i="4"/>
  <c r="C58" i="4"/>
  <c r="C52" i="4"/>
  <c r="C59" i="30"/>
  <c r="Y73" i="35"/>
  <c r="C57" i="35"/>
  <c r="C65" i="34"/>
  <c r="AE73" i="30"/>
  <c r="Y73" i="30"/>
  <c r="BP63" i="4"/>
  <c r="T63" i="4"/>
  <c r="C56" i="4"/>
  <c r="C59" i="35"/>
  <c r="AW73" i="34"/>
  <c r="BI73" i="34"/>
  <c r="BO73" i="34"/>
  <c r="BU73" i="34"/>
  <c r="CA73" i="34"/>
  <c r="C64" i="34"/>
  <c r="BV63" i="4"/>
  <c r="H63" i="4"/>
  <c r="C60" i="30"/>
  <c r="C60" i="35"/>
  <c r="AQ73" i="34"/>
  <c r="C69" i="30"/>
  <c r="C67" i="30"/>
  <c r="C62" i="34"/>
  <c r="AK73" i="30"/>
  <c r="BD63" i="4"/>
  <c r="M73" i="35"/>
  <c r="CA73" i="35"/>
  <c r="BI73" i="30"/>
  <c r="AQ73" i="30"/>
  <c r="CG73" i="35"/>
  <c r="BC73" i="34"/>
  <c r="CS73" i="34"/>
  <c r="C66" i="30"/>
  <c r="C65" i="30"/>
  <c r="BC73" i="30"/>
  <c r="C63" i="34"/>
  <c r="C54" i="4"/>
  <c r="C70" i="35"/>
  <c r="C64" i="35"/>
  <c r="C62" i="35"/>
  <c r="BU73" i="35"/>
  <c r="CA73" i="30"/>
  <c r="BO73" i="30"/>
  <c r="C61" i="34"/>
  <c r="N63" i="4"/>
  <c r="Z64" i="4"/>
  <c r="H64" i="4"/>
  <c r="C56" i="34"/>
  <c r="CH64" i="4"/>
  <c r="BJ64" i="4"/>
  <c r="AL64" i="4"/>
  <c r="N64" i="4"/>
  <c r="AF64" i="4"/>
  <c r="C61" i="35"/>
  <c r="AR64" i="4"/>
  <c r="C51" i="4"/>
  <c r="AE73" i="34"/>
  <c r="CN64" i="4"/>
  <c r="BP64" i="4"/>
  <c r="T64" i="4"/>
  <c r="CB64" i="4"/>
  <c r="C56" i="30"/>
  <c r="C58" i="35"/>
  <c r="BD64" i="4"/>
  <c r="AQ73" i="35"/>
  <c r="C55" i="4"/>
  <c r="BV64" i="4"/>
  <c r="AX64" i="4"/>
  <c r="E58" i="30" l="1"/>
  <c r="T65" i="4"/>
  <c r="BP65" i="4"/>
  <c r="E66" i="30"/>
  <c r="D66" i="30" s="1"/>
  <c r="D89" i="30" s="1"/>
  <c r="CN65" i="4"/>
  <c r="E70" i="30"/>
  <c r="D70" i="30" s="1"/>
  <c r="D93" i="30" s="1"/>
  <c r="E62" i="30"/>
  <c r="AR65" i="4"/>
  <c r="E67" i="30"/>
  <c r="D67" i="30" s="1"/>
  <c r="D90" i="30" s="1"/>
  <c r="BV65" i="4"/>
  <c r="AL65" i="4"/>
  <c r="E61" i="30"/>
  <c r="CB65" i="4"/>
  <c r="E68" i="30"/>
  <c r="D68" i="30" s="1"/>
  <c r="D91" i="30" s="1"/>
  <c r="BJ65" i="4"/>
  <c r="E65" i="30"/>
  <c r="D65" i="30" s="1"/>
  <c r="D88" i="30" s="1"/>
  <c r="CH65" i="4"/>
  <c r="E69" i="30"/>
  <c r="D69" i="30" s="1"/>
  <c r="D92" i="30" s="1"/>
  <c r="N65" i="4"/>
  <c r="E57" i="30"/>
  <c r="BD65" i="4"/>
  <c r="E64" i="30"/>
  <c r="E63" i="30"/>
  <c r="AX65" i="4"/>
  <c r="H65" i="4"/>
  <c r="E56" i="30"/>
  <c r="AF65" i="4"/>
  <c r="E60" i="30"/>
  <c r="E59" i="30"/>
  <c r="Z65" i="4"/>
  <c r="D62" i="30" l="1"/>
  <c r="D85" i="30" s="1"/>
  <c r="D56" i="30"/>
  <c r="D79" i="30" s="1"/>
  <c r="D64" i="30"/>
  <c r="D87" i="30" s="1"/>
  <c r="D61" i="30"/>
  <c r="D84" i="30" s="1"/>
  <c r="D59" i="30"/>
  <c r="D82" i="30" s="1"/>
  <c r="D63" i="30"/>
  <c r="D86" i="30" s="1"/>
  <c r="D60" i="30"/>
  <c r="D83" i="30" s="1"/>
  <c r="D57" i="30"/>
  <c r="D80" i="30" s="1"/>
  <c r="D58" i="30"/>
  <c r="D81" i="30" s="1"/>
  <c r="BU74" i="30" l="1"/>
  <c r="Y74" i="30"/>
  <c r="E58" i="34" s="1"/>
  <c r="CA74" i="30"/>
  <c r="E67" i="34" s="1"/>
  <c r="D67" i="34" s="1"/>
  <c r="D90" i="34" s="1"/>
  <c r="S74" i="30"/>
  <c r="E57" i="34" s="1"/>
  <c r="BC74" i="30"/>
  <c r="E63" i="34" s="1"/>
  <c r="D63" i="34" s="1"/>
  <c r="D86" i="34" s="1"/>
  <c r="AW74" i="30"/>
  <c r="E62" i="34" s="1"/>
  <c r="M74" i="30"/>
  <c r="CS74" i="30"/>
  <c r="E70" i="34" s="1"/>
  <c r="D70" i="34" s="1"/>
  <c r="D93" i="34" s="1"/>
  <c r="AE74" i="30"/>
  <c r="CG74" i="30"/>
  <c r="E68" i="34" s="1"/>
  <c r="D68" i="34" s="1"/>
  <c r="D91" i="34" s="1"/>
  <c r="CM74" i="30"/>
  <c r="E69" i="34" s="1"/>
  <c r="D69" i="34" s="1"/>
  <c r="D92" i="34" s="1"/>
  <c r="AQ74" i="30"/>
  <c r="BO74" i="30"/>
  <c r="E65" i="34" s="1"/>
  <c r="D65" i="34" s="1"/>
  <c r="D88" i="34" s="1"/>
  <c r="BI74" i="30"/>
  <c r="E64" i="34" s="1"/>
  <c r="D64" i="34" s="1"/>
  <c r="D87" i="34" s="1"/>
  <c r="AK74" i="30"/>
  <c r="E60" i="34" s="1"/>
  <c r="E66" i="34"/>
  <c r="D66" i="34" s="1"/>
  <c r="D89" i="34" s="1"/>
  <c r="BU75" i="30"/>
  <c r="AE75" i="30" l="1"/>
  <c r="AQ75" i="30"/>
  <c r="Y75" i="30"/>
  <c r="M75" i="30"/>
  <c r="S75" i="30"/>
  <c r="CA75" i="30"/>
  <c r="CS75" i="30"/>
  <c r="CG75" i="30"/>
  <c r="BC75" i="30"/>
  <c r="E59" i="34"/>
  <c r="AW75" i="30"/>
  <c r="E61" i="34"/>
  <c r="CM75" i="30"/>
  <c r="BO75" i="30"/>
  <c r="E56" i="34"/>
  <c r="AK75" i="30"/>
  <c r="BI75" i="30"/>
  <c r="D59" i="34" l="1"/>
  <c r="D82" i="34" s="1"/>
  <c r="D61" i="34"/>
  <c r="D84" i="34" s="1"/>
  <c r="D62" i="34"/>
  <c r="D85" i="34" s="1"/>
  <c r="D60" i="34"/>
  <c r="D83" i="34" s="1"/>
  <c r="D56" i="34"/>
  <c r="D79" i="34" s="1"/>
  <c r="D57" i="34"/>
  <c r="D80" i="34" s="1"/>
  <c r="D58" i="34"/>
  <c r="D81" i="34" s="1"/>
  <c r="AK74" i="34" l="1"/>
  <c r="E60" i="35" s="1"/>
  <c r="AE74" i="34"/>
  <c r="BI74" i="34"/>
  <c r="CG74" i="34"/>
  <c r="E68" i="35" s="1"/>
  <c r="D68" i="35" s="1"/>
  <c r="D91" i="35" s="1"/>
  <c r="AQ74" i="34"/>
  <c r="BU74" i="34"/>
  <c r="CA74" i="34"/>
  <c r="CA75" i="34" s="1"/>
  <c r="CS74" i="34"/>
  <c r="CS75" i="34" s="1"/>
  <c r="BC74" i="34"/>
  <c r="Y74" i="34"/>
  <c r="M74" i="34"/>
  <c r="CM74" i="34"/>
  <c r="AW74" i="34"/>
  <c r="E62" i="35" s="1"/>
  <c r="BO74" i="34"/>
  <c r="S74" i="34"/>
  <c r="E57" i="35" s="1"/>
  <c r="BU75" i="34" l="1"/>
  <c r="Y75" i="34"/>
  <c r="AE75" i="34"/>
  <c r="M75" i="34"/>
  <c r="BO75" i="34"/>
  <c r="BI75" i="34"/>
  <c r="BC75" i="34"/>
  <c r="AQ75" i="34"/>
  <c r="E61" i="35"/>
  <c r="AK75" i="34"/>
  <c r="CG75" i="34"/>
  <c r="E59" i="35"/>
  <c r="E64" i="35"/>
  <c r="E67" i="35"/>
  <c r="D67" i="35" s="1"/>
  <c r="D90" i="35" s="1"/>
  <c r="S75" i="34"/>
  <c r="E56" i="35"/>
  <c r="E66" i="35"/>
  <c r="E63" i="35"/>
  <c r="AW75" i="34"/>
  <c r="E58" i="35"/>
  <c r="E69" i="35"/>
  <c r="D69" i="35" s="1"/>
  <c r="D92" i="35" s="1"/>
  <c r="CM75" i="34"/>
  <c r="E65" i="35"/>
  <c r="E70" i="35"/>
  <c r="D70" i="35" s="1"/>
  <c r="D93" i="35" s="1"/>
  <c r="D66" i="35" l="1"/>
  <c r="D89" i="35" s="1"/>
  <c r="D58" i="35"/>
  <c r="D81" i="35" s="1"/>
  <c r="D56" i="35"/>
  <c r="D79" i="35" s="1"/>
  <c r="D59" i="35"/>
  <c r="D82" i="35" s="1"/>
  <c r="D57" i="35"/>
  <c r="D80" i="35" s="1"/>
  <c r="D65" i="35"/>
  <c r="D88" i="35" s="1"/>
  <c r="D64" i="35"/>
  <c r="D87" i="35" s="1"/>
  <c r="D63" i="35"/>
  <c r="D86" i="35" s="1"/>
  <c r="D61" i="35"/>
  <c r="D84" i="35" s="1"/>
  <c r="D62" i="35"/>
  <c r="D85" i="35" s="1"/>
  <c r="D60" i="35"/>
  <c r="D83" i="35" s="1"/>
  <c r="CM74" i="35" l="1"/>
  <c r="CM75" i="35" s="1"/>
  <c r="BO74" i="35"/>
  <c r="BO75" i="35" s="1"/>
  <c r="AW74" i="35"/>
  <c r="AW75" i="35" s="1"/>
  <c r="AE74" i="35"/>
  <c r="AE75" i="35" s="1"/>
  <c r="CG74" i="35"/>
  <c r="CG75" i="35" s="1"/>
  <c r="S74" i="35"/>
  <c r="S75" i="35" s="1"/>
  <c r="AK74" i="35"/>
  <c r="AK75" i="35" s="1"/>
  <c r="CS74" i="35"/>
  <c r="CS75" i="35" s="1"/>
  <c r="Y74" i="35"/>
  <c r="Y75" i="35" s="1"/>
  <c r="BI74" i="35"/>
  <c r="BI75" i="35" s="1"/>
  <c r="BC74" i="35"/>
  <c r="BC75" i="35" s="1"/>
  <c r="CA74" i="35"/>
  <c r="CA75" i="35" s="1"/>
  <c r="AQ74" i="35"/>
  <c r="AQ75" i="35" s="1"/>
  <c r="BU74" i="35"/>
  <c r="BU75" i="35" s="1"/>
  <c r="M74" i="35"/>
  <c r="M75" i="35" s="1"/>
</calcChain>
</file>

<file path=xl/sharedStrings.xml><?xml version="1.0" encoding="utf-8"?>
<sst xmlns="http://schemas.openxmlformats.org/spreadsheetml/2006/main" count="410" uniqueCount="105">
  <si>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</si>
  <si>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</si>
  <si>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</si>
  <si>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</si>
  <si>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</si>
  <si>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</si>
  <si>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</si>
  <si>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</si>
  <si>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</si>
  <si>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</si>
  <si>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</si>
  <si>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</si>
  <si>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</si>
  <si>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</si>
  <si>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</si>
  <si>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</si>
  <si>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</si>
  <si>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</si>
  <si>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</si>
  <si>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</si>
  <si>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</si>
  <si>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</si>
  <si>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</si>
  <si>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</si>
  <si>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</si>
  <si>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</si>
  <si>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</si>
  <si>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</si>
  <si>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</si>
  <si>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</si>
  <si>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</si>
  <si>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</si>
  <si>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</si>
  <si>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</si>
  <si>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</si>
  <si>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</si>
  <si>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</si>
  <si>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</si>
  <si>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</si>
  <si>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</si>
  <si>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</si>
  <si>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</si>
  <si>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</si>
  <si>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</si>
  <si>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</si>
  <si>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</si>
  <si>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</si>
  <si>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</si>
  <si>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</si>
  <si>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</si>
  <si>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</si>
  <si>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</si>
  <si>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</si>
  <si>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</si>
  <si>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</si>
  <si>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</si>
  <si>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</si>
  <si>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</si>
  <si>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</si>
  <si>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</si>
  <si>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</si>
  <si>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</si>
  <si>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</si>
  <si>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</si>
  <si>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Product (System) Planing</t>
  </si>
  <si>
    <t>Tikrinti saviizoliacijos laikymąsi</t>
  </si>
  <si>
    <t>Skirtingos vartotojų prieigos</t>
  </si>
  <si>
    <t>Privalomos saviizoliacios informavimas</t>
  </si>
  <si>
    <t>Integracija su kitomis išorinėmis sistemomis</t>
  </si>
  <si>
    <t>Teisėtumas</t>
  </si>
  <si>
    <t>Pranešti apie saviizoliacijos pažeidimus</t>
  </si>
  <si>
    <t>Saviizoliacios užfiksavimas</t>
  </si>
  <si>
    <t>Sistemos prieinamumas</t>
  </si>
  <si>
    <t>Saviizoliacijos trukmės valdymas</t>
  </si>
  <si>
    <t>Korona STOP</t>
  </si>
  <si>
    <t>23 valandos</t>
  </si>
  <si>
    <t>Šarūnas Kazimieras Buteikis</t>
  </si>
  <si>
    <t>Apie pažeidimą pranešama policijai</t>
  </si>
  <si>
    <t>Sistema atitinka Lietuvos ir Europos teisės aktus ir BDAR</t>
  </si>
  <si>
    <t>Sistema pasiekiama visą parą.</t>
  </si>
  <si>
    <t>Sistema sąveikauja su e. Policija, e. sveikata ir muitinės sistema</t>
  </si>
  <si>
    <t>Susirgimų registracija</t>
  </si>
  <si>
    <t>Pavojingų šalių sąrašas</t>
  </si>
  <si>
    <t>Informavimas apie privaloma saviizoliaciją</t>
  </si>
  <si>
    <t>Saviizoliacijos patvirtinimo programėlė</t>
  </si>
  <si>
    <t>Muitinės sistema</t>
  </si>
  <si>
    <t>E. sveikata</t>
  </si>
  <si>
    <t>E. policija</t>
  </si>
  <si>
    <t>Epidemiologo posistemė</t>
  </si>
  <si>
    <t>Renginių / susirinkimo vietų posistemė</t>
  </si>
  <si>
    <t>Pavojingos šalies pridėjimas/ištrynimas</t>
  </si>
  <si>
    <t>Pranešimas apie privalomą saviizoliaciją</t>
  </si>
  <si>
    <t>Susirgimo užregistravimas</t>
  </si>
  <si>
    <t>Privalomos saviizoliacijos nustatymas</t>
  </si>
  <si>
    <t>Saviizoliacijos laikymosi patvirtinimas</t>
  </si>
  <si>
    <t>Automatinis privalomos saviizoliacijos nustatymas</t>
  </si>
  <si>
    <t>Patvirtinti saviizoliaciją pagal lokaciją</t>
  </si>
  <si>
    <t>Duomenų apie atvykstančius asmenis gavimas iš muitinės sistemos</t>
  </si>
  <si>
    <t>Patvirtinti saviizoliaciją pagal. Nuotrauką</t>
  </si>
  <si>
    <t>Saviizoliacijos pažeidimo fiksavimas</t>
  </si>
  <si>
    <t>Įspėjimas apie reikalingą saviizoliacijos patvirtinimą</t>
  </si>
  <si>
    <t>Registracija renginyje / maitinimo / pasilinksminimo įstaigoje</t>
  </si>
  <si>
    <t>Automatis atvejų fiksavimas</t>
  </si>
  <si>
    <t>Sveikatos apsaugos ministerijos specialisto posistemė</t>
  </si>
  <si>
    <t>Pažeidimo perdavimas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</si>
</sst>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7" fillId="4" borderId="11" xfId="0" applyFont="1" applyFill="1" applyBorder="1" applyAlignment="1" applyProtection="1">
      <alignment horizontal="center" vertical="center"/>
      <protection hidden="1"/>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12" fillId="4" borderId="11"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1" fillId="4" borderId="12"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0" fontId="4" fillId="5" borderId="2" xfId="0" applyFont="1" applyFill="1" applyBorder="1" applyAlignment="1" applyProtection="1">
      <alignment horizontal="center" vertical="center" wrapText="1"/>
      <protection hidden="1"/>
    </xf>
    <xf numFmtId="0" fontId="0" fillId="5" borderId="26" xfId="0" applyFill="1" applyBorder="1" applyProtection="1">
      <protection hidden="1"/>
    </xf>
    <xf numFmtId="0" fontId="0" fillId="5" borderId="19" xfId="0" applyFill="1" applyBorder="1" applyProtection="1">
      <protection hidden="1"/>
    </xf>
    <xf numFmtId="0" fontId="13" fillId="4" borderId="11" xfId="0" applyFont="1" applyFill="1" applyBorder="1" applyAlignment="1" applyProtection="1">
      <alignment horizontal="center" vertical="center"/>
      <protection hidden="1"/>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13" fillId="4" borderId="0"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7" fillId="0" borderId="1" xfId="0"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 fillId="4" borderId="0" xfId="0" applyFont="1" applyFill="1" applyBorder="1" applyAlignment="1" applyProtection="1">
      <alignment horizontal="left" vertical="center"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2" fillId="5" borderId="26" xfId="0" applyFont="1" applyFill="1" applyBorder="1" applyAlignment="1" applyProtection="1">
      <alignment horizontal="left" vertical="center" wrapText="1"/>
      <protection hidden="1"/>
    </xf>
    <xf numFmtId="0" fontId="4" fillId="5" borderId="26" xfId="0" applyFont="1" applyFill="1" applyBorder="1" applyAlignment="1" applyProtection="1">
      <alignment horizontal="center" vertical="center" wrapText="1"/>
      <protection hidden="1"/>
    </xf>
    <xf numFmtId="0" fontId="4" fillId="5" borderId="15"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4" fillId="5" borderId="26" xfId="0" applyFont="1" applyFill="1" applyBorder="1" applyAlignment="1" applyProtection="1">
      <alignment horizontal="right" vertic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24" fillId="4" borderId="0" xfId="1" applyFont="1" applyFill="1" applyBorder="1" applyAlignment="1" applyProtection="1">
      <alignment horizontal="center"/>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wrapText="1"/>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5163585711033E-2"/>
          <c:y val="0.446970185909216"/>
          <c:w val="0.83094629548159271"/>
          <c:h val="0.52697263163615737"/>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pt idx="0">
                  <c:v>5</c:v>
                </c:pt>
                <c:pt idx="1">
                  <c:v>5</c:v>
                </c:pt>
                <c:pt idx="2">
                  <c:v>5</c:v>
                </c:pt>
                <c:pt idx="3">
                  <c:v>5</c:v>
                </c:pt>
                <c:pt idx="4">
                  <c:v>5</c:v>
                </c:pt>
                <c:pt idx="5">
                  <c:v>5</c:v>
                </c:pt>
                <c:pt idx="6">
                  <c:v>5</c:v>
                </c:pt>
                <c:pt idx="7">
                  <c:v>4</c:v>
                </c:pt>
                <c:pt idx="8">
                  <c:v>5</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A20B-4752-B58B-14B3E379F9FC}"/>
            </c:ext>
          </c:extLst>
        </c:ser>
        <c:ser>
          <c:idx val="2"/>
          <c:order val="1"/>
          <c:tx>
            <c:strRef>
              <c:f>'House of Quality 1'!$CU$49</c:f>
              <c:strCache>
                <c:ptCount val="1"/>
                <c:pt idx="0">
                  <c:v>Korona STOP</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pt idx="0">
                  <c:v>4</c:v>
                </c:pt>
                <c:pt idx="1">
                  <c:v>0</c:v>
                </c:pt>
                <c:pt idx="2">
                  <c:v>0</c:v>
                </c:pt>
                <c:pt idx="3">
                  <c:v>4</c:v>
                </c:pt>
                <c:pt idx="4">
                  <c:v>4</c:v>
                </c:pt>
                <c:pt idx="5">
                  <c:v>4</c:v>
                </c:pt>
                <c:pt idx="6">
                  <c:v>4</c:v>
                </c:pt>
                <c:pt idx="7">
                  <c:v>5</c:v>
                </c:pt>
                <c:pt idx="8">
                  <c:v>0</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A20B-4752-B58B-14B3E379F9FC}"/>
            </c:ext>
          </c:extLst>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A20B-4752-B58B-14B3E379F9FC}"/>
            </c:ext>
          </c:extLst>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A20B-4752-B58B-14B3E379F9FC}"/>
            </c:ext>
          </c:extLst>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A20B-4752-B58B-14B3E379F9FC}"/>
            </c:ext>
          </c:extLst>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A20B-4752-B58B-14B3E379F9FC}"/>
            </c:ext>
          </c:extLst>
        </c:ser>
        <c:dLbls>
          <c:showLegendKey val="0"/>
          <c:showVal val="0"/>
          <c:showCatName val="0"/>
          <c:showSerName val="0"/>
          <c:showPercent val="0"/>
          <c:showBubbleSize val="0"/>
        </c:dLbls>
        <c:axId val="419439583"/>
        <c:axId val="1"/>
      </c:scatterChart>
      <c:valAx>
        <c:axId val="419439583"/>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419439583"/>
        <c:crosses val="max"/>
        <c:crossBetween val="midCat"/>
        <c:majorUnit val="1"/>
        <c:minorUnit val="0.02"/>
      </c:valAx>
      <c:spPr>
        <a:noFill/>
        <a:ln w="25400">
          <a:noFill/>
        </a:ln>
      </c:spPr>
    </c:plotArea>
    <c:legend>
      <c:legendPos val="t"/>
      <c:layout>
        <c:manualLayout>
          <c:xMode val="edge"/>
          <c:yMode val="edge"/>
          <c:x val="2.4155415566325368E-2"/>
          <c:y val="4.5218773671749479E-2"/>
          <c:w val="0.94206120708668939"/>
          <c:h val="0.3095746812912079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LT"/>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LT"/>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a:extLst>
            <a:ext uri="{FF2B5EF4-FFF2-40B4-BE49-F238E27FC236}">
              <a16:creationId xmlns:a16="http://schemas.microsoft.com/office/drawing/2014/main" id="{992144F0-E078-4478-A419-4361F93A9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a:extLst>
            <a:ext uri="{FF2B5EF4-FFF2-40B4-BE49-F238E27FC236}">
              <a16:creationId xmlns:a16="http://schemas.microsoft.com/office/drawing/2014/main" id="{1FCEABF9-5310-4981-97DF-F5FBE37ABA7E}"/>
            </a:ext>
          </a:extLst>
        </xdr:cNvPr>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id="{84CF3938-8B3B-4488-9F55-55B462CBAB79}"/>
            </a:ext>
          </a:extLst>
        </xdr:cNvPr>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a:extLst>
            <a:ext uri="{FF2B5EF4-FFF2-40B4-BE49-F238E27FC236}">
              <a16:creationId xmlns:a16="http://schemas.microsoft.com/office/drawing/2014/main" id="{455EB5DC-1D53-4D67-AE23-6D01D3EC2C5C}"/>
            </a:ext>
          </a:extLst>
        </xdr:cNvPr>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id="{04D2B544-FC37-4F98-AFF8-E0CC95CE0D21}"/>
            </a:ext>
          </a:extLst>
        </xdr:cNvPr>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a:extLst>
            <a:ext uri="{FF2B5EF4-FFF2-40B4-BE49-F238E27FC236}">
              <a16:creationId xmlns:a16="http://schemas.microsoft.com/office/drawing/2014/main" id="{92EBA083-24A9-47D9-B72A-883FD432DBF2}"/>
            </a:ext>
          </a:extLst>
        </xdr:cNvPr>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id="{960348EF-E391-425A-9443-E41665FC856D}"/>
            </a:ext>
          </a:extLst>
        </xdr:cNvPr>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id="{B729A10A-570B-4FBA-8F73-F39D4AC60545}"/>
            </a:ext>
          </a:extLst>
        </xdr:cNvPr>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id="{2B617D88-5B9A-4FCE-A176-42CC421A4B1E}"/>
            </a:ext>
          </a:extLst>
        </xdr:cNvPr>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a:extLst>
            <a:ext uri="{FF2B5EF4-FFF2-40B4-BE49-F238E27FC236}">
              <a16:creationId xmlns:a16="http://schemas.microsoft.com/office/drawing/2014/main" id="{F8AA2F05-8466-4B92-B3A5-835A7DC36329}"/>
            </a:ext>
          </a:extLst>
        </xdr:cNvPr>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id="{093A2267-27CA-495E-9998-9B68CAF580AA}"/>
            </a:ext>
          </a:extLst>
        </xdr:cNvPr>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id="{8C5E72CF-04A7-48E0-A03A-F63EC59B8820}"/>
            </a:ext>
          </a:extLst>
        </xdr:cNvPr>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a:extLst>
            <a:ext uri="{FF2B5EF4-FFF2-40B4-BE49-F238E27FC236}">
              <a16:creationId xmlns:a16="http://schemas.microsoft.com/office/drawing/2014/main" id="{5B23DB26-A96C-44B4-B067-F23A9F639B7A}"/>
            </a:ext>
          </a:extLst>
        </xdr:cNvPr>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a:extLst>
            <a:ext uri="{FF2B5EF4-FFF2-40B4-BE49-F238E27FC236}">
              <a16:creationId xmlns:a16="http://schemas.microsoft.com/office/drawing/2014/main" id="{14506D92-E7E0-4CA4-8F15-208A8FA3F8A4}"/>
            </a:ext>
          </a:extLst>
        </xdr:cNvPr>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a:extLst>
            <a:ext uri="{FF2B5EF4-FFF2-40B4-BE49-F238E27FC236}">
              <a16:creationId xmlns:a16="http://schemas.microsoft.com/office/drawing/2014/main" id="{9748E5D4-B725-4526-9181-E5DD2C8CAD11}"/>
            </a:ext>
          </a:extLst>
        </xdr:cNvPr>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a:extLst>
            <a:ext uri="{FF2B5EF4-FFF2-40B4-BE49-F238E27FC236}">
              <a16:creationId xmlns:a16="http://schemas.microsoft.com/office/drawing/2014/main" id="{C0AB3B61-1B61-4885-A02B-69C4BEB4176B}"/>
            </a:ext>
          </a:extLst>
        </xdr:cNvPr>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a:extLst>
            <a:ext uri="{FF2B5EF4-FFF2-40B4-BE49-F238E27FC236}">
              <a16:creationId xmlns:a16="http://schemas.microsoft.com/office/drawing/2014/main" id="{B2034614-E33F-4EE1-ACF4-9CB6D78EB8A0}"/>
            </a:ext>
          </a:extLst>
        </xdr:cNvPr>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id="{85DFF861-F689-4141-88D2-579568F08F44}"/>
            </a:ext>
          </a:extLst>
        </xdr:cNvPr>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id="{26C9B67C-24F4-4383-A896-AE56040A1706}"/>
            </a:ext>
          </a:extLst>
        </xdr:cNvPr>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id="{F3F04582-3004-4BB5-9A5A-C4CE53A7480E}"/>
            </a:ext>
          </a:extLst>
        </xdr:cNvPr>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a:extLst>
            <a:ext uri="{FF2B5EF4-FFF2-40B4-BE49-F238E27FC236}">
              <a16:creationId xmlns:a16="http://schemas.microsoft.com/office/drawing/2014/main" id="{8682FC94-4EA0-4B3E-81B7-1A0F4064C3DD}"/>
            </a:ext>
          </a:extLst>
        </xdr:cNvPr>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a:extLst>
            <a:ext uri="{FF2B5EF4-FFF2-40B4-BE49-F238E27FC236}">
              <a16:creationId xmlns:a16="http://schemas.microsoft.com/office/drawing/2014/main" id="{0C94AA61-2F01-4AE4-9B62-9474DA94468F}"/>
            </a:ext>
          </a:extLst>
        </xdr:cNvPr>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a:extLst>
            <a:ext uri="{FF2B5EF4-FFF2-40B4-BE49-F238E27FC236}">
              <a16:creationId xmlns:a16="http://schemas.microsoft.com/office/drawing/2014/main" id="{46C01166-2FDE-444B-A25D-115CA9CE5F53}"/>
            </a:ext>
          </a:extLst>
        </xdr:cNvPr>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a:extLst>
            <a:ext uri="{FF2B5EF4-FFF2-40B4-BE49-F238E27FC236}">
              <a16:creationId xmlns:a16="http://schemas.microsoft.com/office/drawing/2014/main" id="{EA6BF381-0C62-4C05-8D40-C5CE2C28847A}"/>
            </a:ext>
          </a:extLst>
        </xdr:cNvPr>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a:extLst>
            <a:ext uri="{FF2B5EF4-FFF2-40B4-BE49-F238E27FC236}">
              <a16:creationId xmlns:a16="http://schemas.microsoft.com/office/drawing/2014/main" id="{8F75D16E-CAE2-4F36-A8A7-7E59364DA508}"/>
            </a:ext>
          </a:extLst>
        </xdr:cNvPr>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a:extLst>
            <a:ext uri="{FF2B5EF4-FFF2-40B4-BE49-F238E27FC236}">
              <a16:creationId xmlns:a16="http://schemas.microsoft.com/office/drawing/2014/main" id="{F0077271-ED8E-45EE-8935-103F3DAFECE3}"/>
            </a:ext>
          </a:extLst>
        </xdr:cNvPr>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a:extLst>
            <a:ext uri="{FF2B5EF4-FFF2-40B4-BE49-F238E27FC236}">
              <a16:creationId xmlns:a16="http://schemas.microsoft.com/office/drawing/2014/main" id="{CBA6617C-C2E0-4B88-B563-7EB05B822583}"/>
            </a:ext>
          </a:extLst>
        </xdr:cNvPr>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id="{9A1644DB-5F1C-4E7D-9575-6793FA9085C1}"/>
            </a:ext>
          </a:extLst>
        </xdr:cNvPr>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id="{BA26874E-5F61-467B-9597-FD31C010CEF2}"/>
            </a:ext>
          </a:extLst>
        </xdr:cNvPr>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id="{22F2CEC7-8B9F-4D74-8D54-797EE52BD820}"/>
            </a:ext>
          </a:extLst>
        </xdr:cNvPr>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id="{C838859D-F270-412A-9665-1EEF3D5408E9}"/>
            </a:ext>
          </a:extLst>
        </xdr:cNvPr>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a:extLst>
            <a:ext uri="{FF2B5EF4-FFF2-40B4-BE49-F238E27FC236}">
              <a16:creationId xmlns:a16="http://schemas.microsoft.com/office/drawing/2014/main" id="{F3CBB4BC-831F-4F9A-A21F-077C706909CF}"/>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id="{CADD6694-2EB4-404C-8F05-A4476713E4EF}"/>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id="{385305F3-CCE5-42F5-8619-B6E52460DBB9}"/>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a:extLst>
            <a:ext uri="{FF2B5EF4-FFF2-40B4-BE49-F238E27FC236}">
              <a16:creationId xmlns:a16="http://schemas.microsoft.com/office/drawing/2014/main" id="{CBAF18FE-A150-424C-AF23-F7CE1F402497}"/>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id="{586F57CB-C772-4F03-8754-F2B6CF710C4B}"/>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id="{5603A7A6-4C39-4F44-BE14-2B38FB59A516}"/>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id="{B561A64B-E3A6-4FE6-A188-D8CB83782F45}"/>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a:extLst>
            <a:ext uri="{FF2B5EF4-FFF2-40B4-BE49-F238E27FC236}">
              <a16:creationId xmlns:a16="http://schemas.microsoft.com/office/drawing/2014/main" id="{959BC6DB-51F3-457F-874D-9BD755A0A086}"/>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id="{43015AE3-EE8E-4F5E-B892-765B63B5A94A}"/>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id="{A09E8E83-C61B-4832-AE43-29C1A6D3681C}"/>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a:extLst>
            <a:ext uri="{FF2B5EF4-FFF2-40B4-BE49-F238E27FC236}">
              <a16:creationId xmlns:a16="http://schemas.microsoft.com/office/drawing/2014/main" id="{F99A499E-0918-499B-A34B-DA1690B494C7}"/>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a:extLst>
            <a:ext uri="{FF2B5EF4-FFF2-40B4-BE49-F238E27FC236}">
              <a16:creationId xmlns:a16="http://schemas.microsoft.com/office/drawing/2014/main" id="{3AA936C7-1A56-4849-9EA5-EF3925F3AC0A}"/>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a:extLst>
            <a:ext uri="{FF2B5EF4-FFF2-40B4-BE49-F238E27FC236}">
              <a16:creationId xmlns:a16="http://schemas.microsoft.com/office/drawing/2014/main" id="{D9EE2A34-F074-4ADE-84A7-B33A513938F2}"/>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a:extLst>
            <a:ext uri="{FF2B5EF4-FFF2-40B4-BE49-F238E27FC236}">
              <a16:creationId xmlns:a16="http://schemas.microsoft.com/office/drawing/2014/main" id="{107B154F-2C96-46C9-9C3B-9C38DD170E43}"/>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a:extLst>
            <a:ext uri="{FF2B5EF4-FFF2-40B4-BE49-F238E27FC236}">
              <a16:creationId xmlns:a16="http://schemas.microsoft.com/office/drawing/2014/main" id="{8CB84450-7B3A-4D8D-8DE6-162B5953AAF9}"/>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id="{1EBAAAFA-182F-4116-B483-F849652E43F9}"/>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id="{E6D0B4ED-1D7B-4E39-9330-83B031CEEDF3}"/>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id="{82EB42B8-B812-43A6-B35D-51DC93434D4B}"/>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a:extLst>
            <a:ext uri="{FF2B5EF4-FFF2-40B4-BE49-F238E27FC236}">
              <a16:creationId xmlns:a16="http://schemas.microsoft.com/office/drawing/2014/main" id="{719DC8F0-6C05-4BD3-A21E-1E735AB772D1}"/>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a:extLst>
            <a:ext uri="{FF2B5EF4-FFF2-40B4-BE49-F238E27FC236}">
              <a16:creationId xmlns:a16="http://schemas.microsoft.com/office/drawing/2014/main" id="{28C6BC82-C103-4D2B-811D-068800519C5C}"/>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a:extLst>
            <a:ext uri="{FF2B5EF4-FFF2-40B4-BE49-F238E27FC236}">
              <a16:creationId xmlns:a16="http://schemas.microsoft.com/office/drawing/2014/main" id="{CB9063C6-C8CE-4EB0-9F6A-CCB306DF6FF9}"/>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a:extLst>
            <a:ext uri="{FF2B5EF4-FFF2-40B4-BE49-F238E27FC236}">
              <a16:creationId xmlns:a16="http://schemas.microsoft.com/office/drawing/2014/main" id="{DECCC360-424F-41AD-8D28-84B633849B8A}"/>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a:extLst>
            <a:ext uri="{FF2B5EF4-FFF2-40B4-BE49-F238E27FC236}">
              <a16:creationId xmlns:a16="http://schemas.microsoft.com/office/drawing/2014/main" id="{CD4CE70C-D118-47D3-8E66-2AD90AFF3B12}"/>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a:extLst>
            <a:ext uri="{FF2B5EF4-FFF2-40B4-BE49-F238E27FC236}">
              <a16:creationId xmlns:a16="http://schemas.microsoft.com/office/drawing/2014/main" id="{5C7E5D73-4E0C-401B-96E1-C6638955086C}"/>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a:extLst>
            <a:ext uri="{FF2B5EF4-FFF2-40B4-BE49-F238E27FC236}">
              <a16:creationId xmlns:a16="http://schemas.microsoft.com/office/drawing/2014/main" id="{C56F47D9-89C2-49A4-9607-B169E971B926}"/>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id="{DBD5D335-6FA8-4E2C-AF23-913336B00E78}"/>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id="{3B8A8958-D7A8-4648-BFEB-1FFB37ADC9FC}"/>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id="{1430A844-C4A8-4C9E-889F-1030C32DBD5A}"/>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id="{8592168A-CD67-4159-8384-5746C3557493}"/>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a:extLst>
            <a:ext uri="{FF2B5EF4-FFF2-40B4-BE49-F238E27FC236}">
              <a16:creationId xmlns:a16="http://schemas.microsoft.com/office/drawing/2014/main" id="{9F74981C-5C42-4DA5-BCC0-C5742D9E83F1}"/>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a:extLst>
            <a:ext uri="{FF2B5EF4-FFF2-40B4-BE49-F238E27FC236}">
              <a16:creationId xmlns:a16="http://schemas.microsoft.com/office/drawing/2014/main" id="{943CEC91-DFF2-45A4-9E49-080F81913B7A}"/>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id="{5F16C873-C13B-41EE-9F47-1E9228211C55}"/>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id="{CA1CAA4A-9AFB-45BD-BAE8-5E83CF20EF87}"/>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a:extLst>
            <a:ext uri="{FF2B5EF4-FFF2-40B4-BE49-F238E27FC236}">
              <a16:creationId xmlns:a16="http://schemas.microsoft.com/office/drawing/2014/main" id="{0AC783F8-BFBC-46F2-A3E5-BF9969E6D01C}"/>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id="{98879EF7-69AE-4C4A-ACCE-7724D4266CAD}"/>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id="{D35E02AA-1B0D-4617-B075-166C424419D6}"/>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id="{7DBFB322-A4F4-474B-BFD1-BB0292577DAB}"/>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a:extLst>
            <a:ext uri="{FF2B5EF4-FFF2-40B4-BE49-F238E27FC236}">
              <a16:creationId xmlns:a16="http://schemas.microsoft.com/office/drawing/2014/main" id="{80BE6B80-F4BF-4431-9D21-ADC5B1AC60D5}"/>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id="{5CFD1D74-257E-492A-B9DE-F7F85DE96113}"/>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id="{C102DD97-4813-4EC4-807E-992B5C73D654}"/>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a:extLst>
            <a:ext uri="{FF2B5EF4-FFF2-40B4-BE49-F238E27FC236}">
              <a16:creationId xmlns:a16="http://schemas.microsoft.com/office/drawing/2014/main" id="{9A4BC55D-9DC1-4B41-A01B-D33F00B68E47}"/>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a:extLst>
            <a:ext uri="{FF2B5EF4-FFF2-40B4-BE49-F238E27FC236}">
              <a16:creationId xmlns:a16="http://schemas.microsoft.com/office/drawing/2014/main" id="{9A69B245-C718-4630-A9C1-EB4D5EAD643A}"/>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a:extLst>
            <a:ext uri="{FF2B5EF4-FFF2-40B4-BE49-F238E27FC236}">
              <a16:creationId xmlns:a16="http://schemas.microsoft.com/office/drawing/2014/main" id="{A0AF466D-B4CC-4020-9363-D2779DA54208}"/>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a:extLst>
            <a:ext uri="{FF2B5EF4-FFF2-40B4-BE49-F238E27FC236}">
              <a16:creationId xmlns:a16="http://schemas.microsoft.com/office/drawing/2014/main" id="{9821FA24-28B0-45C5-B0E1-A91D4D908DF7}"/>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a:extLst>
            <a:ext uri="{FF2B5EF4-FFF2-40B4-BE49-F238E27FC236}">
              <a16:creationId xmlns:a16="http://schemas.microsoft.com/office/drawing/2014/main" id="{8E4E545F-D9A4-4BE8-B6E8-0F2AAB772807}"/>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id="{03DA4864-D380-49C5-869D-8A7C8A0B7868}"/>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id="{C3E2499F-F729-408B-AEA7-213E9DBCBB66}"/>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id="{818468FA-FF85-4D05-A080-7EC5A9CB3A7C}"/>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a:extLst>
            <a:ext uri="{FF2B5EF4-FFF2-40B4-BE49-F238E27FC236}">
              <a16:creationId xmlns:a16="http://schemas.microsoft.com/office/drawing/2014/main" id="{34BB545A-3D40-4C94-AC0F-B7E465C3C521}"/>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a:extLst>
            <a:ext uri="{FF2B5EF4-FFF2-40B4-BE49-F238E27FC236}">
              <a16:creationId xmlns:a16="http://schemas.microsoft.com/office/drawing/2014/main" id="{F7AE9AD7-1A1C-4637-9320-BC7709AAF96E}"/>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a:extLst>
            <a:ext uri="{FF2B5EF4-FFF2-40B4-BE49-F238E27FC236}">
              <a16:creationId xmlns:a16="http://schemas.microsoft.com/office/drawing/2014/main" id="{B867D2BF-848C-437A-AD75-C004678ECE9A}"/>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a:extLst>
            <a:ext uri="{FF2B5EF4-FFF2-40B4-BE49-F238E27FC236}">
              <a16:creationId xmlns:a16="http://schemas.microsoft.com/office/drawing/2014/main" id="{5C765A83-3440-417B-BA82-C889DAAA9EED}"/>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a:extLst>
            <a:ext uri="{FF2B5EF4-FFF2-40B4-BE49-F238E27FC236}">
              <a16:creationId xmlns:a16="http://schemas.microsoft.com/office/drawing/2014/main" id="{40EAD6B4-0963-4C94-9BC6-D2B698E40699}"/>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a:extLst>
            <a:ext uri="{FF2B5EF4-FFF2-40B4-BE49-F238E27FC236}">
              <a16:creationId xmlns:a16="http://schemas.microsoft.com/office/drawing/2014/main" id="{11D80225-4176-488F-A9B7-BC33041FB644}"/>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a:extLst>
            <a:ext uri="{FF2B5EF4-FFF2-40B4-BE49-F238E27FC236}">
              <a16:creationId xmlns:a16="http://schemas.microsoft.com/office/drawing/2014/main" id="{9CF54500-6BF1-4567-B6F4-E9F8C3F373AD}"/>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id="{3B41218F-CB81-4A6F-9B05-A0B5E7177FA4}"/>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id="{A4DFB4E5-9E02-4635-A2D3-83285DC89FA1}"/>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id="{60D64DB9-ECE2-4152-B0C8-E9907C2589C7}"/>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id="{F6A21B15-76BC-4C1F-8B0F-0A1DCA484D8F}"/>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a:extLst>
            <a:ext uri="{FF2B5EF4-FFF2-40B4-BE49-F238E27FC236}">
              <a16:creationId xmlns:a16="http://schemas.microsoft.com/office/drawing/2014/main" id="{3936F2DE-E0D4-4052-949D-E4624F76A880}"/>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a:extLst>
            <a:ext uri="{FF2B5EF4-FFF2-40B4-BE49-F238E27FC236}">
              <a16:creationId xmlns:a16="http://schemas.microsoft.com/office/drawing/2014/main" id="{2B3C919C-CEF3-41A8-8CB6-A5EDC4E6860C}"/>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id="{2F6F0E45-888B-4B76-9391-04676E025B4E}"/>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id="{787A4D34-6DAE-4F2A-A8D2-C883D812093D}"/>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a:extLst>
            <a:ext uri="{FF2B5EF4-FFF2-40B4-BE49-F238E27FC236}">
              <a16:creationId xmlns:a16="http://schemas.microsoft.com/office/drawing/2014/main" id="{73186CF9-CD26-41A8-BB52-D76D483B2127}"/>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id="{5322CE2F-8FCD-4A01-A03E-6BEFC915971E}"/>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id="{F3B45BF4-B304-41E7-8B75-962C1E0DF386}"/>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id="{FFBFE668-9724-41F5-865F-81331F880723}"/>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a:extLst>
            <a:ext uri="{FF2B5EF4-FFF2-40B4-BE49-F238E27FC236}">
              <a16:creationId xmlns:a16="http://schemas.microsoft.com/office/drawing/2014/main" id="{A3801310-5712-4C63-A829-5D2D0374E0EF}"/>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id="{E1EB1849-409C-4430-BC0C-6D1736DADEB4}"/>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id="{227A576D-6AD1-4B0C-BE72-4A57EF863FE8}"/>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a:extLst>
            <a:ext uri="{FF2B5EF4-FFF2-40B4-BE49-F238E27FC236}">
              <a16:creationId xmlns:a16="http://schemas.microsoft.com/office/drawing/2014/main" id="{729CE181-2302-4827-B7F0-C56E60A7BBD6}"/>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a:extLst>
            <a:ext uri="{FF2B5EF4-FFF2-40B4-BE49-F238E27FC236}">
              <a16:creationId xmlns:a16="http://schemas.microsoft.com/office/drawing/2014/main" id="{8499E2E3-6895-461E-ACCB-D04B75F9C127}"/>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a:extLst>
            <a:ext uri="{FF2B5EF4-FFF2-40B4-BE49-F238E27FC236}">
              <a16:creationId xmlns:a16="http://schemas.microsoft.com/office/drawing/2014/main" id="{340777D9-A954-4656-8135-BDA321D26904}"/>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a:extLst>
            <a:ext uri="{FF2B5EF4-FFF2-40B4-BE49-F238E27FC236}">
              <a16:creationId xmlns:a16="http://schemas.microsoft.com/office/drawing/2014/main" id="{D52BDBEA-4D94-4EF1-92D4-745D15A0E853}"/>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a:extLst>
            <a:ext uri="{FF2B5EF4-FFF2-40B4-BE49-F238E27FC236}">
              <a16:creationId xmlns:a16="http://schemas.microsoft.com/office/drawing/2014/main" id="{C3363FDA-BE07-4938-89A7-5E8371953A99}"/>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id="{D05D6402-ED17-4ADC-92FE-215CE44DC831}"/>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id="{37989798-11A8-4AC1-8510-3104529C4112}"/>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id="{36FF156D-AC5B-43C0-B009-488981A94A81}"/>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a:extLst>
            <a:ext uri="{FF2B5EF4-FFF2-40B4-BE49-F238E27FC236}">
              <a16:creationId xmlns:a16="http://schemas.microsoft.com/office/drawing/2014/main" id="{0496E127-F9EE-47AB-97CB-AC47D175AAC0}"/>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a:extLst>
            <a:ext uri="{FF2B5EF4-FFF2-40B4-BE49-F238E27FC236}">
              <a16:creationId xmlns:a16="http://schemas.microsoft.com/office/drawing/2014/main" id="{3EFDDAD2-0A69-42FE-95BB-83170627EF42}"/>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a:extLst>
            <a:ext uri="{FF2B5EF4-FFF2-40B4-BE49-F238E27FC236}">
              <a16:creationId xmlns:a16="http://schemas.microsoft.com/office/drawing/2014/main" id="{D7CC2DD2-CD47-4B8B-9282-B4B2EC1E5C33}"/>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a:extLst>
            <a:ext uri="{FF2B5EF4-FFF2-40B4-BE49-F238E27FC236}">
              <a16:creationId xmlns:a16="http://schemas.microsoft.com/office/drawing/2014/main" id="{B7C472F8-EE98-4987-893E-A850E4C22D5C}"/>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a:extLst>
            <a:ext uri="{FF2B5EF4-FFF2-40B4-BE49-F238E27FC236}">
              <a16:creationId xmlns:a16="http://schemas.microsoft.com/office/drawing/2014/main" id="{2550F2B6-8977-4A87-AE07-DD471215D4F8}"/>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a:extLst>
            <a:ext uri="{FF2B5EF4-FFF2-40B4-BE49-F238E27FC236}">
              <a16:creationId xmlns:a16="http://schemas.microsoft.com/office/drawing/2014/main" id="{11650C23-286C-4BE9-BF28-368A9127B215}"/>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a:extLst>
            <a:ext uri="{FF2B5EF4-FFF2-40B4-BE49-F238E27FC236}">
              <a16:creationId xmlns:a16="http://schemas.microsoft.com/office/drawing/2014/main" id="{20C92C8A-CF6D-45BC-B0D0-779562C4F3B7}"/>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id="{C47C1324-54F3-4E00-AF3C-F7787929B2D1}"/>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id="{C967A7E7-C016-4A0B-8D41-653B69AC06CD}"/>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id="{D4BFF1BE-5F54-4640-ACAA-4429E8AE867E}"/>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id="{B5D1CCD9-5512-480A-B0DD-52A4B903E2B9}"/>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a:extLst>
            <a:ext uri="{FF2B5EF4-FFF2-40B4-BE49-F238E27FC236}">
              <a16:creationId xmlns:a16="http://schemas.microsoft.com/office/drawing/2014/main" id="{DE6390AC-2CDE-44FC-82C1-3C50E77B8E8B}"/>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id="{5FF0574E-AD43-4834-9432-A6D10C397C85}"/>
            </a:ext>
          </a:extLst>
        </xdr:cNvPr>
        <xdr:cNvGrpSpPr>
          <a:grpSpLocks/>
        </xdr:cNvGrpSpPr>
      </xdr:nvGrpSpPr>
      <xdr:grpSpPr bwMode="auto">
        <a:xfrm>
          <a:off x="225695" y="208199"/>
          <a:ext cx="5585839" cy="499894"/>
          <a:chOff x="20" y="22"/>
          <a:chExt cx="576" cy="52"/>
        </a:xfrm>
      </xdr:grpSpPr>
      <xdr:pic>
        <xdr:nvPicPr>
          <xdr:cNvPr id="16385" name="Picture 1">
            <a:extLst>
              <a:ext uri="{FF2B5EF4-FFF2-40B4-BE49-F238E27FC236}">
                <a16:creationId xmlns:a16="http://schemas.microsoft.com/office/drawing/2014/main" id="{C991DF71-884E-4996-A64E-5AB4C8F94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a:extLst>
              <a:ext uri="{FF2B5EF4-FFF2-40B4-BE49-F238E27FC236}">
                <a16:creationId xmlns:a16="http://schemas.microsoft.com/office/drawing/2014/main" id="{ABD639CA-7264-4162-81DB-C66ADCE7D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F43223AA-7580-4D2E-A595-F726D17527F6}"/>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lt-LT"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364D9EE2-1496-44E2-A7B7-77ADBF46F700}"/>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lt-LT"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EECD126F-7B22-47EF-A3C5-9DA6876D728C}"/>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lt-LT"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a:hlinkClick xmlns:r="http://schemas.openxmlformats.org/officeDocument/2006/relationships" r:id="rId3" tooltip="http://www.airacad.com/"/>
          <a:extLst>
            <a:ext uri="{FF2B5EF4-FFF2-40B4-BE49-F238E27FC236}">
              <a16:creationId xmlns:a16="http://schemas.microsoft.com/office/drawing/2014/main" id="{8FDD6CEF-87DB-456A-9D74-1571AAF83FE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a:hlinkClick xmlns:r="http://schemas.openxmlformats.org/officeDocument/2006/relationships" r:id="rId5" tooltip="http://www.sixsigmaproductsgroup.com/"/>
          <a:extLst>
            <a:ext uri="{FF2B5EF4-FFF2-40B4-BE49-F238E27FC236}">
              <a16:creationId xmlns:a16="http://schemas.microsoft.com/office/drawing/2014/main" id="{A07FC7CF-3D8D-4A54-9B3C-2A5EF3942FA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G306"/>
  <sheetViews>
    <sheetView topLeftCell="BA47" zoomScale="200" zoomScaleNormal="100" zoomScaleSheetLayoutView="100" workbookViewId="0">
      <selection activeCell="BP49" sqref="BP49:BU50"/>
    </sheetView>
  </sheetViews>
  <sheetFormatPr baseColWidth="10" defaultColWidth="5" defaultRowHeight="11" x14ac:dyDescent="0.15"/>
  <cols>
    <col min="1" max="1" width="4.1640625" style="3" customWidth="1"/>
    <col min="2" max="2" width="3.33203125" style="4" customWidth="1"/>
    <col min="3" max="3" width="4.5" style="4" customWidth="1"/>
    <col min="4" max="5" width="5.5" style="41" customWidth="1"/>
    <col min="6" max="7" width="17.1640625" style="5" customWidth="1"/>
    <col min="8" max="97" width="1" style="3" customWidth="1"/>
    <col min="98" max="108" width="5" style="3" customWidth="1"/>
    <col min="109" max="109" width="4.5" style="3" customWidth="1"/>
    <col min="110" max="110" width="5" style="3" customWidth="1"/>
    <col min="111" max="111" width="6" style="3" customWidth="1"/>
    <col min="112" max="16384" width="5" style="3"/>
  </cols>
  <sheetData>
    <row r="1" spans="1:111" x14ac:dyDescent="0.15">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15">
      <c r="A2" s="51"/>
      <c r="B2" s="149" t="s">
        <v>50</v>
      </c>
      <c r="C2" s="149"/>
      <c r="D2" s="143" t="s">
        <v>64</v>
      </c>
      <c r="E2" s="143"/>
      <c r="F2" s="143"/>
      <c r="G2" s="143"/>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152" t="s">
        <v>36</v>
      </c>
      <c r="CZ2" s="153"/>
      <c r="DA2" s="153"/>
      <c r="DB2" s="153"/>
      <c r="DC2" s="153"/>
      <c r="DD2" s="153"/>
      <c r="DE2" s="154"/>
      <c r="DF2" s="51"/>
      <c r="DG2" s="79"/>
    </row>
    <row r="3" spans="1:111" s="65" customFormat="1" ht="6" customHeight="1" x14ac:dyDescent="0.15">
      <c r="A3" s="51"/>
      <c r="B3" s="149"/>
      <c r="C3" s="149"/>
      <c r="D3" s="144"/>
      <c r="E3" s="144"/>
      <c r="F3" s="144"/>
      <c r="G3" s="144"/>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155"/>
      <c r="CZ3" s="156"/>
      <c r="DA3" s="156"/>
      <c r="DB3" s="156"/>
      <c r="DC3" s="156"/>
      <c r="DD3" s="156"/>
      <c r="DE3" s="157"/>
      <c r="DF3" s="51"/>
      <c r="DG3" s="79"/>
    </row>
    <row r="4" spans="1:111" s="65" customFormat="1" ht="6" customHeight="1" x14ac:dyDescent="0.15">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85"/>
      <c r="AZ4" s="185"/>
      <c r="BA4" s="185"/>
      <c r="BB4" s="185"/>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15">
      <c r="A5" s="51"/>
      <c r="B5" s="149" t="s">
        <v>51</v>
      </c>
      <c r="C5" s="149"/>
      <c r="D5" s="143" t="s">
        <v>76</v>
      </c>
      <c r="E5" s="143"/>
      <c r="F5" s="143"/>
      <c r="G5" s="143"/>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85"/>
      <c r="AZ5" s="185"/>
      <c r="BA5" s="185"/>
      <c r="BB5" s="185"/>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158" t="s">
        <v>32</v>
      </c>
      <c r="CZ5" s="159" t="s">
        <v>41</v>
      </c>
      <c r="DA5" s="159"/>
      <c r="DB5" s="159"/>
      <c r="DC5" s="159"/>
      <c r="DD5" s="159"/>
      <c r="DE5" s="160">
        <v>9</v>
      </c>
      <c r="DF5" s="54"/>
      <c r="DG5" s="79"/>
    </row>
    <row r="6" spans="1:111" s="65" customFormat="1" ht="6" customHeight="1" x14ac:dyDescent="0.15">
      <c r="A6" s="51"/>
      <c r="B6" s="149"/>
      <c r="C6" s="149"/>
      <c r="D6" s="144"/>
      <c r="E6" s="144"/>
      <c r="F6" s="144"/>
      <c r="G6" s="144"/>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158"/>
      <c r="CZ6" s="159"/>
      <c r="DA6" s="159"/>
      <c r="DB6" s="159"/>
      <c r="DC6" s="159"/>
      <c r="DD6" s="159"/>
      <c r="DE6" s="160"/>
      <c r="DF6" s="54"/>
      <c r="DG6" s="79"/>
    </row>
    <row r="7" spans="1:111" s="65" customFormat="1" ht="6" customHeight="1" x14ac:dyDescent="0.15">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85"/>
      <c r="AW7" s="185"/>
      <c r="AX7" s="185"/>
      <c r="AY7" s="185"/>
      <c r="AZ7" s="75"/>
      <c r="BA7" s="75"/>
      <c r="BB7" s="185"/>
      <c r="BC7" s="185"/>
      <c r="BD7" s="185"/>
      <c r="BE7" s="18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15">
      <c r="A8" s="51"/>
      <c r="B8" s="149" t="s">
        <v>52</v>
      </c>
      <c r="C8" s="149"/>
      <c r="D8" s="150"/>
      <c r="E8" s="150"/>
      <c r="F8" s="150"/>
      <c r="G8" s="150"/>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85"/>
      <c r="AW8" s="185"/>
      <c r="AX8" s="185"/>
      <c r="AY8" s="185"/>
      <c r="AZ8" s="75"/>
      <c r="BA8" s="75"/>
      <c r="BB8" s="185"/>
      <c r="BC8" s="185"/>
      <c r="BD8" s="185"/>
      <c r="BE8" s="18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158" t="s">
        <v>31</v>
      </c>
      <c r="CZ8" s="159" t="s">
        <v>42</v>
      </c>
      <c r="DA8" s="159"/>
      <c r="DB8" s="159"/>
      <c r="DC8" s="159"/>
      <c r="DD8" s="159"/>
      <c r="DE8" s="160">
        <v>3</v>
      </c>
      <c r="DF8" s="53"/>
      <c r="DG8" s="79"/>
    </row>
    <row r="9" spans="1:111" s="65" customFormat="1" ht="6" customHeight="1" x14ac:dyDescent="0.15">
      <c r="A9" s="51"/>
      <c r="B9" s="149"/>
      <c r="C9" s="149"/>
      <c r="D9" s="151"/>
      <c r="E9" s="151"/>
      <c r="F9" s="151"/>
      <c r="G9" s="151"/>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158"/>
      <c r="CZ9" s="159"/>
      <c r="DA9" s="159"/>
      <c r="DB9" s="159"/>
      <c r="DC9" s="159"/>
      <c r="DD9" s="159"/>
      <c r="DE9" s="160"/>
      <c r="DF9" s="53"/>
      <c r="DG9" s="79"/>
    </row>
    <row r="10" spans="1:111" s="65" customFormat="1" ht="6" customHeight="1" x14ac:dyDescent="0.15">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85"/>
      <c r="AT10" s="185"/>
      <c r="AU10" s="185"/>
      <c r="AV10" s="185"/>
      <c r="AW10" s="75"/>
      <c r="AX10" s="75"/>
      <c r="AY10" s="185"/>
      <c r="AZ10" s="185"/>
      <c r="BA10" s="185"/>
      <c r="BB10" s="185"/>
      <c r="BC10" s="75"/>
      <c r="BD10" s="75"/>
      <c r="BE10" s="185"/>
      <c r="BF10" s="185"/>
      <c r="BG10" s="185"/>
      <c r="BH10" s="185"/>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15">
      <c r="A11" s="51"/>
      <c r="B11" s="149" t="s">
        <v>53</v>
      </c>
      <c r="C11" s="149"/>
      <c r="D11" s="143"/>
      <c r="E11" s="143"/>
      <c r="F11" s="143"/>
      <c r="G11" s="143"/>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85"/>
      <c r="AT11" s="185"/>
      <c r="AU11" s="185"/>
      <c r="AV11" s="185"/>
      <c r="AW11" s="75"/>
      <c r="AX11" s="75"/>
      <c r="AY11" s="185"/>
      <c r="AZ11" s="185"/>
      <c r="BA11" s="185"/>
      <c r="BB11" s="185"/>
      <c r="BC11" s="75"/>
      <c r="BD11" s="75"/>
      <c r="BE11" s="185"/>
      <c r="BF11" s="185"/>
      <c r="BG11" s="185"/>
      <c r="BH11" s="185"/>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158" t="s">
        <v>0</v>
      </c>
      <c r="CZ11" s="159" t="s">
        <v>43</v>
      </c>
      <c r="DA11" s="159"/>
      <c r="DB11" s="159"/>
      <c r="DC11" s="159"/>
      <c r="DD11" s="159"/>
      <c r="DE11" s="160">
        <v>1</v>
      </c>
      <c r="DF11" s="53"/>
      <c r="DG11" s="79"/>
    </row>
    <row r="12" spans="1:111" s="65" customFormat="1" ht="6" customHeight="1" x14ac:dyDescent="0.15">
      <c r="A12" s="51"/>
      <c r="B12" s="149"/>
      <c r="C12" s="149"/>
      <c r="D12" s="144"/>
      <c r="E12" s="144"/>
      <c r="F12" s="144"/>
      <c r="G12" s="144"/>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158"/>
      <c r="CZ12" s="159"/>
      <c r="DA12" s="159"/>
      <c r="DB12" s="159"/>
      <c r="DC12" s="159"/>
      <c r="DD12" s="159"/>
      <c r="DE12" s="160"/>
      <c r="DF12" s="53"/>
      <c r="DG12" s="79"/>
    </row>
    <row r="13" spans="1:111" s="65" customFormat="1" ht="6" customHeight="1" x14ac:dyDescent="0.15">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85"/>
      <c r="AQ13" s="185"/>
      <c r="AR13" s="185"/>
      <c r="AS13" s="185"/>
      <c r="AT13" s="75"/>
      <c r="AU13" s="75"/>
      <c r="AV13" s="185"/>
      <c r="AW13" s="185"/>
      <c r="AX13" s="185"/>
      <c r="AY13" s="185"/>
      <c r="AZ13" s="75"/>
      <c r="BA13" s="75"/>
      <c r="BB13" s="185"/>
      <c r="BC13" s="185"/>
      <c r="BD13" s="185"/>
      <c r="BE13" s="185"/>
      <c r="BF13" s="75"/>
      <c r="BG13" s="75"/>
      <c r="BH13" s="185"/>
      <c r="BI13" s="185"/>
      <c r="BJ13" s="185"/>
      <c r="BK13" s="18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15">
      <c r="A14" s="51"/>
      <c r="B14" s="8"/>
      <c r="C14" s="8"/>
      <c r="D14" s="143"/>
      <c r="E14" s="143"/>
      <c r="F14" s="143"/>
      <c r="G14" s="143"/>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85"/>
      <c r="AQ14" s="185"/>
      <c r="AR14" s="185"/>
      <c r="AS14" s="185"/>
      <c r="AT14" s="75"/>
      <c r="AU14" s="75"/>
      <c r="AV14" s="185"/>
      <c r="AW14" s="185"/>
      <c r="AX14" s="185"/>
      <c r="AY14" s="185"/>
      <c r="AZ14" s="75"/>
      <c r="BA14" s="75"/>
      <c r="BB14" s="185"/>
      <c r="BC14" s="185"/>
      <c r="BD14" s="185"/>
      <c r="BE14" s="185"/>
      <c r="BF14" s="75"/>
      <c r="BG14" s="75"/>
      <c r="BH14" s="185"/>
      <c r="BI14" s="185"/>
      <c r="BJ14" s="185"/>
      <c r="BK14" s="18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177" t="s">
        <v>33</v>
      </c>
      <c r="CZ14" s="159" t="s">
        <v>39</v>
      </c>
      <c r="DA14" s="159"/>
      <c r="DB14" s="159"/>
      <c r="DC14" s="159"/>
      <c r="DD14" s="159"/>
      <c r="DE14" s="113"/>
      <c r="DF14" s="53"/>
      <c r="DG14" s="79"/>
    </row>
    <row r="15" spans="1:111" s="65" customFormat="1" ht="6" customHeight="1" x14ac:dyDescent="0.15">
      <c r="A15" s="51"/>
      <c r="B15" s="8"/>
      <c r="C15" s="8"/>
      <c r="D15" s="144"/>
      <c r="E15" s="144"/>
      <c r="F15" s="144"/>
      <c r="G15" s="144"/>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177"/>
      <c r="CZ15" s="159"/>
      <c r="DA15" s="159"/>
      <c r="DB15" s="159"/>
      <c r="DC15" s="159"/>
      <c r="DD15" s="159"/>
      <c r="DE15" s="113"/>
      <c r="DF15" s="53"/>
      <c r="DG15" s="79"/>
    </row>
    <row r="16" spans="1:111" s="65" customFormat="1" ht="6" customHeight="1" x14ac:dyDescent="0.15">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85"/>
      <c r="AN16" s="185"/>
      <c r="AO16" s="185"/>
      <c r="AP16" s="185"/>
      <c r="AQ16" s="75"/>
      <c r="AR16" s="75"/>
      <c r="AS16" s="185"/>
      <c r="AT16" s="185"/>
      <c r="AU16" s="185"/>
      <c r="AV16" s="185"/>
      <c r="AW16" s="75"/>
      <c r="AX16" s="75"/>
      <c r="AY16" s="185"/>
      <c r="AZ16" s="185"/>
      <c r="BA16" s="185"/>
      <c r="BB16" s="185"/>
      <c r="BC16" s="75"/>
      <c r="BD16" s="75"/>
      <c r="BE16" s="185"/>
      <c r="BF16" s="185"/>
      <c r="BG16" s="185"/>
      <c r="BH16" s="185"/>
      <c r="BI16" s="75"/>
      <c r="BJ16" s="75"/>
      <c r="BK16" s="185"/>
      <c r="BL16" s="185"/>
      <c r="BM16" s="185"/>
      <c r="BN16" s="185"/>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15">
      <c r="A17" s="51"/>
      <c r="B17" s="8"/>
      <c r="C17" s="8"/>
      <c r="D17" s="143"/>
      <c r="E17" s="143"/>
      <c r="F17" s="143"/>
      <c r="G17" s="143"/>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85"/>
      <c r="AN17" s="185"/>
      <c r="AO17" s="185"/>
      <c r="AP17" s="185"/>
      <c r="AQ17" s="75"/>
      <c r="AR17" s="75"/>
      <c r="AS17" s="185"/>
      <c r="AT17" s="185"/>
      <c r="AU17" s="185"/>
      <c r="AV17" s="185"/>
      <c r="AW17" s="75"/>
      <c r="AX17" s="75"/>
      <c r="AY17" s="185"/>
      <c r="AZ17" s="185"/>
      <c r="BA17" s="185"/>
      <c r="BB17" s="185"/>
      <c r="BC17" s="75"/>
      <c r="BD17" s="75"/>
      <c r="BE17" s="185"/>
      <c r="BF17" s="185"/>
      <c r="BG17" s="185"/>
      <c r="BH17" s="185"/>
      <c r="BI17" s="75"/>
      <c r="BJ17" s="75"/>
      <c r="BK17" s="185"/>
      <c r="BL17" s="185"/>
      <c r="BM17" s="185"/>
      <c r="BN17" s="185"/>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177" t="s">
        <v>30</v>
      </c>
      <c r="CZ17" s="159" t="s">
        <v>38</v>
      </c>
      <c r="DA17" s="159"/>
      <c r="DB17" s="159"/>
      <c r="DC17" s="159"/>
      <c r="DD17" s="159"/>
      <c r="DE17" s="113"/>
      <c r="DF17" s="53"/>
      <c r="DG17" s="79"/>
    </row>
    <row r="18" spans="1:111" s="65" customFormat="1" ht="6" customHeight="1" x14ac:dyDescent="0.15">
      <c r="A18" s="51"/>
      <c r="B18" s="8"/>
      <c r="C18" s="8"/>
      <c r="D18" s="144"/>
      <c r="E18" s="144"/>
      <c r="F18" s="144"/>
      <c r="G18" s="144"/>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177"/>
      <c r="CZ18" s="159"/>
      <c r="DA18" s="159"/>
      <c r="DB18" s="159"/>
      <c r="DC18" s="159"/>
      <c r="DD18" s="159"/>
      <c r="DE18" s="113"/>
      <c r="DF18" s="53"/>
      <c r="DG18" s="79"/>
    </row>
    <row r="19" spans="1:111" s="65" customFormat="1" ht="6" customHeight="1" x14ac:dyDescent="0.15">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85"/>
      <c r="AK19" s="185"/>
      <c r="AL19" s="185"/>
      <c r="AM19" s="185"/>
      <c r="AN19" s="75"/>
      <c r="AO19" s="75"/>
      <c r="AP19" s="185"/>
      <c r="AQ19" s="185"/>
      <c r="AR19" s="185"/>
      <c r="AS19" s="185"/>
      <c r="AT19" s="75"/>
      <c r="AU19" s="75"/>
      <c r="AV19" s="185"/>
      <c r="AW19" s="185"/>
      <c r="AX19" s="185"/>
      <c r="AY19" s="185"/>
      <c r="AZ19" s="75"/>
      <c r="BA19" s="75"/>
      <c r="BB19" s="185"/>
      <c r="BC19" s="185"/>
      <c r="BD19" s="185"/>
      <c r="BE19" s="185"/>
      <c r="BF19" s="75"/>
      <c r="BG19" s="75"/>
      <c r="BH19" s="185"/>
      <c r="BI19" s="185"/>
      <c r="BJ19" s="185"/>
      <c r="BK19" s="185"/>
      <c r="BL19" s="75"/>
      <c r="BM19" s="75"/>
      <c r="BN19" s="185"/>
      <c r="BO19" s="185"/>
      <c r="BP19" s="185"/>
      <c r="BQ19" s="185"/>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15">
      <c r="A20" s="51"/>
      <c r="B20" s="8"/>
      <c r="C20" s="8"/>
      <c r="D20" s="143"/>
      <c r="E20" s="143"/>
      <c r="F20" s="143"/>
      <c r="G20" s="143"/>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85"/>
      <c r="AK20" s="185"/>
      <c r="AL20" s="185"/>
      <c r="AM20" s="185"/>
      <c r="AN20" s="75"/>
      <c r="AO20" s="75"/>
      <c r="AP20" s="185"/>
      <c r="AQ20" s="185"/>
      <c r="AR20" s="185"/>
      <c r="AS20" s="185"/>
      <c r="AT20" s="75"/>
      <c r="AU20" s="75"/>
      <c r="AV20" s="185"/>
      <c r="AW20" s="185"/>
      <c r="AX20" s="185"/>
      <c r="AY20" s="185"/>
      <c r="AZ20" s="75"/>
      <c r="BA20" s="75"/>
      <c r="BB20" s="185"/>
      <c r="BC20" s="185"/>
      <c r="BD20" s="185"/>
      <c r="BE20" s="185"/>
      <c r="BF20" s="75"/>
      <c r="BG20" s="75"/>
      <c r="BH20" s="185"/>
      <c r="BI20" s="185"/>
      <c r="BJ20" s="185"/>
      <c r="BK20" s="185"/>
      <c r="BL20" s="75"/>
      <c r="BM20" s="75"/>
      <c r="BN20" s="185"/>
      <c r="BO20" s="185"/>
      <c r="BP20" s="185"/>
      <c r="BQ20" s="18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177" t="s">
        <v>29</v>
      </c>
      <c r="CZ20" s="159" t="s">
        <v>37</v>
      </c>
      <c r="DA20" s="159"/>
      <c r="DB20" s="159"/>
      <c r="DC20" s="159"/>
      <c r="DD20" s="159"/>
      <c r="DE20" s="113"/>
      <c r="DF20" s="53"/>
      <c r="DG20" s="79"/>
    </row>
    <row r="21" spans="1:111" s="65" customFormat="1" ht="6" customHeight="1" x14ac:dyDescent="0.15">
      <c r="A21" s="51"/>
      <c r="B21" s="8"/>
      <c r="C21" s="8"/>
      <c r="D21" s="144"/>
      <c r="E21" s="144"/>
      <c r="F21" s="144"/>
      <c r="G21" s="144"/>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177"/>
      <c r="CZ21" s="159"/>
      <c r="DA21" s="159"/>
      <c r="DB21" s="159"/>
      <c r="DC21" s="159"/>
      <c r="DD21" s="159"/>
      <c r="DE21" s="113"/>
      <c r="DF21" s="53"/>
      <c r="DG21" s="79"/>
    </row>
    <row r="22" spans="1:111" s="65" customFormat="1" ht="6" customHeight="1" x14ac:dyDescent="0.15">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85" t="s">
        <v>33</v>
      </c>
      <c r="AH22" s="185"/>
      <c r="AI22" s="185"/>
      <c r="AJ22" s="185"/>
      <c r="AK22" s="75"/>
      <c r="AL22" s="75"/>
      <c r="AM22" s="185"/>
      <c r="AN22" s="185"/>
      <c r="AO22" s="185"/>
      <c r="AP22" s="185"/>
      <c r="AQ22" s="75"/>
      <c r="AR22" s="75"/>
      <c r="AS22" s="185"/>
      <c r="AT22" s="185"/>
      <c r="AU22" s="185"/>
      <c r="AV22" s="185"/>
      <c r="AW22" s="75"/>
      <c r="AX22" s="75"/>
      <c r="AY22" s="185"/>
      <c r="AZ22" s="185"/>
      <c r="BA22" s="185"/>
      <c r="BB22" s="185"/>
      <c r="BC22" s="75"/>
      <c r="BD22" s="75"/>
      <c r="BE22" s="185"/>
      <c r="BF22" s="185"/>
      <c r="BG22" s="185"/>
      <c r="BH22" s="185"/>
      <c r="BI22" s="75"/>
      <c r="BJ22" s="75"/>
      <c r="BK22" s="185"/>
      <c r="BL22" s="185"/>
      <c r="BM22" s="185"/>
      <c r="BN22" s="185"/>
      <c r="BO22" s="75"/>
      <c r="BP22" s="75"/>
      <c r="BQ22" s="185"/>
      <c r="BR22" s="185"/>
      <c r="BS22" s="185"/>
      <c r="BT22" s="18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15">
      <c r="A23" s="51"/>
      <c r="B23" s="8"/>
      <c r="C23" s="8"/>
      <c r="D23" s="143"/>
      <c r="E23" s="143"/>
      <c r="F23" s="143"/>
      <c r="G23" s="143"/>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85"/>
      <c r="AH23" s="185"/>
      <c r="AI23" s="185"/>
      <c r="AJ23" s="185"/>
      <c r="AK23" s="75"/>
      <c r="AL23" s="75"/>
      <c r="AM23" s="185"/>
      <c r="AN23" s="185"/>
      <c r="AO23" s="185"/>
      <c r="AP23" s="185"/>
      <c r="AQ23" s="75"/>
      <c r="AR23" s="75"/>
      <c r="AS23" s="185"/>
      <c r="AT23" s="185"/>
      <c r="AU23" s="185"/>
      <c r="AV23" s="185"/>
      <c r="AW23" s="75"/>
      <c r="AX23" s="75"/>
      <c r="AY23" s="185"/>
      <c r="AZ23" s="185"/>
      <c r="BA23" s="185"/>
      <c r="BB23" s="185"/>
      <c r="BC23" s="75"/>
      <c r="BD23" s="75"/>
      <c r="BE23" s="185"/>
      <c r="BF23" s="185"/>
      <c r="BG23" s="185"/>
      <c r="BH23" s="185"/>
      <c r="BI23" s="75"/>
      <c r="BJ23" s="75"/>
      <c r="BK23" s="185"/>
      <c r="BL23" s="185"/>
      <c r="BM23" s="185"/>
      <c r="BN23" s="185"/>
      <c r="BO23" s="75"/>
      <c r="BP23" s="75"/>
      <c r="BQ23" s="185"/>
      <c r="BR23" s="185"/>
      <c r="BS23" s="185"/>
      <c r="BT23" s="185"/>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177" t="s">
        <v>4</v>
      </c>
      <c r="CZ23" s="159" t="s">
        <v>40</v>
      </c>
      <c r="DA23" s="159"/>
      <c r="DB23" s="159"/>
      <c r="DC23" s="159"/>
      <c r="DD23" s="159"/>
      <c r="DE23" s="113"/>
      <c r="DF23" s="53"/>
      <c r="DG23" s="79"/>
    </row>
    <row r="24" spans="1:111" s="65" customFormat="1" ht="6" customHeight="1" x14ac:dyDescent="0.15">
      <c r="A24" s="51"/>
      <c r="B24" s="8"/>
      <c r="C24" s="8"/>
      <c r="D24" s="144"/>
      <c r="E24" s="144"/>
      <c r="F24" s="144"/>
      <c r="G24" s="144"/>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177"/>
      <c r="CZ24" s="159"/>
      <c r="DA24" s="159"/>
      <c r="DB24" s="159"/>
      <c r="DC24" s="159"/>
      <c r="DD24" s="159"/>
      <c r="DE24" s="113"/>
      <c r="DF24" s="53"/>
      <c r="DG24" s="79"/>
    </row>
    <row r="25" spans="1:111" s="65" customFormat="1" ht="6" customHeight="1" x14ac:dyDescent="0.15">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85"/>
      <c r="AE25" s="185"/>
      <c r="AF25" s="185"/>
      <c r="AG25" s="185"/>
      <c r="AH25" s="75"/>
      <c r="AI25" s="75"/>
      <c r="AJ25" s="185"/>
      <c r="AK25" s="185"/>
      <c r="AL25" s="185"/>
      <c r="AM25" s="185"/>
      <c r="AN25" s="75"/>
      <c r="AO25" s="75"/>
      <c r="AP25" s="185"/>
      <c r="AQ25" s="185"/>
      <c r="AR25" s="185"/>
      <c r="AS25" s="185"/>
      <c r="AT25" s="75"/>
      <c r="AU25" s="75"/>
      <c r="AV25" s="185"/>
      <c r="AW25" s="185"/>
      <c r="AX25" s="185"/>
      <c r="AY25" s="185"/>
      <c r="AZ25" s="75"/>
      <c r="BA25" s="75"/>
      <c r="BB25" s="185"/>
      <c r="BC25" s="185"/>
      <c r="BD25" s="185"/>
      <c r="BE25" s="185"/>
      <c r="BF25" s="75"/>
      <c r="BG25" s="75"/>
      <c r="BH25" s="185"/>
      <c r="BI25" s="185"/>
      <c r="BJ25" s="185"/>
      <c r="BK25" s="185"/>
      <c r="BL25" s="75"/>
      <c r="BM25" s="75"/>
      <c r="BN25" s="185"/>
      <c r="BO25" s="185"/>
      <c r="BP25" s="185"/>
      <c r="BQ25" s="185"/>
      <c r="BR25" s="75"/>
      <c r="BS25" s="75"/>
      <c r="BT25" s="185"/>
      <c r="BU25" s="185"/>
      <c r="BV25" s="185"/>
      <c r="BW25" s="185"/>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15">
      <c r="A26" s="51"/>
      <c r="B26" s="8"/>
      <c r="C26" s="8"/>
      <c r="D26" s="143"/>
      <c r="E26" s="143"/>
      <c r="F26" s="143"/>
      <c r="G26" s="143"/>
      <c r="H26" s="119"/>
      <c r="I26" s="119"/>
      <c r="J26" s="75"/>
      <c r="K26" s="75"/>
      <c r="L26" s="75"/>
      <c r="M26" s="75"/>
      <c r="N26" s="75"/>
      <c r="O26" s="75"/>
      <c r="P26" s="75"/>
      <c r="Q26" s="75"/>
      <c r="R26" s="75"/>
      <c r="S26" s="75"/>
      <c r="T26" s="75"/>
      <c r="U26" s="75"/>
      <c r="V26" s="75"/>
      <c r="W26" s="75"/>
      <c r="X26" s="75"/>
      <c r="Y26" s="75"/>
      <c r="Z26" s="75"/>
      <c r="AA26" s="75"/>
      <c r="AB26" s="75"/>
      <c r="AC26" s="75"/>
      <c r="AD26" s="185"/>
      <c r="AE26" s="185"/>
      <c r="AF26" s="185"/>
      <c r="AG26" s="185"/>
      <c r="AH26" s="75"/>
      <c r="AI26" s="75"/>
      <c r="AJ26" s="185"/>
      <c r="AK26" s="185"/>
      <c r="AL26" s="185"/>
      <c r="AM26" s="185"/>
      <c r="AN26" s="75"/>
      <c r="AO26" s="75"/>
      <c r="AP26" s="185"/>
      <c r="AQ26" s="185"/>
      <c r="AR26" s="185"/>
      <c r="AS26" s="185"/>
      <c r="AT26" s="75"/>
      <c r="AU26" s="75"/>
      <c r="AV26" s="185"/>
      <c r="AW26" s="185"/>
      <c r="AX26" s="185"/>
      <c r="AY26" s="185"/>
      <c r="AZ26" s="75"/>
      <c r="BA26" s="75"/>
      <c r="BB26" s="185"/>
      <c r="BC26" s="185"/>
      <c r="BD26" s="185"/>
      <c r="BE26" s="185"/>
      <c r="BF26" s="75"/>
      <c r="BG26" s="75"/>
      <c r="BH26" s="185"/>
      <c r="BI26" s="185"/>
      <c r="BJ26" s="185"/>
      <c r="BK26" s="185"/>
      <c r="BL26" s="75"/>
      <c r="BM26" s="75"/>
      <c r="BN26" s="185"/>
      <c r="BO26" s="185"/>
      <c r="BP26" s="185"/>
      <c r="BQ26" s="185"/>
      <c r="BR26" s="75"/>
      <c r="BS26" s="75"/>
      <c r="BT26" s="185"/>
      <c r="BU26" s="185"/>
      <c r="BV26" s="185"/>
      <c r="BW26" s="185"/>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145" t="s">
        <v>4</v>
      </c>
      <c r="CZ26" s="159" t="s">
        <v>44</v>
      </c>
      <c r="DA26" s="159"/>
      <c r="DB26" s="159"/>
      <c r="DC26" s="159"/>
      <c r="DD26" s="159"/>
      <c r="DE26" s="113"/>
      <c r="DF26" s="53"/>
      <c r="DG26" s="79"/>
    </row>
    <row r="27" spans="1:111" s="65" customFormat="1" ht="6" customHeight="1" x14ac:dyDescent="0.15">
      <c r="A27" s="51"/>
      <c r="B27" s="8"/>
      <c r="C27" s="8"/>
      <c r="D27" s="144"/>
      <c r="E27" s="144"/>
      <c r="F27" s="144"/>
      <c r="G27" s="144"/>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145"/>
      <c r="CZ27" s="159"/>
      <c r="DA27" s="159"/>
      <c r="DB27" s="159"/>
      <c r="DC27" s="159"/>
      <c r="DD27" s="159"/>
      <c r="DE27" s="113"/>
      <c r="DF27" s="53"/>
      <c r="DG27" s="79"/>
    </row>
    <row r="28" spans="1:111" s="65" customFormat="1" ht="6" customHeight="1" x14ac:dyDescent="0.15">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85"/>
      <c r="AB28" s="185"/>
      <c r="AC28" s="185"/>
      <c r="AD28" s="185"/>
      <c r="AE28" s="75"/>
      <c r="AF28" s="75"/>
      <c r="AG28" s="185"/>
      <c r="AH28" s="185"/>
      <c r="AI28" s="185"/>
      <c r="AJ28" s="185"/>
      <c r="AK28" s="75"/>
      <c r="AL28" s="75"/>
      <c r="AM28" s="185" t="s">
        <v>33</v>
      </c>
      <c r="AN28" s="185"/>
      <c r="AO28" s="185"/>
      <c r="AP28" s="185"/>
      <c r="AQ28" s="75"/>
      <c r="AR28" s="75"/>
      <c r="AS28" s="185"/>
      <c r="AT28" s="185"/>
      <c r="AU28" s="185"/>
      <c r="AV28" s="185"/>
      <c r="AW28" s="75"/>
      <c r="AX28" s="75"/>
      <c r="AY28" s="185"/>
      <c r="AZ28" s="185"/>
      <c r="BA28" s="185"/>
      <c r="BB28" s="185"/>
      <c r="BC28" s="75"/>
      <c r="BD28" s="75"/>
      <c r="BE28" s="185"/>
      <c r="BF28" s="185"/>
      <c r="BG28" s="185"/>
      <c r="BH28" s="185"/>
      <c r="BI28" s="75"/>
      <c r="BJ28" s="75"/>
      <c r="BK28" s="185"/>
      <c r="BL28" s="185"/>
      <c r="BM28" s="185"/>
      <c r="BN28" s="185"/>
      <c r="BO28" s="75"/>
      <c r="BP28" s="75"/>
      <c r="BQ28" s="185"/>
      <c r="BR28" s="185"/>
      <c r="BS28" s="185"/>
      <c r="BT28" s="185"/>
      <c r="BU28" s="75"/>
      <c r="BV28" s="75"/>
      <c r="BW28" s="185"/>
      <c r="BX28" s="185"/>
      <c r="BY28" s="185"/>
      <c r="BZ28" s="185"/>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15">
      <c r="A29" s="51"/>
      <c r="B29" s="8"/>
      <c r="C29" s="8"/>
      <c r="D29" s="143"/>
      <c r="E29" s="143"/>
      <c r="F29" s="143"/>
      <c r="G29" s="143"/>
      <c r="H29" s="119"/>
      <c r="I29" s="119"/>
      <c r="J29" s="75"/>
      <c r="K29" s="75"/>
      <c r="L29" s="75"/>
      <c r="M29" s="75"/>
      <c r="N29" s="75"/>
      <c r="O29" s="75"/>
      <c r="P29" s="75"/>
      <c r="Q29" s="75"/>
      <c r="R29" s="75"/>
      <c r="S29" s="75"/>
      <c r="T29" s="75"/>
      <c r="U29" s="75"/>
      <c r="V29" s="75"/>
      <c r="W29" s="75"/>
      <c r="X29" s="75"/>
      <c r="Y29" s="75"/>
      <c r="Z29" s="75"/>
      <c r="AA29" s="185"/>
      <c r="AB29" s="185"/>
      <c r="AC29" s="185"/>
      <c r="AD29" s="185"/>
      <c r="AE29" s="75"/>
      <c r="AF29" s="75"/>
      <c r="AG29" s="185"/>
      <c r="AH29" s="185"/>
      <c r="AI29" s="185"/>
      <c r="AJ29" s="185"/>
      <c r="AK29" s="75"/>
      <c r="AL29" s="75"/>
      <c r="AM29" s="185"/>
      <c r="AN29" s="185"/>
      <c r="AO29" s="185"/>
      <c r="AP29" s="185"/>
      <c r="AQ29" s="75"/>
      <c r="AR29" s="75"/>
      <c r="AS29" s="185"/>
      <c r="AT29" s="185"/>
      <c r="AU29" s="185"/>
      <c r="AV29" s="185"/>
      <c r="AW29" s="75"/>
      <c r="AX29" s="75"/>
      <c r="AY29" s="185"/>
      <c r="AZ29" s="185"/>
      <c r="BA29" s="185"/>
      <c r="BB29" s="185"/>
      <c r="BC29" s="75"/>
      <c r="BD29" s="75"/>
      <c r="BE29" s="185"/>
      <c r="BF29" s="185"/>
      <c r="BG29" s="185"/>
      <c r="BH29" s="185"/>
      <c r="BI29" s="75"/>
      <c r="BJ29" s="75"/>
      <c r="BK29" s="185"/>
      <c r="BL29" s="185"/>
      <c r="BM29" s="185"/>
      <c r="BN29" s="185"/>
      <c r="BO29" s="75"/>
      <c r="BP29" s="75"/>
      <c r="BQ29" s="185"/>
      <c r="BR29" s="185"/>
      <c r="BS29" s="185"/>
      <c r="BT29" s="185"/>
      <c r="BU29" s="75"/>
      <c r="BV29" s="75"/>
      <c r="BW29" s="185"/>
      <c r="BX29" s="185"/>
      <c r="BY29" s="185"/>
      <c r="BZ29" s="185"/>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145" t="s">
        <v>0</v>
      </c>
      <c r="CZ29" s="159" t="s">
        <v>45</v>
      </c>
      <c r="DA29" s="159"/>
      <c r="DB29" s="159"/>
      <c r="DC29" s="159"/>
      <c r="DD29" s="159"/>
      <c r="DE29" s="113"/>
      <c r="DF29" s="53"/>
      <c r="DG29" s="79"/>
    </row>
    <row r="30" spans="1:111" s="65" customFormat="1" ht="6" customHeight="1" x14ac:dyDescent="0.15">
      <c r="A30" s="51"/>
      <c r="B30" s="8"/>
      <c r="C30" s="8"/>
      <c r="D30" s="144"/>
      <c r="E30" s="144"/>
      <c r="F30" s="144"/>
      <c r="G30" s="144"/>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145"/>
      <c r="CZ30" s="159"/>
      <c r="DA30" s="159"/>
      <c r="DB30" s="159"/>
      <c r="DC30" s="159"/>
      <c r="DD30" s="159"/>
      <c r="DE30" s="113"/>
      <c r="DF30" s="53"/>
      <c r="DG30" s="79"/>
    </row>
    <row r="31" spans="1:111" s="65" customFormat="1" ht="6" customHeight="1" x14ac:dyDescent="0.15">
      <c r="A31" s="51"/>
      <c r="B31" s="8"/>
      <c r="C31" s="8"/>
      <c r="D31" s="93"/>
      <c r="E31" s="93"/>
      <c r="F31" s="93"/>
      <c r="G31" s="93"/>
      <c r="H31" s="119"/>
      <c r="I31" s="119"/>
      <c r="J31" s="75"/>
      <c r="K31" s="75"/>
      <c r="L31" s="75"/>
      <c r="M31" s="75"/>
      <c r="N31" s="75"/>
      <c r="O31" s="75"/>
      <c r="P31" s="75"/>
      <c r="Q31" s="75"/>
      <c r="R31" s="75"/>
      <c r="S31" s="75"/>
      <c r="T31" s="75"/>
      <c r="U31" s="75"/>
      <c r="V31" s="75"/>
      <c r="W31" s="75"/>
      <c r="X31" s="185"/>
      <c r="Y31" s="185"/>
      <c r="Z31" s="185"/>
      <c r="AA31" s="185"/>
      <c r="AB31" s="75"/>
      <c r="AC31" s="75"/>
      <c r="AD31" s="185"/>
      <c r="AE31" s="185"/>
      <c r="AF31" s="185"/>
      <c r="AG31" s="185"/>
      <c r="AH31" s="75"/>
      <c r="AI31" s="75"/>
      <c r="AJ31" s="185"/>
      <c r="AK31" s="185"/>
      <c r="AL31" s="185"/>
      <c r="AM31" s="185"/>
      <c r="AN31" s="75"/>
      <c r="AO31" s="75"/>
      <c r="AP31" s="185" t="s">
        <v>30</v>
      </c>
      <c r="AQ31" s="185"/>
      <c r="AR31" s="185"/>
      <c r="AS31" s="185"/>
      <c r="AT31" s="75"/>
      <c r="AU31" s="75"/>
      <c r="AV31" s="185"/>
      <c r="AW31" s="185"/>
      <c r="AX31" s="185"/>
      <c r="AY31" s="185"/>
      <c r="AZ31" s="75"/>
      <c r="BA31" s="75"/>
      <c r="BB31" s="185"/>
      <c r="BC31" s="185"/>
      <c r="BD31" s="185"/>
      <c r="BE31" s="185"/>
      <c r="BF31" s="75"/>
      <c r="BG31" s="75"/>
      <c r="BH31" s="185"/>
      <c r="BI31" s="185"/>
      <c r="BJ31" s="185"/>
      <c r="BK31" s="185"/>
      <c r="BL31" s="75"/>
      <c r="BM31" s="75"/>
      <c r="BN31" s="185"/>
      <c r="BO31" s="185"/>
      <c r="BP31" s="185"/>
      <c r="BQ31" s="185"/>
      <c r="BR31" s="75"/>
      <c r="BS31" s="75"/>
      <c r="BT31" s="185"/>
      <c r="BU31" s="185"/>
      <c r="BV31" s="185"/>
      <c r="BW31" s="185"/>
      <c r="BX31" s="75"/>
      <c r="BY31" s="75"/>
      <c r="BZ31" s="185"/>
      <c r="CA31" s="185"/>
      <c r="CB31" s="185"/>
      <c r="CC31" s="185"/>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15">
      <c r="A32" s="51"/>
      <c r="B32" s="8"/>
      <c r="C32" s="8"/>
      <c r="D32" s="143"/>
      <c r="E32" s="143"/>
      <c r="F32" s="143"/>
      <c r="G32" s="143"/>
      <c r="H32" s="119"/>
      <c r="I32" s="119"/>
      <c r="J32" s="75"/>
      <c r="K32" s="75"/>
      <c r="L32" s="75"/>
      <c r="M32" s="75"/>
      <c r="N32" s="75"/>
      <c r="O32" s="75"/>
      <c r="P32" s="75"/>
      <c r="Q32" s="75"/>
      <c r="R32" s="75"/>
      <c r="S32" s="75"/>
      <c r="T32" s="75"/>
      <c r="U32" s="75"/>
      <c r="V32" s="75"/>
      <c r="W32" s="75"/>
      <c r="X32" s="185"/>
      <c r="Y32" s="185"/>
      <c r="Z32" s="185"/>
      <c r="AA32" s="185"/>
      <c r="AB32" s="75"/>
      <c r="AC32" s="75"/>
      <c r="AD32" s="185"/>
      <c r="AE32" s="185"/>
      <c r="AF32" s="185"/>
      <c r="AG32" s="185"/>
      <c r="AH32" s="75"/>
      <c r="AI32" s="75"/>
      <c r="AJ32" s="185"/>
      <c r="AK32" s="185"/>
      <c r="AL32" s="185"/>
      <c r="AM32" s="185"/>
      <c r="AN32" s="75"/>
      <c r="AO32" s="75"/>
      <c r="AP32" s="185"/>
      <c r="AQ32" s="185"/>
      <c r="AR32" s="185"/>
      <c r="AS32" s="185"/>
      <c r="AT32" s="75"/>
      <c r="AU32" s="75"/>
      <c r="AV32" s="185"/>
      <c r="AW32" s="185"/>
      <c r="AX32" s="185"/>
      <c r="AY32" s="185"/>
      <c r="AZ32" s="75"/>
      <c r="BA32" s="75"/>
      <c r="BB32" s="185"/>
      <c r="BC32" s="185"/>
      <c r="BD32" s="185"/>
      <c r="BE32" s="185"/>
      <c r="BF32" s="75"/>
      <c r="BG32" s="75"/>
      <c r="BH32" s="185"/>
      <c r="BI32" s="185"/>
      <c r="BJ32" s="185"/>
      <c r="BK32" s="185"/>
      <c r="BL32" s="75"/>
      <c r="BM32" s="75"/>
      <c r="BN32" s="185"/>
      <c r="BO32" s="185"/>
      <c r="BP32" s="185"/>
      <c r="BQ32" s="185"/>
      <c r="BR32" s="75"/>
      <c r="BS32" s="75"/>
      <c r="BT32" s="185"/>
      <c r="BU32" s="185"/>
      <c r="BV32" s="185"/>
      <c r="BW32" s="185"/>
      <c r="BX32" s="75"/>
      <c r="BY32" s="75"/>
      <c r="BZ32" s="185"/>
      <c r="CA32" s="185"/>
      <c r="CB32" s="185"/>
      <c r="CC32" s="185"/>
      <c r="CD32" s="75"/>
      <c r="CE32" s="75"/>
      <c r="CF32" s="75"/>
      <c r="CG32" s="75"/>
      <c r="CH32" s="75"/>
      <c r="CI32" s="75"/>
      <c r="CJ32" s="75"/>
      <c r="CK32" s="75"/>
      <c r="CL32" s="75"/>
      <c r="CM32" s="75"/>
      <c r="CN32" s="75"/>
      <c r="CO32" s="75"/>
      <c r="CP32" s="75"/>
      <c r="CQ32" s="75"/>
      <c r="CR32" s="75"/>
      <c r="CS32" s="75"/>
      <c r="CT32" s="53"/>
      <c r="CU32" s="51"/>
      <c r="CV32" s="51"/>
      <c r="CW32" s="51"/>
      <c r="CX32" s="53"/>
      <c r="CY32" s="145" t="s">
        <v>5</v>
      </c>
      <c r="CZ32" s="159" t="s">
        <v>46</v>
      </c>
      <c r="DA32" s="159"/>
      <c r="DB32" s="159"/>
      <c r="DC32" s="159"/>
      <c r="DD32" s="159"/>
      <c r="DE32" s="113"/>
      <c r="DF32" s="53"/>
      <c r="DG32" s="79"/>
    </row>
    <row r="33" spans="1:111" s="65" customFormat="1" ht="6" customHeight="1" x14ac:dyDescent="0.15">
      <c r="A33" s="51"/>
      <c r="B33" s="8"/>
      <c r="C33" s="8"/>
      <c r="D33" s="144"/>
      <c r="E33" s="144"/>
      <c r="F33" s="144"/>
      <c r="G33" s="144"/>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145"/>
      <c r="CZ33" s="159"/>
      <c r="DA33" s="159"/>
      <c r="DB33" s="159"/>
      <c r="DC33" s="159"/>
      <c r="DD33" s="159"/>
      <c r="DE33" s="113"/>
      <c r="DF33" s="53"/>
      <c r="DG33" s="79"/>
    </row>
    <row r="34" spans="1:111" s="65" customFormat="1" ht="6" customHeight="1" x14ac:dyDescent="0.15">
      <c r="A34" s="51"/>
      <c r="B34" s="8"/>
      <c r="C34" s="8"/>
      <c r="D34" s="52"/>
      <c r="E34" s="52"/>
      <c r="F34" s="51"/>
      <c r="G34" s="51"/>
      <c r="H34" s="119"/>
      <c r="I34" s="119"/>
      <c r="J34" s="75"/>
      <c r="K34" s="75"/>
      <c r="L34" s="75"/>
      <c r="M34" s="75"/>
      <c r="N34" s="75"/>
      <c r="O34" s="75"/>
      <c r="P34" s="75"/>
      <c r="Q34" s="75"/>
      <c r="R34" s="75"/>
      <c r="S34" s="75"/>
      <c r="T34" s="75"/>
      <c r="U34" s="185" t="s">
        <v>30</v>
      </c>
      <c r="V34" s="185"/>
      <c r="W34" s="185"/>
      <c r="X34" s="185"/>
      <c r="Y34" s="75"/>
      <c r="Z34" s="75"/>
      <c r="AA34" s="185"/>
      <c r="AB34" s="185"/>
      <c r="AC34" s="185"/>
      <c r="AD34" s="185"/>
      <c r="AE34" s="75"/>
      <c r="AF34" s="75"/>
      <c r="AG34" s="185" t="s">
        <v>33</v>
      </c>
      <c r="AH34" s="185"/>
      <c r="AI34" s="185"/>
      <c r="AJ34" s="185"/>
      <c r="AK34" s="75"/>
      <c r="AL34" s="75"/>
      <c r="AM34" s="185"/>
      <c r="AN34" s="185"/>
      <c r="AO34" s="185"/>
      <c r="AP34" s="185"/>
      <c r="AQ34" s="75"/>
      <c r="AR34" s="75"/>
      <c r="AS34" s="185" t="s">
        <v>30</v>
      </c>
      <c r="AT34" s="185"/>
      <c r="AU34" s="185"/>
      <c r="AV34" s="185"/>
      <c r="AW34" s="75"/>
      <c r="AX34" s="75"/>
      <c r="AY34" s="185"/>
      <c r="AZ34" s="185"/>
      <c r="BA34" s="185"/>
      <c r="BB34" s="185"/>
      <c r="BC34" s="75"/>
      <c r="BD34" s="75"/>
      <c r="BE34" s="185"/>
      <c r="BF34" s="185"/>
      <c r="BG34" s="185"/>
      <c r="BH34" s="185"/>
      <c r="BI34" s="75"/>
      <c r="BJ34" s="75"/>
      <c r="BK34" s="185"/>
      <c r="BL34" s="185"/>
      <c r="BM34" s="185"/>
      <c r="BN34" s="185"/>
      <c r="BO34" s="75"/>
      <c r="BP34" s="75"/>
      <c r="BQ34" s="185"/>
      <c r="BR34" s="185"/>
      <c r="BS34" s="185"/>
      <c r="BT34" s="185"/>
      <c r="BU34" s="75"/>
      <c r="BV34" s="75"/>
      <c r="BW34" s="185"/>
      <c r="BX34" s="185"/>
      <c r="BY34" s="185"/>
      <c r="BZ34" s="185"/>
      <c r="CA34" s="75"/>
      <c r="CB34" s="75"/>
      <c r="CC34" s="185"/>
      <c r="CD34" s="185"/>
      <c r="CE34" s="185"/>
      <c r="CF34" s="185"/>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15">
      <c r="A35" s="51"/>
      <c r="B35" s="8"/>
      <c r="C35" s="8"/>
      <c r="D35" s="52"/>
      <c r="E35" s="52"/>
      <c r="F35" s="51"/>
      <c r="G35" s="51"/>
      <c r="H35" s="119"/>
      <c r="I35" s="119"/>
      <c r="J35" s="75"/>
      <c r="K35" s="75"/>
      <c r="L35" s="75"/>
      <c r="M35" s="75"/>
      <c r="N35" s="75"/>
      <c r="O35" s="75"/>
      <c r="P35" s="75"/>
      <c r="Q35" s="75"/>
      <c r="R35" s="75"/>
      <c r="S35" s="75"/>
      <c r="T35" s="75"/>
      <c r="U35" s="185"/>
      <c r="V35" s="185"/>
      <c r="W35" s="185"/>
      <c r="X35" s="185"/>
      <c r="Y35" s="75"/>
      <c r="Z35" s="75"/>
      <c r="AA35" s="185"/>
      <c r="AB35" s="185"/>
      <c r="AC35" s="185"/>
      <c r="AD35" s="185"/>
      <c r="AE35" s="75"/>
      <c r="AF35" s="75"/>
      <c r="AG35" s="185"/>
      <c r="AH35" s="185"/>
      <c r="AI35" s="185"/>
      <c r="AJ35" s="185"/>
      <c r="AK35" s="75"/>
      <c r="AL35" s="75"/>
      <c r="AM35" s="185"/>
      <c r="AN35" s="185"/>
      <c r="AO35" s="185"/>
      <c r="AP35" s="185"/>
      <c r="AQ35" s="75"/>
      <c r="AR35" s="75"/>
      <c r="AS35" s="185"/>
      <c r="AT35" s="185"/>
      <c r="AU35" s="185"/>
      <c r="AV35" s="185"/>
      <c r="AW35" s="75"/>
      <c r="AX35" s="75"/>
      <c r="AY35" s="185"/>
      <c r="AZ35" s="185"/>
      <c r="BA35" s="185"/>
      <c r="BB35" s="185"/>
      <c r="BC35" s="75"/>
      <c r="BD35" s="75"/>
      <c r="BE35" s="185"/>
      <c r="BF35" s="185"/>
      <c r="BG35" s="185"/>
      <c r="BH35" s="185"/>
      <c r="BI35" s="75"/>
      <c r="BJ35" s="75"/>
      <c r="BK35" s="185"/>
      <c r="BL35" s="185"/>
      <c r="BM35" s="185"/>
      <c r="BN35" s="185"/>
      <c r="BO35" s="75"/>
      <c r="BP35" s="75"/>
      <c r="BQ35" s="185"/>
      <c r="BR35" s="185"/>
      <c r="BS35" s="185"/>
      <c r="BT35" s="185"/>
      <c r="BU35" s="75"/>
      <c r="BV35" s="75"/>
      <c r="BW35" s="185"/>
      <c r="BX35" s="185"/>
      <c r="BY35" s="185"/>
      <c r="BZ35" s="185"/>
      <c r="CA35" s="75"/>
      <c r="CB35" s="75"/>
      <c r="CC35" s="185"/>
      <c r="CD35" s="185"/>
      <c r="CE35" s="185"/>
      <c r="CF35" s="185"/>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15">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15">
      <c r="A37" s="51"/>
      <c r="B37" s="90"/>
      <c r="C37" s="94"/>
      <c r="D37" s="52"/>
      <c r="E37" s="52"/>
      <c r="F37" s="51"/>
      <c r="G37" s="51"/>
      <c r="H37" s="119"/>
      <c r="I37" s="119"/>
      <c r="J37" s="75"/>
      <c r="K37" s="75"/>
      <c r="L37" s="75"/>
      <c r="M37" s="75"/>
      <c r="N37" s="75"/>
      <c r="O37" s="75"/>
      <c r="P37" s="75"/>
      <c r="Q37" s="75"/>
      <c r="R37" s="185"/>
      <c r="S37" s="185"/>
      <c r="T37" s="185"/>
      <c r="U37" s="185"/>
      <c r="V37" s="75"/>
      <c r="W37" s="75"/>
      <c r="X37" s="185" t="s">
        <v>30</v>
      </c>
      <c r="Y37" s="185"/>
      <c r="Z37" s="185"/>
      <c r="AA37" s="185"/>
      <c r="AB37" s="75"/>
      <c r="AC37" s="75"/>
      <c r="AD37" s="185"/>
      <c r="AE37" s="185"/>
      <c r="AF37" s="185"/>
      <c r="AG37" s="185"/>
      <c r="AH37" s="75"/>
      <c r="AI37" s="75"/>
      <c r="AJ37" s="185" t="s">
        <v>33</v>
      </c>
      <c r="AK37" s="185"/>
      <c r="AL37" s="185"/>
      <c r="AM37" s="185"/>
      <c r="AN37" s="75"/>
      <c r="AO37" s="75"/>
      <c r="AP37" s="185" t="s">
        <v>29</v>
      </c>
      <c r="AQ37" s="185"/>
      <c r="AR37" s="185"/>
      <c r="AS37" s="185"/>
      <c r="AT37" s="75"/>
      <c r="AU37" s="75"/>
      <c r="AV37" s="185"/>
      <c r="AW37" s="185"/>
      <c r="AX37" s="185"/>
      <c r="AY37" s="185"/>
      <c r="AZ37" s="75"/>
      <c r="BA37" s="75"/>
      <c r="BB37" s="185"/>
      <c r="BC37" s="185"/>
      <c r="BD37" s="185"/>
      <c r="BE37" s="185"/>
      <c r="BF37" s="75"/>
      <c r="BG37" s="75"/>
      <c r="BH37" s="185"/>
      <c r="BI37" s="185"/>
      <c r="BJ37" s="185"/>
      <c r="BK37" s="185"/>
      <c r="BL37" s="75"/>
      <c r="BM37" s="75"/>
      <c r="BN37" s="185"/>
      <c r="BO37" s="185"/>
      <c r="BP37" s="185"/>
      <c r="BQ37" s="185"/>
      <c r="BR37" s="75"/>
      <c r="BS37" s="75"/>
      <c r="BT37" s="185"/>
      <c r="BU37" s="185"/>
      <c r="BV37" s="185"/>
      <c r="BW37" s="185"/>
      <c r="BX37" s="75"/>
      <c r="BY37" s="75"/>
      <c r="BZ37" s="185"/>
      <c r="CA37" s="185"/>
      <c r="CB37" s="185"/>
      <c r="CC37" s="185"/>
      <c r="CD37" s="75"/>
      <c r="CE37" s="75"/>
      <c r="CF37" s="185"/>
      <c r="CG37" s="185"/>
      <c r="CH37" s="185"/>
      <c r="CI37" s="185"/>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15">
      <c r="A38" s="51"/>
      <c r="B38" s="90"/>
      <c r="C38" s="94"/>
      <c r="D38" s="52"/>
      <c r="E38" s="52"/>
      <c r="F38" s="51"/>
      <c r="G38" s="51"/>
      <c r="H38" s="119"/>
      <c r="I38" s="119"/>
      <c r="J38" s="75"/>
      <c r="K38" s="75"/>
      <c r="L38" s="75"/>
      <c r="M38" s="75"/>
      <c r="N38" s="75"/>
      <c r="O38" s="75"/>
      <c r="P38" s="75"/>
      <c r="Q38" s="75"/>
      <c r="R38" s="185"/>
      <c r="S38" s="185"/>
      <c r="T38" s="185"/>
      <c r="U38" s="185"/>
      <c r="V38" s="75"/>
      <c r="W38" s="75"/>
      <c r="X38" s="185"/>
      <c r="Y38" s="185"/>
      <c r="Z38" s="185"/>
      <c r="AA38" s="185"/>
      <c r="AB38" s="75"/>
      <c r="AC38" s="75"/>
      <c r="AD38" s="185"/>
      <c r="AE38" s="185"/>
      <c r="AF38" s="185"/>
      <c r="AG38" s="185"/>
      <c r="AH38" s="75"/>
      <c r="AI38" s="75"/>
      <c r="AJ38" s="185"/>
      <c r="AK38" s="185"/>
      <c r="AL38" s="185"/>
      <c r="AM38" s="185"/>
      <c r="AN38" s="75"/>
      <c r="AO38" s="75"/>
      <c r="AP38" s="185"/>
      <c r="AQ38" s="185"/>
      <c r="AR38" s="185"/>
      <c r="AS38" s="185"/>
      <c r="AT38" s="75"/>
      <c r="AU38" s="75"/>
      <c r="AV38" s="185"/>
      <c r="AW38" s="185"/>
      <c r="AX38" s="185"/>
      <c r="AY38" s="185"/>
      <c r="AZ38" s="75"/>
      <c r="BA38" s="75"/>
      <c r="BB38" s="185"/>
      <c r="BC38" s="185"/>
      <c r="BD38" s="185"/>
      <c r="BE38" s="185"/>
      <c r="BF38" s="75"/>
      <c r="BG38" s="75"/>
      <c r="BH38" s="185"/>
      <c r="BI38" s="185"/>
      <c r="BJ38" s="185"/>
      <c r="BK38" s="185"/>
      <c r="BL38" s="75"/>
      <c r="BM38" s="75"/>
      <c r="BN38" s="185"/>
      <c r="BO38" s="185"/>
      <c r="BP38" s="185"/>
      <c r="BQ38" s="185"/>
      <c r="BR38" s="75"/>
      <c r="BS38" s="75"/>
      <c r="BT38" s="185"/>
      <c r="BU38" s="185"/>
      <c r="BV38" s="185"/>
      <c r="BW38" s="185"/>
      <c r="BX38" s="124"/>
      <c r="BY38" s="75"/>
      <c r="BZ38" s="185"/>
      <c r="CA38" s="185"/>
      <c r="CB38" s="185"/>
      <c r="CC38" s="185"/>
      <c r="CD38" s="75"/>
      <c r="CE38" s="75"/>
      <c r="CF38" s="185"/>
      <c r="CG38" s="185"/>
      <c r="CH38" s="185"/>
      <c r="CI38" s="185"/>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15">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15">
      <c r="A40" s="51"/>
      <c r="B40" s="90"/>
      <c r="C40" s="94"/>
      <c r="D40" s="52"/>
      <c r="E40" s="52"/>
      <c r="F40" s="51"/>
      <c r="G40" s="51"/>
      <c r="H40" s="119"/>
      <c r="I40" s="119"/>
      <c r="J40" s="75"/>
      <c r="K40" s="75"/>
      <c r="L40" s="75"/>
      <c r="M40" s="75"/>
      <c r="N40" s="75"/>
      <c r="O40" s="185" t="s">
        <v>30</v>
      </c>
      <c r="P40" s="185"/>
      <c r="Q40" s="185"/>
      <c r="R40" s="185"/>
      <c r="S40" s="75"/>
      <c r="T40" s="75"/>
      <c r="U40" s="185"/>
      <c r="V40" s="185"/>
      <c r="W40" s="185"/>
      <c r="X40" s="185"/>
      <c r="Y40" s="75"/>
      <c r="Z40" s="75"/>
      <c r="AA40" s="185" t="s">
        <v>30</v>
      </c>
      <c r="AB40" s="185"/>
      <c r="AC40" s="185"/>
      <c r="AD40" s="185"/>
      <c r="AE40" s="75"/>
      <c r="AF40" s="75"/>
      <c r="AG40" s="185" t="s">
        <v>30</v>
      </c>
      <c r="AH40" s="185"/>
      <c r="AI40" s="185"/>
      <c r="AJ40" s="185"/>
      <c r="AK40" s="75"/>
      <c r="AL40" s="75"/>
      <c r="AM40" s="185" t="s">
        <v>30</v>
      </c>
      <c r="AN40" s="185"/>
      <c r="AO40" s="185"/>
      <c r="AP40" s="185"/>
      <c r="AQ40" s="75"/>
      <c r="AR40" s="75"/>
      <c r="AS40" s="185"/>
      <c r="AT40" s="185"/>
      <c r="AU40" s="185"/>
      <c r="AV40" s="185"/>
      <c r="AW40" s="75"/>
      <c r="AX40" s="75"/>
      <c r="AY40" s="185"/>
      <c r="AZ40" s="185"/>
      <c r="BA40" s="185"/>
      <c r="BB40" s="185"/>
      <c r="BC40" s="75"/>
      <c r="BD40" s="75"/>
      <c r="BE40" s="185"/>
      <c r="BF40" s="185"/>
      <c r="BG40" s="185"/>
      <c r="BH40" s="185"/>
      <c r="BI40" s="75"/>
      <c r="BJ40" s="75"/>
      <c r="BK40" s="185"/>
      <c r="BL40" s="185"/>
      <c r="BM40" s="185"/>
      <c r="BN40" s="185"/>
      <c r="BO40" s="75"/>
      <c r="BP40" s="75"/>
      <c r="BQ40" s="185"/>
      <c r="BR40" s="185"/>
      <c r="BS40" s="185"/>
      <c r="BT40" s="185"/>
      <c r="BU40" s="75"/>
      <c r="BV40" s="75"/>
      <c r="BW40" s="185"/>
      <c r="BX40" s="185"/>
      <c r="BY40" s="185"/>
      <c r="BZ40" s="185"/>
      <c r="CA40" s="75"/>
      <c r="CB40" s="75"/>
      <c r="CC40" s="185"/>
      <c r="CD40" s="185"/>
      <c r="CE40" s="185"/>
      <c r="CF40" s="185"/>
      <c r="CG40" s="75"/>
      <c r="CH40" s="75"/>
      <c r="CI40" s="185"/>
      <c r="CJ40" s="185"/>
      <c r="CK40" s="185"/>
      <c r="CL40" s="185"/>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15">
      <c r="A41" s="51"/>
      <c r="B41" s="90"/>
      <c r="C41" s="94"/>
      <c r="D41" s="52"/>
      <c r="E41" s="52"/>
      <c r="F41" s="51"/>
      <c r="G41" s="51"/>
      <c r="H41" s="119"/>
      <c r="I41" s="75"/>
      <c r="J41" s="75"/>
      <c r="K41" s="75"/>
      <c r="L41" s="75"/>
      <c r="M41" s="75"/>
      <c r="N41" s="75"/>
      <c r="O41" s="185"/>
      <c r="P41" s="185"/>
      <c r="Q41" s="185"/>
      <c r="R41" s="185"/>
      <c r="S41" s="75"/>
      <c r="T41" s="75"/>
      <c r="U41" s="185"/>
      <c r="V41" s="185"/>
      <c r="W41" s="185"/>
      <c r="X41" s="185"/>
      <c r="Y41" s="75"/>
      <c r="Z41" s="75"/>
      <c r="AA41" s="185"/>
      <c r="AB41" s="185"/>
      <c r="AC41" s="185"/>
      <c r="AD41" s="185"/>
      <c r="AE41" s="75"/>
      <c r="AF41" s="75"/>
      <c r="AG41" s="185"/>
      <c r="AH41" s="185"/>
      <c r="AI41" s="185"/>
      <c r="AJ41" s="185"/>
      <c r="AK41" s="75"/>
      <c r="AL41" s="75"/>
      <c r="AM41" s="185"/>
      <c r="AN41" s="185"/>
      <c r="AO41" s="185"/>
      <c r="AP41" s="185"/>
      <c r="AQ41" s="75"/>
      <c r="AR41" s="75"/>
      <c r="AS41" s="185"/>
      <c r="AT41" s="185"/>
      <c r="AU41" s="185"/>
      <c r="AV41" s="185"/>
      <c r="AW41" s="75"/>
      <c r="AX41" s="75"/>
      <c r="AY41" s="185"/>
      <c r="AZ41" s="185"/>
      <c r="BA41" s="185"/>
      <c r="BB41" s="185"/>
      <c r="BC41" s="75"/>
      <c r="BD41" s="75"/>
      <c r="BE41" s="185"/>
      <c r="BF41" s="185"/>
      <c r="BG41" s="185"/>
      <c r="BH41" s="185"/>
      <c r="BI41" s="75"/>
      <c r="BJ41" s="75"/>
      <c r="BK41" s="185"/>
      <c r="BL41" s="185"/>
      <c r="BM41" s="185"/>
      <c r="BN41" s="185"/>
      <c r="BO41" s="75"/>
      <c r="BP41" s="75"/>
      <c r="BQ41" s="185"/>
      <c r="BR41" s="185"/>
      <c r="BS41" s="185"/>
      <c r="BT41" s="185"/>
      <c r="BU41" s="75"/>
      <c r="BV41" s="75"/>
      <c r="BW41" s="185"/>
      <c r="BX41" s="185"/>
      <c r="BY41" s="185"/>
      <c r="BZ41" s="185"/>
      <c r="CA41" s="75"/>
      <c r="CB41" s="75"/>
      <c r="CC41" s="185"/>
      <c r="CD41" s="185"/>
      <c r="CE41" s="185"/>
      <c r="CF41" s="185"/>
      <c r="CG41" s="75"/>
      <c r="CH41" s="75"/>
      <c r="CI41" s="185"/>
      <c r="CJ41" s="185"/>
      <c r="CK41" s="185"/>
      <c r="CL41" s="185"/>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15">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15">
      <c r="A43" s="51"/>
      <c r="B43" s="90"/>
      <c r="C43" s="94"/>
      <c r="D43" s="52"/>
      <c r="E43" s="52"/>
      <c r="F43" s="51"/>
      <c r="G43" s="51"/>
      <c r="H43" s="119"/>
      <c r="I43" s="75"/>
      <c r="J43" s="75"/>
      <c r="K43" s="75"/>
      <c r="L43" s="185"/>
      <c r="M43" s="185"/>
      <c r="N43" s="185"/>
      <c r="O43" s="185"/>
      <c r="P43" s="75"/>
      <c r="Q43" s="75"/>
      <c r="R43" s="185"/>
      <c r="S43" s="185"/>
      <c r="T43" s="185"/>
      <c r="U43" s="185"/>
      <c r="V43" s="75"/>
      <c r="W43" s="75"/>
      <c r="X43" s="185"/>
      <c r="Y43" s="185"/>
      <c r="Z43" s="185"/>
      <c r="AA43" s="185"/>
      <c r="AB43" s="75"/>
      <c r="AC43" s="75"/>
      <c r="AD43" s="185" t="s">
        <v>33</v>
      </c>
      <c r="AE43" s="185"/>
      <c r="AF43" s="185"/>
      <c r="AG43" s="185"/>
      <c r="AH43" s="75"/>
      <c r="AI43" s="75"/>
      <c r="AJ43" s="185" t="s">
        <v>33</v>
      </c>
      <c r="AK43" s="185"/>
      <c r="AL43" s="185"/>
      <c r="AM43" s="185"/>
      <c r="AN43" s="75"/>
      <c r="AO43" s="75"/>
      <c r="AP43" s="185" t="s">
        <v>29</v>
      </c>
      <c r="AQ43" s="185"/>
      <c r="AR43" s="185"/>
      <c r="AS43" s="185"/>
      <c r="AT43" s="75"/>
      <c r="AU43" s="75"/>
      <c r="AV43" s="185"/>
      <c r="AW43" s="185"/>
      <c r="AX43" s="185"/>
      <c r="AY43" s="185"/>
      <c r="AZ43" s="75"/>
      <c r="BA43" s="75"/>
      <c r="BB43" s="185"/>
      <c r="BC43" s="185"/>
      <c r="BD43" s="185"/>
      <c r="BE43" s="185"/>
      <c r="BF43" s="75"/>
      <c r="BG43" s="75"/>
      <c r="BH43" s="185"/>
      <c r="BI43" s="185"/>
      <c r="BJ43" s="185"/>
      <c r="BK43" s="185"/>
      <c r="BL43" s="75"/>
      <c r="BM43" s="75"/>
      <c r="BN43" s="185"/>
      <c r="BO43" s="185"/>
      <c r="BP43" s="185"/>
      <c r="BQ43" s="185"/>
      <c r="BR43" s="75"/>
      <c r="BS43" s="75"/>
      <c r="BT43" s="185"/>
      <c r="BU43" s="185"/>
      <c r="BV43" s="185"/>
      <c r="BW43" s="185"/>
      <c r="BX43" s="75"/>
      <c r="BY43" s="75"/>
      <c r="BZ43" s="185"/>
      <c r="CA43" s="185"/>
      <c r="CB43" s="185"/>
      <c r="CC43" s="185"/>
      <c r="CD43" s="75"/>
      <c r="CE43" s="75"/>
      <c r="CF43" s="185"/>
      <c r="CG43" s="185"/>
      <c r="CH43" s="185"/>
      <c r="CI43" s="185"/>
      <c r="CJ43" s="75"/>
      <c r="CK43" s="75"/>
      <c r="CL43" s="185"/>
      <c r="CM43" s="185"/>
      <c r="CN43" s="185"/>
      <c r="CO43" s="185"/>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15">
      <c r="A44" s="51"/>
      <c r="B44" s="51"/>
      <c r="C44" s="51"/>
      <c r="D44" s="52"/>
      <c r="E44" s="52"/>
      <c r="F44" s="51"/>
      <c r="G44" s="51"/>
      <c r="H44" s="75"/>
      <c r="I44" s="75"/>
      <c r="J44" s="75"/>
      <c r="K44" s="75"/>
      <c r="L44" s="185"/>
      <c r="M44" s="185"/>
      <c r="N44" s="185"/>
      <c r="O44" s="185"/>
      <c r="P44" s="75"/>
      <c r="Q44" s="75"/>
      <c r="R44" s="185"/>
      <c r="S44" s="185"/>
      <c r="T44" s="185"/>
      <c r="U44" s="185"/>
      <c r="V44" s="75"/>
      <c r="W44" s="75"/>
      <c r="X44" s="185"/>
      <c r="Y44" s="185"/>
      <c r="Z44" s="185"/>
      <c r="AA44" s="185"/>
      <c r="AB44" s="75"/>
      <c r="AC44" s="75"/>
      <c r="AD44" s="185"/>
      <c r="AE44" s="185"/>
      <c r="AF44" s="185"/>
      <c r="AG44" s="185"/>
      <c r="AH44" s="75"/>
      <c r="AI44" s="75"/>
      <c r="AJ44" s="185"/>
      <c r="AK44" s="185"/>
      <c r="AL44" s="185"/>
      <c r="AM44" s="185"/>
      <c r="AN44" s="75"/>
      <c r="AO44" s="75"/>
      <c r="AP44" s="185"/>
      <c r="AQ44" s="185"/>
      <c r="AR44" s="185"/>
      <c r="AS44" s="185"/>
      <c r="AT44" s="75"/>
      <c r="AU44" s="75"/>
      <c r="AV44" s="185"/>
      <c r="AW44" s="185"/>
      <c r="AX44" s="185"/>
      <c r="AY44" s="185"/>
      <c r="AZ44" s="75"/>
      <c r="BA44" s="75"/>
      <c r="BB44" s="185"/>
      <c r="BC44" s="185"/>
      <c r="BD44" s="185"/>
      <c r="BE44" s="185"/>
      <c r="BF44" s="75"/>
      <c r="BG44" s="75"/>
      <c r="BH44" s="185"/>
      <c r="BI44" s="185"/>
      <c r="BJ44" s="185"/>
      <c r="BK44" s="185"/>
      <c r="BL44" s="75"/>
      <c r="BM44" s="75"/>
      <c r="BN44" s="185"/>
      <c r="BO44" s="185"/>
      <c r="BP44" s="185"/>
      <c r="BQ44" s="185"/>
      <c r="BR44" s="75"/>
      <c r="BS44" s="75"/>
      <c r="BT44" s="185"/>
      <c r="BU44" s="185"/>
      <c r="BV44" s="185"/>
      <c r="BW44" s="185"/>
      <c r="BX44" s="75"/>
      <c r="BY44" s="75"/>
      <c r="BZ44" s="185"/>
      <c r="CA44" s="185"/>
      <c r="CB44" s="185"/>
      <c r="CC44" s="185"/>
      <c r="CD44" s="75"/>
      <c r="CE44" s="75"/>
      <c r="CF44" s="185"/>
      <c r="CG44" s="185"/>
      <c r="CH44" s="185"/>
      <c r="CI44" s="185"/>
      <c r="CJ44" s="75"/>
      <c r="CK44" s="75"/>
      <c r="CL44" s="185"/>
      <c r="CM44" s="185"/>
      <c r="CN44" s="185"/>
      <c r="CO44" s="185"/>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15">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15">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15">
      <c r="A47" s="51"/>
      <c r="B47" s="47"/>
      <c r="C47" s="47"/>
      <c r="D47" s="48"/>
      <c r="E47" s="49"/>
      <c r="F47" s="186" t="s">
        <v>24</v>
      </c>
      <c r="G47" s="187"/>
      <c r="H47" s="188">
        <v>1</v>
      </c>
      <c r="I47" s="189"/>
      <c r="J47" s="189"/>
      <c r="K47" s="189"/>
      <c r="L47" s="189"/>
      <c r="M47" s="189"/>
      <c r="N47" s="188">
        <v>2</v>
      </c>
      <c r="O47" s="189"/>
      <c r="P47" s="189"/>
      <c r="Q47" s="189"/>
      <c r="R47" s="189"/>
      <c r="S47" s="189"/>
      <c r="T47" s="188">
        <v>3</v>
      </c>
      <c r="U47" s="189"/>
      <c r="V47" s="189"/>
      <c r="W47" s="189"/>
      <c r="X47" s="189"/>
      <c r="Y47" s="189"/>
      <c r="Z47" s="188">
        <v>4</v>
      </c>
      <c r="AA47" s="189"/>
      <c r="AB47" s="189"/>
      <c r="AC47" s="189"/>
      <c r="AD47" s="189"/>
      <c r="AE47" s="189"/>
      <c r="AF47" s="188">
        <v>5</v>
      </c>
      <c r="AG47" s="189"/>
      <c r="AH47" s="189"/>
      <c r="AI47" s="189"/>
      <c r="AJ47" s="189"/>
      <c r="AK47" s="189"/>
      <c r="AL47" s="188">
        <v>6</v>
      </c>
      <c r="AM47" s="189"/>
      <c r="AN47" s="189"/>
      <c r="AO47" s="189"/>
      <c r="AP47" s="189"/>
      <c r="AQ47" s="189"/>
      <c r="AR47" s="188">
        <v>7</v>
      </c>
      <c r="AS47" s="189"/>
      <c r="AT47" s="189"/>
      <c r="AU47" s="189"/>
      <c r="AV47" s="189"/>
      <c r="AW47" s="189"/>
      <c r="AX47" s="188">
        <v>8</v>
      </c>
      <c r="AY47" s="189"/>
      <c r="AZ47" s="189"/>
      <c r="BA47" s="189"/>
      <c r="BB47" s="189"/>
      <c r="BC47" s="189"/>
      <c r="BD47" s="188">
        <v>9</v>
      </c>
      <c r="BE47" s="189"/>
      <c r="BF47" s="189"/>
      <c r="BG47" s="189"/>
      <c r="BH47" s="189"/>
      <c r="BI47" s="189"/>
      <c r="BJ47" s="188">
        <v>10</v>
      </c>
      <c r="BK47" s="189"/>
      <c r="BL47" s="189"/>
      <c r="BM47" s="189"/>
      <c r="BN47" s="189"/>
      <c r="BO47" s="189"/>
      <c r="BP47" s="188">
        <v>11</v>
      </c>
      <c r="BQ47" s="189"/>
      <c r="BR47" s="189"/>
      <c r="BS47" s="189"/>
      <c r="BT47" s="189"/>
      <c r="BU47" s="189"/>
      <c r="BV47" s="188">
        <v>12</v>
      </c>
      <c r="BW47" s="189"/>
      <c r="BX47" s="189"/>
      <c r="BY47" s="189"/>
      <c r="BZ47" s="189"/>
      <c r="CA47" s="189"/>
      <c r="CB47" s="188">
        <v>13</v>
      </c>
      <c r="CC47" s="189"/>
      <c r="CD47" s="189"/>
      <c r="CE47" s="189"/>
      <c r="CF47" s="189"/>
      <c r="CG47" s="189"/>
      <c r="CH47" s="188">
        <v>14</v>
      </c>
      <c r="CI47" s="189"/>
      <c r="CJ47" s="189"/>
      <c r="CK47" s="189"/>
      <c r="CL47" s="189"/>
      <c r="CM47" s="189"/>
      <c r="CN47" s="188">
        <v>15</v>
      </c>
      <c r="CO47" s="189"/>
      <c r="CP47" s="189"/>
      <c r="CQ47" s="189"/>
      <c r="CR47" s="189"/>
      <c r="CS47" s="189"/>
      <c r="CT47" s="51"/>
      <c r="CU47" s="51"/>
      <c r="CV47" s="51"/>
      <c r="CW47" s="51"/>
      <c r="CX47" s="51"/>
      <c r="CY47" s="51"/>
      <c r="CZ47" s="51"/>
      <c r="DA47" s="51"/>
      <c r="DB47" s="51"/>
      <c r="DC47" s="51"/>
      <c r="DD47" s="51"/>
      <c r="DE47" s="51"/>
      <c r="DF47" s="51"/>
      <c r="DG47" s="81"/>
    </row>
    <row r="48" spans="1:111" s="65" customFormat="1" ht="22.5" customHeight="1" x14ac:dyDescent="0.15">
      <c r="A48" s="51"/>
      <c r="B48" s="47"/>
      <c r="C48" s="47"/>
      <c r="D48" s="48"/>
      <c r="E48" s="50"/>
      <c r="F48" s="186" t="s">
        <v>27</v>
      </c>
      <c r="G48" s="192"/>
      <c r="H48" s="201" t="s">
        <v>5</v>
      </c>
      <c r="I48" s="202"/>
      <c r="J48" s="202"/>
      <c r="K48" s="202"/>
      <c r="L48" s="202"/>
      <c r="M48" s="203"/>
      <c r="N48" s="201" t="s">
        <v>5</v>
      </c>
      <c r="O48" s="202"/>
      <c r="P48" s="202"/>
      <c r="Q48" s="202"/>
      <c r="R48" s="202"/>
      <c r="S48" s="203"/>
      <c r="T48" s="201" t="s">
        <v>5</v>
      </c>
      <c r="U48" s="202"/>
      <c r="V48" s="202"/>
      <c r="W48" s="202"/>
      <c r="X48" s="202"/>
      <c r="Y48" s="203"/>
      <c r="Z48" s="201" t="s">
        <v>5</v>
      </c>
      <c r="AA48" s="202"/>
      <c r="AB48" s="202"/>
      <c r="AC48" s="202"/>
      <c r="AD48" s="202"/>
      <c r="AE48" s="203"/>
      <c r="AF48" s="201" t="s">
        <v>5</v>
      </c>
      <c r="AG48" s="202"/>
      <c r="AH48" s="202"/>
      <c r="AI48" s="202"/>
      <c r="AJ48" s="202"/>
      <c r="AK48" s="203"/>
      <c r="AL48" s="201" t="s">
        <v>5</v>
      </c>
      <c r="AM48" s="202"/>
      <c r="AN48" s="202"/>
      <c r="AO48" s="202"/>
      <c r="AP48" s="202"/>
      <c r="AQ48" s="203"/>
      <c r="AR48" s="201" t="s">
        <v>5</v>
      </c>
      <c r="AS48" s="202"/>
      <c r="AT48" s="202"/>
      <c r="AU48" s="202"/>
      <c r="AV48" s="202"/>
      <c r="AW48" s="203"/>
      <c r="AX48" s="201" t="s">
        <v>0</v>
      </c>
      <c r="AY48" s="202"/>
      <c r="AZ48" s="202"/>
      <c r="BA48" s="202"/>
      <c r="BB48" s="202"/>
      <c r="BC48" s="203"/>
      <c r="BD48" s="201" t="s">
        <v>5</v>
      </c>
      <c r="BE48" s="202"/>
      <c r="BF48" s="202"/>
      <c r="BG48" s="202"/>
      <c r="BH48" s="202"/>
      <c r="BI48" s="203"/>
      <c r="BJ48" s="201"/>
      <c r="BK48" s="202"/>
      <c r="BL48" s="202"/>
      <c r="BM48" s="202"/>
      <c r="BN48" s="202"/>
      <c r="BO48" s="203"/>
      <c r="BP48" s="201"/>
      <c r="BQ48" s="202"/>
      <c r="BR48" s="202"/>
      <c r="BS48" s="202"/>
      <c r="BT48" s="202"/>
      <c r="BU48" s="203"/>
      <c r="BV48" s="201"/>
      <c r="BW48" s="202"/>
      <c r="BX48" s="202"/>
      <c r="BY48" s="202"/>
      <c r="BZ48" s="202"/>
      <c r="CA48" s="203"/>
      <c r="CB48" s="201"/>
      <c r="CC48" s="202"/>
      <c r="CD48" s="202"/>
      <c r="CE48" s="202"/>
      <c r="CF48" s="202"/>
      <c r="CG48" s="203"/>
      <c r="CH48" s="201"/>
      <c r="CI48" s="202"/>
      <c r="CJ48" s="202"/>
      <c r="CK48" s="202"/>
      <c r="CL48" s="202"/>
      <c r="CM48" s="203"/>
      <c r="CN48" s="210"/>
      <c r="CO48" s="210"/>
      <c r="CP48" s="210"/>
      <c r="CQ48" s="210"/>
      <c r="CR48" s="210"/>
      <c r="CS48" s="210"/>
      <c r="CT48" s="174" t="s">
        <v>25</v>
      </c>
      <c r="CU48" s="175"/>
      <c r="CV48" s="175"/>
      <c r="CW48" s="175"/>
      <c r="CX48" s="175"/>
      <c r="CY48" s="175"/>
      <c r="CZ48" s="175"/>
      <c r="DA48" s="175"/>
      <c r="DB48" s="175"/>
      <c r="DC48" s="175"/>
      <c r="DD48" s="175"/>
      <c r="DE48" s="176"/>
      <c r="DF48" s="51"/>
      <c r="DG48" s="82"/>
    </row>
    <row r="49" spans="1:111" ht="83.25" customHeight="1" x14ac:dyDescent="0.15">
      <c r="A49" s="17"/>
      <c r="B49" s="190" t="s">
        <v>23</v>
      </c>
      <c r="C49" s="190" t="s">
        <v>34</v>
      </c>
      <c r="D49" s="199" t="s">
        <v>2</v>
      </c>
      <c r="E49" s="199" t="s">
        <v>10</v>
      </c>
      <c r="F49" s="95"/>
      <c r="G49" s="110" t="s">
        <v>56</v>
      </c>
      <c r="H49" s="193" t="s">
        <v>93</v>
      </c>
      <c r="I49" s="194"/>
      <c r="J49" s="194"/>
      <c r="K49" s="194"/>
      <c r="L49" s="194"/>
      <c r="M49" s="195"/>
      <c r="N49" s="193" t="s">
        <v>82</v>
      </c>
      <c r="O49" s="194"/>
      <c r="P49" s="194"/>
      <c r="Q49" s="194"/>
      <c r="R49" s="194"/>
      <c r="S49" s="195"/>
      <c r="T49" s="193" t="s">
        <v>83</v>
      </c>
      <c r="U49" s="194"/>
      <c r="V49" s="194"/>
      <c r="W49" s="194"/>
      <c r="X49" s="194"/>
      <c r="Y49" s="195"/>
      <c r="Z49" s="193" t="s">
        <v>77</v>
      </c>
      <c r="AA49" s="194"/>
      <c r="AB49" s="194"/>
      <c r="AC49" s="194"/>
      <c r="AD49" s="194"/>
      <c r="AE49" s="195"/>
      <c r="AF49" s="193" t="s">
        <v>80</v>
      </c>
      <c r="AG49" s="194"/>
      <c r="AH49" s="194"/>
      <c r="AI49" s="194"/>
      <c r="AJ49" s="194"/>
      <c r="AK49" s="195"/>
      <c r="AL49" s="193" t="s">
        <v>78</v>
      </c>
      <c r="AM49" s="194"/>
      <c r="AN49" s="194"/>
      <c r="AO49" s="194"/>
      <c r="AP49" s="194"/>
      <c r="AQ49" s="195"/>
      <c r="AR49" s="193" t="s">
        <v>94</v>
      </c>
      <c r="AS49" s="194"/>
      <c r="AT49" s="194"/>
      <c r="AU49" s="194"/>
      <c r="AV49" s="194"/>
      <c r="AW49" s="195"/>
      <c r="AX49" s="193" t="s">
        <v>79</v>
      </c>
      <c r="AY49" s="194"/>
      <c r="AZ49" s="194"/>
      <c r="BA49" s="194"/>
      <c r="BB49" s="194"/>
      <c r="BC49" s="195"/>
      <c r="BD49" s="193" t="s">
        <v>81</v>
      </c>
      <c r="BE49" s="194"/>
      <c r="BF49" s="194"/>
      <c r="BG49" s="194"/>
      <c r="BH49" s="194"/>
      <c r="BI49" s="195"/>
      <c r="BJ49" s="193"/>
      <c r="BK49" s="194"/>
      <c r="BL49" s="194"/>
      <c r="BM49" s="194"/>
      <c r="BN49" s="194"/>
      <c r="BO49" s="195"/>
      <c r="BP49" s="193"/>
      <c r="BQ49" s="194"/>
      <c r="BR49" s="194"/>
      <c r="BS49" s="194"/>
      <c r="BT49" s="194"/>
      <c r="BU49" s="195"/>
      <c r="BV49" s="193"/>
      <c r="BW49" s="194"/>
      <c r="BX49" s="194"/>
      <c r="BY49" s="194"/>
      <c r="BZ49" s="194"/>
      <c r="CA49" s="195"/>
      <c r="CB49" s="193"/>
      <c r="CC49" s="194"/>
      <c r="CD49" s="194"/>
      <c r="CE49" s="194"/>
      <c r="CF49" s="194"/>
      <c r="CG49" s="195"/>
      <c r="CH49" s="193"/>
      <c r="CI49" s="194"/>
      <c r="CJ49" s="194"/>
      <c r="CK49" s="194"/>
      <c r="CL49" s="194"/>
      <c r="CM49" s="195"/>
      <c r="CN49" s="193"/>
      <c r="CO49" s="194"/>
      <c r="CP49" s="194"/>
      <c r="CQ49" s="194"/>
      <c r="CR49" s="194"/>
      <c r="CS49" s="195"/>
      <c r="CT49" s="167" t="s">
        <v>26</v>
      </c>
      <c r="CU49" s="167" t="s">
        <v>74</v>
      </c>
      <c r="CV49" s="167" t="s">
        <v>11</v>
      </c>
      <c r="CW49" s="167" t="s">
        <v>12</v>
      </c>
      <c r="CX49" s="167" t="s">
        <v>13</v>
      </c>
      <c r="CY49" s="167" t="s">
        <v>14</v>
      </c>
      <c r="CZ49" s="104"/>
      <c r="DA49" s="105"/>
      <c r="DB49" s="105"/>
      <c r="DC49" s="105"/>
      <c r="DD49" s="105"/>
      <c r="DE49" s="106"/>
      <c r="DF49" s="17"/>
      <c r="DG49" s="161" t="s">
        <v>48</v>
      </c>
    </row>
    <row r="50" spans="1:111" ht="83.25" customHeight="1" x14ac:dyDescent="0.15">
      <c r="A50" s="17"/>
      <c r="B50" s="191"/>
      <c r="C50" s="191"/>
      <c r="D50" s="200"/>
      <c r="E50" s="200"/>
      <c r="F50" s="101" t="s">
        <v>55</v>
      </c>
      <c r="G50" s="103"/>
      <c r="H50" s="196"/>
      <c r="I50" s="197"/>
      <c r="J50" s="197"/>
      <c r="K50" s="197"/>
      <c r="L50" s="197"/>
      <c r="M50" s="198"/>
      <c r="N50" s="196"/>
      <c r="O50" s="197"/>
      <c r="P50" s="197"/>
      <c r="Q50" s="197"/>
      <c r="R50" s="197"/>
      <c r="S50" s="198"/>
      <c r="T50" s="196"/>
      <c r="U50" s="197"/>
      <c r="V50" s="197"/>
      <c r="W50" s="197"/>
      <c r="X50" s="197"/>
      <c r="Y50" s="198"/>
      <c r="Z50" s="196"/>
      <c r="AA50" s="197"/>
      <c r="AB50" s="197"/>
      <c r="AC50" s="197"/>
      <c r="AD50" s="197"/>
      <c r="AE50" s="198"/>
      <c r="AF50" s="196"/>
      <c r="AG50" s="197"/>
      <c r="AH50" s="197"/>
      <c r="AI50" s="197"/>
      <c r="AJ50" s="197"/>
      <c r="AK50" s="198"/>
      <c r="AL50" s="196"/>
      <c r="AM50" s="197"/>
      <c r="AN50" s="197"/>
      <c r="AO50" s="197"/>
      <c r="AP50" s="197"/>
      <c r="AQ50" s="198"/>
      <c r="AR50" s="196"/>
      <c r="AS50" s="197"/>
      <c r="AT50" s="197"/>
      <c r="AU50" s="197"/>
      <c r="AV50" s="197"/>
      <c r="AW50" s="198"/>
      <c r="AX50" s="196"/>
      <c r="AY50" s="197"/>
      <c r="AZ50" s="197"/>
      <c r="BA50" s="197"/>
      <c r="BB50" s="197"/>
      <c r="BC50" s="198"/>
      <c r="BD50" s="196"/>
      <c r="BE50" s="197"/>
      <c r="BF50" s="197"/>
      <c r="BG50" s="197"/>
      <c r="BH50" s="197"/>
      <c r="BI50" s="198"/>
      <c r="BJ50" s="196"/>
      <c r="BK50" s="197"/>
      <c r="BL50" s="197"/>
      <c r="BM50" s="197"/>
      <c r="BN50" s="197"/>
      <c r="BO50" s="198"/>
      <c r="BP50" s="196"/>
      <c r="BQ50" s="197"/>
      <c r="BR50" s="197"/>
      <c r="BS50" s="197"/>
      <c r="BT50" s="197"/>
      <c r="BU50" s="198"/>
      <c r="BV50" s="196"/>
      <c r="BW50" s="197"/>
      <c r="BX50" s="197"/>
      <c r="BY50" s="197"/>
      <c r="BZ50" s="197"/>
      <c r="CA50" s="198"/>
      <c r="CB50" s="196"/>
      <c r="CC50" s="197"/>
      <c r="CD50" s="197"/>
      <c r="CE50" s="197"/>
      <c r="CF50" s="197"/>
      <c r="CG50" s="198"/>
      <c r="CH50" s="196"/>
      <c r="CI50" s="197"/>
      <c r="CJ50" s="197"/>
      <c r="CK50" s="197"/>
      <c r="CL50" s="197"/>
      <c r="CM50" s="198"/>
      <c r="CN50" s="196"/>
      <c r="CO50" s="197"/>
      <c r="CP50" s="197"/>
      <c r="CQ50" s="197"/>
      <c r="CR50" s="197"/>
      <c r="CS50" s="198"/>
      <c r="CT50" s="168"/>
      <c r="CU50" s="168"/>
      <c r="CV50" s="168"/>
      <c r="CW50" s="168"/>
      <c r="CX50" s="168"/>
      <c r="CY50" s="168"/>
      <c r="CZ50" s="107">
        <v>0</v>
      </c>
      <c r="DA50" s="108">
        <v>1</v>
      </c>
      <c r="DB50" s="108">
        <v>2</v>
      </c>
      <c r="DC50" s="108">
        <v>3</v>
      </c>
      <c r="DD50" s="108">
        <v>4</v>
      </c>
      <c r="DE50" s="109">
        <v>5</v>
      </c>
      <c r="DF50" s="17"/>
      <c r="DG50" s="162"/>
    </row>
    <row r="51" spans="1:111" s="65" customFormat="1" ht="23.25" customHeight="1" x14ac:dyDescent="0.15">
      <c r="A51" s="51"/>
      <c r="B51" s="31">
        <v>1</v>
      </c>
      <c r="C51" s="30">
        <f t="shared" ref="C51:C60" si="0">MAX($H69:$CS69)</f>
        <v>9</v>
      </c>
      <c r="D51" s="39">
        <f t="shared" ref="D51:D60" si="1">IF(ISNUMBER($E51), ($E51/SUM($E$51:$E$60))*100, "")</f>
        <v>10.344827586206897</v>
      </c>
      <c r="E51" s="42">
        <v>3</v>
      </c>
      <c r="F51" s="169" t="s">
        <v>67</v>
      </c>
      <c r="G51" s="170"/>
      <c r="H51" s="171" t="s">
        <v>31</v>
      </c>
      <c r="I51" s="172"/>
      <c r="J51" s="172"/>
      <c r="K51" s="172"/>
      <c r="L51" s="172"/>
      <c r="M51" s="173"/>
      <c r="N51" s="171" t="s">
        <v>0</v>
      </c>
      <c r="O51" s="172"/>
      <c r="P51" s="172"/>
      <c r="Q51" s="172"/>
      <c r="R51" s="172"/>
      <c r="S51" s="173"/>
      <c r="T51" s="171" t="s">
        <v>32</v>
      </c>
      <c r="U51" s="172"/>
      <c r="V51" s="172"/>
      <c r="W51" s="172"/>
      <c r="X51" s="172"/>
      <c r="Y51" s="173"/>
      <c r="Z51" s="171" t="s">
        <v>0</v>
      </c>
      <c r="AA51" s="172"/>
      <c r="AB51" s="172"/>
      <c r="AC51" s="172"/>
      <c r="AD51" s="172"/>
      <c r="AE51" s="173"/>
      <c r="AF51" s="171"/>
      <c r="AG51" s="172"/>
      <c r="AH51" s="172"/>
      <c r="AI51" s="172"/>
      <c r="AJ51" s="172"/>
      <c r="AK51" s="173"/>
      <c r="AL51" s="171"/>
      <c r="AM51" s="172"/>
      <c r="AN51" s="172"/>
      <c r="AO51" s="172"/>
      <c r="AP51" s="172"/>
      <c r="AQ51" s="173"/>
      <c r="AR51" s="171"/>
      <c r="AS51" s="172"/>
      <c r="AT51" s="172"/>
      <c r="AU51" s="172"/>
      <c r="AV51" s="172"/>
      <c r="AW51" s="173"/>
      <c r="AX51" s="171"/>
      <c r="AY51" s="172"/>
      <c r="AZ51" s="172"/>
      <c r="BA51" s="172"/>
      <c r="BB51" s="172"/>
      <c r="BC51" s="173"/>
      <c r="BD51" s="171"/>
      <c r="BE51" s="172"/>
      <c r="BF51" s="172"/>
      <c r="BG51" s="172"/>
      <c r="BH51" s="172"/>
      <c r="BI51" s="173"/>
      <c r="BJ51" s="171"/>
      <c r="BK51" s="172"/>
      <c r="BL51" s="172"/>
      <c r="BM51" s="172"/>
      <c r="BN51" s="172"/>
      <c r="BO51" s="173"/>
      <c r="BP51" s="171"/>
      <c r="BQ51" s="172"/>
      <c r="BR51" s="172"/>
      <c r="BS51" s="172"/>
      <c r="BT51" s="172"/>
      <c r="BU51" s="173"/>
      <c r="BV51" s="171"/>
      <c r="BW51" s="172"/>
      <c r="BX51" s="172"/>
      <c r="BY51" s="172"/>
      <c r="BZ51" s="172"/>
      <c r="CA51" s="173"/>
      <c r="CB51" s="171"/>
      <c r="CC51" s="172"/>
      <c r="CD51" s="172"/>
      <c r="CE51" s="172"/>
      <c r="CF51" s="172"/>
      <c r="CG51" s="173"/>
      <c r="CH51" s="171"/>
      <c r="CI51" s="172"/>
      <c r="CJ51" s="172"/>
      <c r="CK51" s="172"/>
      <c r="CL51" s="172"/>
      <c r="CM51" s="173"/>
      <c r="CN51" s="211"/>
      <c r="CO51" s="211"/>
      <c r="CP51" s="211"/>
      <c r="CQ51" s="211"/>
      <c r="CR51" s="211"/>
      <c r="CS51" s="211"/>
      <c r="CT51" s="45">
        <v>5</v>
      </c>
      <c r="CU51" s="45">
        <v>4</v>
      </c>
      <c r="CV51" s="45"/>
      <c r="CW51" s="45"/>
      <c r="CX51" s="45"/>
      <c r="CY51" s="45"/>
      <c r="CZ51" s="67"/>
      <c r="DA51" s="68"/>
      <c r="DB51" s="68"/>
      <c r="DC51" s="68"/>
      <c r="DD51" s="68"/>
      <c r="DE51" s="69"/>
      <c r="DF51" s="51"/>
      <c r="DG51" s="83">
        <f>(ROWS($B$51:$B$60)-ROW()+ROW($B$51:$B$60)-0.5)/ROWS($B$51:$B$60)</f>
        <v>0.95</v>
      </c>
    </row>
    <row r="52" spans="1:111" s="65" customFormat="1" ht="23.25" customHeight="1" x14ac:dyDescent="0.15">
      <c r="A52" s="51"/>
      <c r="B52" s="31">
        <v>2</v>
      </c>
      <c r="C52" s="30">
        <f t="shared" si="0"/>
        <v>9</v>
      </c>
      <c r="D52" s="39">
        <f t="shared" si="1"/>
        <v>10.344827586206897</v>
      </c>
      <c r="E52" s="42">
        <v>3</v>
      </c>
      <c r="F52" s="169" t="s">
        <v>65</v>
      </c>
      <c r="G52" s="170"/>
      <c r="H52" s="171" t="s">
        <v>0</v>
      </c>
      <c r="I52" s="172"/>
      <c r="J52" s="172"/>
      <c r="K52" s="172"/>
      <c r="L52" s="172"/>
      <c r="M52" s="173"/>
      <c r="N52" s="171"/>
      <c r="O52" s="172"/>
      <c r="P52" s="172"/>
      <c r="Q52" s="172"/>
      <c r="R52" s="172"/>
      <c r="S52" s="173"/>
      <c r="T52" s="171" t="s">
        <v>0</v>
      </c>
      <c r="U52" s="172"/>
      <c r="V52" s="172"/>
      <c r="W52" s="172"/>
      <c r="X52" s="172"/>
      <c r="Y52" s="173"/>
      <c r="Z52" s="171" t="s">
        <v>31</v>
      </c>
      <c r="AA52" s="172"/>
      <c r="AB52" s="172"/>
      <c r="AC52" s="172"/>
      <c r="AD52" s="172"/>
      <c r="AE52" s="173"/>
      <c r="AF52" s="171"/>
      <c r="AG52" s="172"/>
      <c r="AH52" s="172"/>
      <c r="AI52" s="172"/>
      <c r="AJ52" s="172"/>
      <c r="AK52" s="173"/>
      <c r="AL52" s="171"/>
      <c r="AM52" s="172"/>
      <c r="AN52" s="172"/>
      <c r="AO52" s="172"/>
      <c r="AP52" s="172"/>
      <c r="AQ52" s="173"/>
      <c r="AR52" s="171" t="s">
        <v>32</v>
      </c>
      <c r="AS52" s="172"/>
      <c r="AT52" s="172"/>
      <c r="AU52" s="172"/>
      <c r="AV52" s="172"/>
      <c r="AW52" s="173"/>
      <c r="AX52" s="171"/>
      <c r="AY52" s="172"/>
      <c r="AZ52" s="172"/>
      <c r="BA52" s="172"/>
      <c r="BB52" s="172"/>
      <c r="BC52" s="173"/>
      <c r="BD52" s="171"/>
      <c r="BE52" s="172"/>
      <c r="BF52" s="172"/>
      <c r="BG52" s="172"/>
      <c r="BH52" s="172"/>
      <c r="BI52" s="173"/>
      <c r="BJ52" s="171"/>
      <c r="BK52" s="172"/>
      <c r="BL52" s="172"/>
      <c r="BM52" s="172"/>
      <c r="BN52" s="172"/>
      <c r="BO52" s="173"/>
      <c r="BP52" s="171"/>
      <c r="BQ52" s="172"/>
      <c r="BR52" s="172"/>
      <c r="BS52" s="172"/>
      <c r="BT52" s="172"/>
      <c r="BU52" s="173"/>
      <c r="BV52" s="171"/>
      <c r="BW52" s="172"/>
      <c r="BX52" s="172"/>
      <c r="BY52" s="172"/>
      <c r="BZ52" s="172"/>
      <c r="CA52" s="173"/>
      <c r="CB52" s="171"/>
      <c r="CC52" s="172"/>
      <c r="CD52" s="172"/>
      <c r="CE52" s="172"/>
      <c r="CF52" s="172"/>
      <c r="CG52" s="173"/>
      <c r="CH52" s="171"/>
      <c r="CI52" s="172"/>
      <c r="CJ52" s="172"/>
      <c r="CK52" s="172"/>
      <c r="CL52" s="172"/>
      <c r="CM52" s="173"/>
      <c r="CN52" s="171"/>
      <c r="CO52" s="172"/>
      <c r="CP52" s="172"/>
      <c r="CQ52" s="172"/>
      <c r="CR52" s="172"/>
      <c r="CS52" s="173"/>
      <c r="CT52" s="45">
        <v>5</v>
      </c>
      <c r="CU52" s="45">
        <v>0</v>
      </c>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15">
      <c r="A53" s="51"/>
      <c r="B53" s="31">
        <v>3</v>
      </c>
      <c r="C53" s="30">
        <f t="shared" si="0"/>
        <v>9</v>
      </c>
      <c r="D53" s="39">
        <f t="shared" si="1"/>
        <v>13.793103448275861</v>
      </c>
      <c r="E53" s="42">
        <v>4</v>
      </c>
      <c r="F53" s="169" t="s">
        <v>70</v>
      </c>
      <c r="G53" s="170"/>
      <c r="H53" s="171" t="s">
        <v>0</v>
      </c>
      <c r="I53" s="172"/>
      <c r="J53" s="172"/>
      <c r="K53" s="172"/>
      <c r="L53" s="172"/>
      <c r="M53" s="173"/>
      <c r="N53" s="171"/>
      <c r="O53" s="172"/>
      <c r="P53" s="172"/>
      <c r="Q53" s="172"/>
      <c r="R53" s="172"/>
      <c r="S53" s="173"/>
      <c r="T53" s="171" t="s">
        <v>31</v>
      </c>
      <c r="U53" s="172"/>
      <c r="V53" s="172"/>
      <c r="W53" s="172"/>
      <c r="X53" s="172"/>
      <c r="Y53" s="173"/>
      <c r="Z53" s="171" t="s">
        <v>32</v>
      </c>
      <c r="AA53" s="172"/>
      <c r="AB53" s="172"/>
      <c r="AC53" s="172"/>
      <c r="AD53" s="172"/>
      <c r="AE53" s="173"/>
      <c r="AF53" s="171"/>
      <c r="AG53" s="172"/>
      <c r="AH53" s="172"/>
      <c r="AI53" s="172"/>
      <c r="AJ53" s="172"/>
      <c r="AK53" s="173"/>
      <c r="AL53" s="171"/>
      <c r="AM53" s="172"/>
      <c r="AN53" s="172"/>
      <c r="AO53" s="172"/>
      <c r="AP53" s="172"/>
      <c r="AQ53" s="173"/>
      <c r="AR53" s="171"/>
      <c r="AS53" s="172"/>
      <c r="AT53" s="172"/>
      <c r="AU53" s="172"/>
      <c r="AV53" s="172"/>
      <c r="AW53" s="173"/>
      <c r="AX53" s="171"/>
      <c r="AY53" s="172"/>
      <c r="AZ53" s="172"/>
      <c r="BA53" s="172"/>
      <c r="BB53" s="172"/>
      <c r="BC53" s="173"/>
      <c r="BD53" s="171"/>
      <c r="BE53" s="172"/>
      <c r="BF53" s="172"/>
      <c r="BG53" s="172"/>
      <c r="BH53" s="172"/>
      <c r="BI53" s="173"/>
      <c r="BJ53" s="171"/>
      <c r="BK53" s="172"/>
      <c r="BL53" s="172"/>
      <c r="BM53" s="172"/>
      <c r="BN53" s="172"/>
      <c r="BO53" s="173"/>
      <c r="BP53" s="171"/>
      <c r="BQ53" s="172"/>
      <c r="BR53" s="172"/>
      <c r="BS53" s="172"/>
      <c r="BT53" s="172"/>
      <c r="BU53" s="173"/>
      <c r="BV53" s="171"/>
      <c r="BW53" s="172"/>
      <c r="BX53" s="172"/>
      <c r="BY53" s="172"/>
      <c r="BZ53" s="172"/>
      <c r="CA53" s="173"/>
      <c r="CB53" s="171"/>
      <c r="CC53" s="172"/>
      <c r="CD53" s="172"/>
      <c r="CE53" s="172"/>
      <c r="CF53" s="172"/>
      <c r="CG53" s="173"/>
      <c r="CH53" s="171"/>
      <c r="CI53" s="172"/>
      <c r="CJ53" s="172"/>
      <c r="CK53" s="172"/>
      <c r="CL53" s="172"/>
      <c r="CM53" s="173"/>
      <c r="CN53" s="171"/>
      <c r="CO53" s="172"/>
      <c r="CP53" s="172"/>
      <c r="CQ53" s="172"/>
      <c r="CR53" s="172"/>
      <c r="CS53" s="173"/>
      <c r="CT53" s="45">
        <v>5</v>
      </c>
      <c r="CU53" s="45">
        <v>0</v>
      </c>
      <c r="CV53" s="45"/>
      <c r="CW53" s="45"/>
      <c r="CX53" s="45"/>
      <c r="CY53" s="45"/>
      <c r="CZ53" s="55"/>
      <c r="DA53" s="53"/>
      <c r="DB53" s="53"/>
      <c r="DC53" s="53"/>
      <c r="DD53" s="53"/>
      <c r="DE53" s="56"/>
      <c r="DF53" s="51"/>
      <c r="DG53" s="83">
        <f t="shared" si="2"/>
        <v>0.75</v>
      </c>
    </row>
    <row r="54" spans="1:111" s="65" customFormat="1" ht="23.25" customHeight="1" x14ac:dyDescent="0.15">
      <c r="A54" s="51"/>
      <c r="B54" s="31">
        <v>4</v>
      </c>
      <c r="C54" s="30">
        <f t="shared" si="0"/>
        <v>9</v>
      </c>
      <c r="D54" s="39">
        <f t="shared" si="1"/>
        <v>17.241379310344829</v>
      </c>
      <c r="E54" s="42">
        <v>5</v>
      </c>
      <c r="F54" s="169" t="s">
        <v>71</v>
      </c>
      <c r="G54" s="170"/>
      <c r="H54" s="171" t="s">
        <v>31</v>
      </c>
      <c r="I54" s="172"/>
      <c r="J54" s="172"/>
      <c r="K54" s="172"/>
      <c r="L54" s="172"/>
      <c r="M54" s="173"/>
      <c r="N54" s="171"/>
      <c r="O54" s="172"/>
      <c r="P54" s="172"/>
      <c r="Q54" s="172"/>
      <c r="R54" s="172"/>
      <c r="S54" s="173"/>
      <c r="T54" s="171" t="s">
        <v>31</v>
      </c>
      <c r="U54" s="172"/>
      <c r="V54" s="172"/>
      <c r="W54" s="172"/>
      <c r="X54" s="172"/>
      <c r="Y54" s="173"/>
      <c r="Z54" s="171"/>
      <c r="AA54" s="172"/>
      <c r="AB54" s="172"/>
      <c r="AC54" s="172"/>
      <c r="AD54" s="172"/>
      <c r="AE54" s="173"/>
      <c r="AF54" s="171" t="s">
        <v>0</v>
      </c>
      <c r="AG54" s="172"/>
      <c r="AH54" s="172"/>
      <c r="AI54" s="172"/>
      <c r="AJ54" s="172"/>
      <c r="AK54" s="173"/>
      <c r="AL54" s="171"/>
      <c r="AM54" s="172"/>
      <c r="AN54" s="172"/>
      <c r="AO54" s="172"/>
      <c r="AP54" s="172"/>
      <c r="AQ54" s="173"/>
      <c r="AR54" s="171"/>
      <c r="AS54" s="172"/>
      <c r="AT54" s="172"/>
      <c r="AU54" s="172"/>
      <c r="AV54" s="172"/>
      <c r="AW54" s="173"/>
      <c r="AX54" s="171"/>
      <c r="AY54" s="172"/>
      <c r="AZ54" s="172"/>
      <c r="BA54" s="172"/>
      <c r="BB54" s="172"/>
      <c r="BC54" s="173"/>
      <c r="BD54" s="171" t="s">
        <v>32</v>
      </c>
      <c r="BE54" s="172"/>
      <c r="BF54" s="172"/>
      <c r="BG54" s="172"/>
      <c r="BH54" s="172"/>
      <c r="BI54" s="173"/>
      <c r="BJ54" s="171"/>
      <c r="BK54" s="172"/>
      <c r="BL54" s="172"/>
      <c r="BM54" s="172"/>
      <c r="BN54" s="172"/>
      <c r="BO54" s="173"/>
      <c r="BP54" s="171"/>
      <c r="BQ54" s="172"/>
      <c r="BR54" s="172"/>
      <c r="BS54" s="172"/>
      <c r="BT54" s="172"/>
      <c r="BU54" s="173"/>
      <c r="BV54" s="171"/>
      <c r="BW54" s="172"/>
      <c r="BX54" s="172"/>
      <c r="BY54" s="172"/>
      <c r="BZ54" s="172"/>
      <c r="CA54" s="173"/>
      <c r="CB54" s="171"/>
      <c r="CC54" s="172"/>
      <c r="CD54" s="172"/>
      <c r="CE54" s="172"/>
      <c r="CF54" s="172"/>
      <c r="CG54" s="173"/>
      <c r="CH54" s="171"/>
      <c r="CI54" s="172"/>
      <c r="CJ54" s="172"/>
      <c r="CK54" s="172"/>
      <c r="CL54" s="172"/>
      <c r="CM54" s="173"/>
      <c r="CN54" s="171"/>
      <c r="CO54" s="172"/>
      <c r="CP54" s="172"/>
      <c r="CQ54" s="172"/>
      <c r="CR54" s="172"/>
      <c r="CS54" s="173"/>
      <c r="CT54" s="45">
        <v>5</v>
      </c>
      <c r="CU54" s="45">
        <v>4</v>
      </c>
      <c r="CV54" s="45"/>
      <c r="CW54" s="45"/>
      <c r="CX54" s="45"/>
      <c r="CY54" s="45"/>
      <c r="CZ54" s="55"/>
      <c r="DA54" s="53"/>
      <c r="DB54" s="53"/>
      <c r="DC54" s="53"/>
      <c r="DD54" s="53"/>
      <c r="DE54" s="56"/>
      <c r="DF54" s="51"/>
      <c r="DG54" s="83">
        <f t="shared" si="2"/>
        <v>0.65</v>
      </c>
    </row>
    <row r="55" spans="1:111" s="65" customFormat="1" ht="23.25" customHeight="1" x14ac:dyDescent="0.15">
      <c r="A55" s="51"/>
      <c r="B55" s="31">
        <v>5</v>
      </c>
      <c r="C55" s="30">
        <f t="shared" si="0"/>
        <v>9</v>
      </c>
      <c r="D55" s="39">
        <f t="shared" si="1"/>
        <v>13.793103448275861</v>
      </c>
      <c r="E55" s="42">
        <v>4</v>
      </c>
      <c r="F55" s="169" t="s">
        <v>68</v>
      </c>
      <c r="G55" s="170"/>
      <c r="H55" s="171"/>
      <c r="I55" s="172"/>
      <c r="J55" s="172"/>
      <c r="K55" s="172"/>
      <c r="L55" s="172"/>
      <c r="M55" s="173"/>
      <c r="N55" s="171" t="s">
        <v>0</v>
      </c>
      <c r="O55" s="172"/>
      <c r="P55" s="172"/>
      <c r="Q55" s="172"/>
      <c r="R55" s="172"/>
      <c r="S55" s="173"/>
      <c r="T55" s="171" t="s">
        <v>0</v>
      </c>
      <c r="U55" s="172"/>
      <c r="V55" s="172"/>
      <c r="W55" s="172"/>
      <c r="X55" s="172"/>
      <c r="Y55" s="173"/>
      <c r="Z55" s="171" t="s">
        <v>0</v>
      </c>
      <c r="AA55" s="172"/>
      <c r="AB55" s="172"/>
      <c r="AC55" s="172"/>
      <c r="AD55" s="172"/>
      <c r="AE55" s="173"/>
      <c r="AF55" s="171" t="s">
        <v>32</v>
      </c>
      <c r="AG55" s="172"/>
      <c r="AH55" s="172"/>
      <c r="AI55" s="172"/>
      <c r="AJ55" s="172"/>
      <c r="AK55" s="173"/>
      <c r="AL55" s="171"/>
      <c r="AM55" s="172"/>
      <c r="AN55" s="172"/>
      <c r="AO55" s="172"/>
      <c r="AP55" s="172"/>
      <c r="AQ55" s="173"/>
      <c r="AR55" s="171"/>
      <c r="AS55" s="172"/>
      <c r="AT55" s="172"/>
      <c r="AU55" s="172"/>
      <c r="AV55" s="172"/>
      <c r="AW55" s="173"/>
      <c r="AX55" s="171"/>
      <c r="AY55" s="172"/>
      <c r="AZ55" s="172"/>
      <c r="BA55" s="172"/>
      <c r="BB55" s="172"/>
      <c r="BC55" s="173"/>
      <c r="BD55" s="171"/>
      <c r="BE55" s="172"/>
      <c r="BF55" s="172"/>
      <c r="BG55" s="172"/>
      <c r="BH55" s="172"/>
      <c r="BI55" s="173"/>
      <c r="BJ55" s="171"/>
      <c r="BK55" s="172"/>
      <c r="BL55" s="172"/>
      <c r="BM55" s="172"/>
      <c r="BN55" s="172"/>
      <c r="BO55" s="173"/>
      <c r="BP55" s="171"/>
      <c r="BQ55" s="172"/>
      <c r="BR55" s="172"/>
      <c r="BS55" s="172"/>
      <c r="BT55" s="172"/>
      <c r="BU55" s="173"/>
      <c r="BV55" s="171"/>
      <c r="BW55" s="172"/>
      <c r="BX55" s="172"/>
      <c r="BY55" s="172"/>
      <c r="BZ55" s="172"/>
      <c r="CA55" s="173"/>
      <c r="CB55" s="171"/>
      <c r="CC55" s="172"/>
      <c r="CD55" s="172"/>
      <c r="CE55" s="172"/>
      <c r="CF55" s="172"/>
      <c r="CG55" s="173"/>
      <c r="CH55" s="171"/>
      <c r="CI55" s="172"/>
      <c r="CJ55" s="172"/>
      <c r="CK55" s="172"/>
      <c r="CL55" s="172"/>
      <c r="CM55" s="173"/>
      <c r="CN55" s="171"/>
      <c r="CO55" s="172"/>
      <c r="CP55" s="172"/>
      <c r="CQ55" s="172"/>
      <c r="CR55" s="172"/>
      <c r="CS55" s="173"/>
      <c r="CT55" s="45">
        <v>5</v>
      </c>
      <c r="CU55" s="45">
        <v>4</v>
      </c>
      <c r="CV55" s="45"/>
      <c r="CW55" s="45"/>
      <c r="CX55" s="45"/>
      <c r="CY55" s="45"/>
      <c r="CZ55" s="55"/>
      <c r="DA55" s="53"/>
      <c r="DB55" s="53"/>
      <c r="DC55" s="53"/>
      <c r="DD55" s="53"/>
      <c r="DE55" s="56"/>
      <c r="DF55" s="51"/>
      <c r="DG55" s="83">
        <f t="shared" si="2"/>
        <v>0.55000000000000004</v>
      </c>
    </row>
    <row r="56" spans="1:111" s="65" customFormat="1" ht="23.25" customHeight="1" x14ac:dyDescent="0.15">
      <c r="A56" s="51"/>
      <c r="B56" s="31">
        <v>6</v>
      </c>
      <c r="C56" s="30">
        <f t="shared" si="0"/>
        <v>9</v>
      </c>
      <c r="D56" s="39">
        <f t="shared" si="1"/>
        <v>10.344827586206897</v>
      </c>
      <c r="E56" s="42">
        <v>3</v>
      </c>
      <c r="F56" s="169" t="s">
        <v>69</v>
      </c>
      <c r="G56" s="170"/>
      <c r="H56" s="171"/>
      <c r="I56" s="172"/>
      <c r="J56" s="172"/>
      <c r="K56" s="172"/>
      <c r="L56" s="172"/>
      <c r="M56" s="173"/>
      <c r="N56" s="171"/>
      <c r="O56" s="172"/>
      <c r="P56" s="172"/>
      <c r="Q56" s="172"/>
      <c r="R56" s="172"/>
      <c r="S56" s="173"/>
      <c r="T56" s="171"/>
      <c r="U56" s="172"/>
      <c r="V56" s="172"/>
      <c r="W56" s="172"/>
      <c r="X56" s="172"/>
      <c r="Y56" s="173"/>
      <c r="Z56" s="171" t="s">
        <v>0</v>
      </c>
      <c r="AA56" s="172"/>
      <c r="AB56" s="172"/>
      <c r="AC56" s="172"/>
      <c r="AD56" s="172"/>
      <c r="AE56" s="173"/>
      <c r="AF56" s="171"/>
      <c r="AG56" s="172"/>
      <c r="AH56" s="172"/>
      <c r="AI56" s="172"/>
      <c r="AJ56" s="172"/>
      <c r="AK56" s="173"/>
      <c r="AL56" s="171" t="s">
        <v>32</v>
      </c>
      <c r="AM56" s="172"/>
      <c r="AN56" s="172"/>
      <c r="AO56" s="172"/>
      <c r="AP56" s="172"/>
      <c r="AQ56" s="173"/>
      <c r="AR56" s="171"/>
      <c r="AS56" s="172"/>
      <c r="AT56" s="172"/>
      <c r="AU56" s="172"/>
      <c r="AV56" s="172"/>
      <c r="AW56" s="173"/>
      <c r="AX56" s="171"/>
      <c r="AY56" s="172"/>
      <c r="AZ56" s="172"/>
      <c r="BA56" s="172"/>
      <c r="BB56" s="172"/>
      <c r="BC56" s="173"/>
      <c r="BD56" s="171"/>
      <c r="BE56" s="172"/>
      <c r="BF56" s="172"/>
      <c r="BG56" s="172"/>
      <c r="BH56" s="172"/>
      <c r="BI56" s="173"/>
      <c r="BJ56" s="171"/>
      <c r="BK56" s="172"/>
      <c r="BL56" s="172"/>
      <c r="BM56" s="172"/>
      <c r="BN56" s="172"/>
      <c r="BO56" s="173"/>
      <c r="BP56" s="171"/>
      <c r="BQ56" s="172"/>
      <c r="BR56" s="172"/>
      <c r="BS56" s="172"/>
      <c r="BT56" s="172"/>
      <c r="BU56" s="173"/>
      <c r="BV56" s="171"/>
      <c r="BW56" s="172"/>
      <c r="BX56" s="172"/>
      <c r="BY56" s="172"/>
      <c r="BZ56" s="172"/>
      <c r="CA56" s="173"/>
      <c r="CB56" s="171"/>
      <c r="CC56" s="172"/>
      <c r="CD56" s="172"/>
      <c r="CE56" s="172"/>
      <c r="CF56" s="172"/>
      <c r="CG56" s="173"/>
      <c r="CH56" s="171"/>
      <c r="CI56" s="172"/>
      <c r="CJ56" s="172"/>
      <c r="CK56" s="172"/>
      <c r="CL56" s="172"/>
      <c r="CM56" s="173"/>
      <c r="CN56" s="171"/>
      <c r="CO56" s="172"/>
      <c r="CP56" s="172"/>
      <c r="CQ56" s="172"/>
      <c r="CR56" s="172"/>
      <c r="CS56" s="173"/>
      <c r="CT56" s="45">
        <v>5</v>
      </c>
      <c r="CU56" s="45">
        <v>4</v>
      </c>
      <c r="CV56" s="45"/>
      <c r="CW56" s="45"/>
      <c r="CX56" s="45"/>
      <c r="CY56" s="45"/>
      <c r="CZ56" s="55"/>
      <c r="DA56" s="53"/>
      <c r="DB56" s="53"/>
      <c r="DC56" s="53"/>
      <c r="DD56" s="53"/>
      <c r="DE56" s="56"/>
      <c r="DF56" s="51"/>
      <c r="DG56" s="83">
        <f t="shared" si="2"/>
        <v>0.45</v>
      </c>
    </row>
    <row r="57" spans="1:111" s="65" customFormat="1" ht="23.25" customHeight="1" x14ac:dyDescent="0.15">
      <c r="A57" s="51"/>
      <c r="B57" s="31">
        <v>7</v>
      </c>
      <c r="C57" s="30">
        <f t="shared" si="0"/>
        <v>3</v>
      </c>
      <c r="D57" s="39">
        <f t="shared" si="1"/>
        <v>3.4482758620689653</v>
      </c>
      <c r="E57" s="42">
        <v>1</v>
      </c>
      <c r="F57" s="169" t="s">
        <v>66</v>
      </c>
      <c r="G57" s="170"/>
      <c r="H57" s="171"/>
      <c r="I57" s="172"/>
      <c r="J57" s="172"/>
      <c r="K57" s="172"/>
      <c r="L57" s="172"/>
      <c r="M57" s="173"/>
      <c r="N57" s="171" t="s">
        <v>31</v>
      </c>
      <c r="O57" s="172"/>
      <c r="P57" s="172"/>
      <c r="Q57" s="172"/>
      <c r="R57" s="172"/>
      <c r="S57" s="173"/>
      <c r="T57" s="171" t="s">
        <v>31</v>
      </c>
      <c r="U57" s="172"/>
      <c r="V57" s="172"/>
      <c r="W57" s="172"/>
      <c r="X57" s="172"/>
      <c r="Y57" s="173"/>
      <c r="Z57" s="171"/>
      <c r="AA57" s="172"/>
      <c r="AB57" s="172"/>
      <c r="AC57" s="172"/>
      <c r="AD57" s="172"/>
      <c r="AE57" s="173"/>
      <c r="AF57" s="171" t="s">
        <v>31</v>
      </c>
      <c r="AG57" s="172"/>
      <c r="AH57" s="172"/>
      <c r="AI57" s="172"/>
      <c r="AJ57" s="172"/>
      <c r="AK57" s="173"/>
      <c r="AL57" s="171"/>
      <c r="AM57" s="172"/>
      <c r="AN57" s="172"/>
      <c r="AO57" s="172"/>
      <c r="AP57" s="172"/>
      <c r="AQ57" s="173"/>
      <c r="AR57" s="171"/>
      <c r="AS57" s="172"/>
      <c r="AT57" s="172"/>
      <c r="AU57" s="172"/>
      <c r="AV57" s="172"/>
      <c r="AW57" s="173"/>
      <c r="AX57" s="171"/>
      <c r="AY57" s="172"/>
      <c r="AZ57" s="172"/>
      <c r="BA57" s="172"/>
      <c r="BB57" s="172"/>
      <c r="BC57" s="173"/>
      <c r="BD57" s="171"/>
      <c r="BE57" s="172"/>
      <c r="BF57" s="172"/>
      <c r="BG57" s="172"/>
      <c r="BH57" s="172"/>
      <c r="BI57" s="173"/>
      <c r="BJ57" s="171"/>
      <c r="BK57" s="172"/>
      <c r="BL57" s="172"/>
      <c r="BM57" s="172"/>
      <c r="BN57" s="172"/>
      <c r="BO57" s="173"/>
      <c r="BP57" s="171"/>
      <c r="BQ57" s="172"/>
      <c r="BR57" s="172"/>
      <c r="BS57" s="172"/>
      <c r="BT57" s="172"/>
      <c r="BU57" s="173"/>
      <c r="BV57" s="171"/>
      <c r="BW57" s="172"/>
      <c r="BX57" s="172"/>
      <c r="BY57" s="172"/>
      <c r="BZ57" s="172"/>
      <c r="CA57" s="173"/>
      <c r="CB57" s="171"/>
      <c r="CC57" s="172"/>
      <c r="CD57" s="172"/>
      <c r="CE57" s="172"/>
      <c r="CF57" s="172"/>
      <c r="CG57" s="173"/>
      <c r="CH57" s="171"/>
      <c r="CI57" s="172"/>
      <c r="CJ57" s="172"/>
      <c r="CK57" s="172"/>
      <c r="CL57" s="172"/>
      <c r="CM57" s="173"/>
      <c r="CN57" s="171"/>
      <c r="CO57" s="172"/>
      <c r="CP57" s="172"/>
      <c r="CQ57" s="172"/>
      <c r="CR57" s="172"/>
      <c r="CS57" s="173"/>
      <c r="CT57" s="45">
        <v>5</v>
      </c>
      <c r="CU57" s="45">
        <v>4</v>
      </c>
      <c r="CV57" s="45"/>
      <c r="CW57" s="45"/>
      <c r="CX57" s="45"/>
      <c r="CY57" s="45"/>
      <c r="CZ57" s="55"/>
      <c r="DA57" s="53"/>
      <c r="DB57" s="53"/>
      <c r="DC57" s="53"/>
      <c r="DD57" s="53"/>
      <c r="DE57" s="56"/>
      <c r="DF57" s="51"/>
      <c r="DG57" s="83">
        <f t="shared" si="2"/>
        <v>0.35</v>
      </c>
    </row>
    <row r="58" spans="1:111" s="65" customFormat="1" ht="23.25" customHeight="1" x14ac:dyDescent="0.15">
      <c r="A58" s="51"/>
      <c r="B58" s="31">
        <v>8</v>
      </c>
      <c r="C58" s="30">
        <f t="shared" si="0"/>
        <v>9</v>
      </c>
      <c r="D58" s="39">
        <f t="shared" si="1"/>
        <v>13.793103448275861</v>
      </c>
      <c r="E58" s="42">
        <v>4</v>
      </c>
      <c r="F58" s="169" t="s">
        <v>72</v>
      </c>
      <c r="G58" s="170"/>
      <c r="H58" s="171"/>
      <c r="I58" s="172"/>
      <c r="J58" s="172"/>
      <c r="K58" s="172"/>
      <c r="L58" s="172"/>
      <c r="M58" s="173"/>
      <c r="N58" s="171"/>
      <c r="O58" s="172"/>
      <c r="P58" s="172"/>
      <c r="Q58" s="172"/>
      <c r="R58" s="172"/>
      <c r="S58" s="173"/>
      <c r="T58" s="171"/>
      <c r="U58" s="172"/>
      <c r="V58" s="172"/>
      <c r="W58" s="172"/>
      <c r="X58" s="172"/>
      <c r="Y58" s="173"/>
      <c r="Z58" s="171"/>
      <c r="AA58" s="172"/>
      <c r="AB58" s="172"/>
      <c r="AC58" s="172"/>
      <c r="AD58" s="172"/>
      <c r="AE58" s="173"/>
      <c r="AF58" s="171"/>
      <c r="AG58" s="172"/>
      <c r="AH58" s="172"/>
      <c r="AI58" s="172"/>
      <c r="AJ58" s="172"/>
      <c r="AK58" s="173"/>
      <c r="AL58" s="171"/>
      <c r="AM58" s="172"/>
      <c r="AN58" s="172"/>
      <c r="AO58" s="172"/>
      <c r="AP58" s="172"/>
      <c r="AQ58" s="173"/>
      <c r="AR58" s="171"/>
      <c r="AS58" s="172"/>
      <c r="AT58" s="172"/>
      <c r="AU58" s="172"/>
      <c r="AV58" s="172"/>
      <c r="AW58" s="173"/>
      <c r="AX58" s="171" t="s">
        <v>32</v>
      </c>
      <c r="AY58" s="172"/>
      <c r="AZ58" s="172"/>
      <c r="BA58" s="172"/>
      <c r="BB58" s="172"/>
      <c r="BC58" s="173"/>
      <c r="BD58" s="171"/>
      <c r="BE58" s="172"/>
      <c r="BF58" s="172"/>
      <c r="BG58" s="172"/>
      <c r="BH58" s="172"/>
      <c r="BI58" s="173"/>
      <c r="BJ58" s="171"/>
      <c r="BK58" s="172"/>
      <c r="BL58" s="172"/>
      <c r="BM58" s="172"/>
      <c r="BN58" s="172"/>
      <c r="BO58" s="173"/>
      <c r="BP58" s="171"/>
      <c r="BQ58" s="172"/>
      <c r="BR58" s="172"/>
      <c r="BS58" s="172"/>
      <c r="BT58" s="172"/>
      <c r="BU58" s="173"/>
      <c r="BV58" s="171"/>
      <c r="BW58" s="172"/>
      <c r="BX58" s="172"/>
      <c r="BY58" s="172"/>
      <c r="BZ58" s="172"/>
      <c r="CA58" s="173"/>
      <c r="CB58" s="171"/>
      <c r="CC58" s="172"/>
      <c r="CD58" s="172"/>
      <c r="CE58" s="172"/>
      <c r="CF58" s="172"/>
      <c r="CG58" s="173"/>
      <c r="CH58" s="171"/>
      <c r="CI58" s="172"/>
      <c r="CJ58" s="172"/>
      <c r="CK58" s="172"/>
      <c r="CL58" s="172"/>
      <c r="CM58" s="173"/>
      <c r="CN58" s="171"/>
      <c r="CO58" s="172"/>
      <c r="CP58" s="172"/>
      <c r="CQ58" s="172"/>
      <c r="CR58" s="172"/>
      <c r="CS58" s="173"/>
      <c r="CT58" s="45">
        <v>4</v>
      </c>
      <c r="CU58" s="45">
        <v>5</v>
      </c>
      <c r="CV58" s="45"/>
      <c r="CW58" s="45"/>
      <c r="CX58" s="45"/>
      <c r="CY58" s="45"/>
      <c r="CZ58" s="55"/>
      <c r="DA58" s="53"/>
      <c r="DB58" s="53"/>
      <c r="DC58" s="53"/>
      <c r="DD58" s="53"/>
      <c r="DE58" s="56"/>
      <c r="DF58" s="51"/>
      <c r="DG58" s="83">
        <f t="shared" si="2"/>
        <v>0.25</v>
      </c>
    </row>
    <row r="59" spans="1:111" s="65" customFormat="1" ht="23.25" customHeight="1" x14ac:dyDescent="0.15">
      <c r="A59" s="51"/>
      <c r="B59" s="31">
        <v>9</v>
      </c>
      <c r="C59" s="30">
        <f t="shared" si="0"/>
        <v>9</v>
      </c>
      <c r="D59" s="39">
        <f t="shared" si="1"/>
        <v>6.8965517241379306</v>
      </c>
      <c r="E59" s="42">
        <v>2</v>
      </c>
      <c r="F59" s="169" t="s">
        <v>73</v>
      </c>
      <c r="G59" s="170"/>
      <c r="H59" s="171" t="s">
        <v>32</v>
      </c>
      <c r="I59" s="172"/>
      <c r="J59" s="172"/>
      <c r="K59" s="172"/>
      <c r="L59" s="172"/>
      <c r="M59" s="173"/>
      <c r="N59" s="171"/>
      <c r="O59" s="172"/>
      <c r="P59" s="172"/>
      <c r="Q59" s="172"/>
      <c r="R59" s="172"/>
      <c r="S59" s="173"/>
      <c r="T59" s="171"/>
      <c r="U59" s="172"/>
      <c r="V59" s="172"/>
      <c r="W59" s="172"/>
      <c r="X59" s="172"/>
      <c r="Y59" s="173"/>
      <c r="Z59" s="171" t="s">
        <v>0</v>
      </c>
      <c r="AA59" s="172"/>
      <c r="AB59" s="172"/>
      <c r="AC59" s="172"/>
      <c r="AD59" s="172"/>
      <c r="AE59" s="173"/>
      <c r="AF59" s="171"/>
      <c r="AG59" s="172"/>
      <c r="AH59" s="172"/>
      <c r="AI59" s="172"/>
      <c r="AJ59" s="172"/>
      <c r="AK59" s="173"/>
      <c r="AL59" s="171"/>
      <c r="AM59" s="172"/>
      <c r="AN59" s="172"/>
      <c r="AO59" s="172"/>
      <c r="AP59" s="172"/>
      <c r="AQ59" s="173"/>
      <c r="AR59" s="171" t="s">
        <v>0</v>
      </c>
      <c r="AS59" s="172"/>
      <c r="AT59" s="172"/>
      <c r="AU59" s="172"/>
      <c r="AV59" s="172"/>
      <c r="AW59" s="173"/>
      <c r="AX59" s="171"/>
      <c r="AY59" s="172"/>
      <c r="AZ59" s="172"/>
      <c r="BA59" s="172"/>
      <c r="BB59" s="172"/>
      <c r="BC59" s="173"/>
      <c r="BD59" s="171" t="s">
        <v>31</v>
      </c>
      <c r="BE59" s="172"/>
      <c r="BF59" s="172"/>
      <c r="BG59" s="172"/>
      <c r="BH59" s="172"/>
      <c r="BI59" s="173"/>
      <c r="BJ59" s="171"/>
      <c r="BK59" s="172"/>
      <c r="BL59" s="172"/>
      <c r="BM59" s="172"/>
      <c r="BN59" s="172"/>
      <c r="BO59" s="173"/>
      <c r="BP59" s="171"/>
      <c r="BQ59" s="172"/>
      <c r="BR59" s="172"/>
      <c r="BS59" s="172"/>
      <c r="BT59" s="172"/>
      <c r="BU59" s="173"/>
      <c r="BV59" s="171"/>
      <c r="BW59" s="172"/>
      <c r="BX59" s="172"/>
      <c r="BY59" s="172"/>
      <c r="BZ59" s="172"/>
      <c r="CA59" s="173"/>
      <c r="CB59" s="171"/>
      <c r="CC59" s="172"/>
      <c r="CD59" s="172"/>
      <c r="CE59" s="172"/>
      <c r="CF59" s="172"/>
      <c r="CG59" s="173"/>
      <c r="CH59" s="171"/>
      <c r="CI59" s="172"/>
      <c r="CJ59" s="172"/>
      <c r="CK59" s="172"/>
      <c r="CL59" s="172"/>
      <c r="CM59" s="173"/>
      <c r="CN59" s="171"/>
      <c r="CO59" s="172"/>
      <c r="CP59" s="172"/>
      <c r="CQ59" s="172"/>
      <c r="CR59" s="172"/>
      <c r="CS59" s="173"/>
      <c r="CT59" s="45">
        <v>5</v>
      </c>
      <c r="CU59" s="45">
        <v>0</v>
      </c>
      <c r="CV59" s="45"/>
      <c r="CW59" s="45"/>
      <c r="CX59" s="45"/>
      <c r="CY59" s="45"/>
      <c r="CZ59" s="55"/>
      <c r="DA59" s="53"/>
      <c r="DB59" s="53"/>
      <c r="DC59" s="53"/>
      <c r="DD59" s="53"/>
      <c r="DE59" s="56"/>
      <c r="DF59" s="51"/>
      <c r="DG59" s="83">
        <f t="shared" si="2"/>
        <v>0.15</v>
      </c>
    </row>
    <row r="60" spans="1:111" s="65" customFormat="1" ht="23.25" customHeight="1" x14ac:dyDescent="0.15">
      <c r="A60" s="51"/>
      <c r="B60" s="31">
        <v>10</v>
      </c>
      <c r="C60" s="30">
        <f t="shared" si="0"/>
        <v>0</v>
      </c>
      <c r="D60" s="39" t="str">
        <f t="shared" si="1"/>
        <v/>
      </c>
      <c r="E60" s="42"/>
      <c r="F60" s="169"/>
      <c r="G60" s="170"/>
      <c r="H60" s="171"/>
      <c r="I60" s="172"/>
      <c r="J60" s="172"/>
      <c r="K60" s="172"/>
      <c r="L60" s="172"/>
      <c r="M60" s="173"/>
      <c r="N60" s="171"/>
      <c r="O60" s="172"/>
      <c r="P60" s="172"/>
      <c r="Q60" s="172"/>
      <c r="R60" s="172"/>
      <c r="S60" s="173"/>
      <c r="T60" s="171"/>
      <c r="U60" s="172"/>
      <c r="V60" s="172"/>
      <c r="W60" s="172"/>
      <c r="X60" s="172"/>
      <c r="Y60" s="173"/>
      <c r="Z60" s="171"/>
      <c r="AA60" s="172"/>
      <c r="AB60" s="172"/>
      <c r="AC60" s="172"/>
      <c r="AD60" s="172"/>
      <c r="AE60" s="173"/>
      <c r="AF60" s="171"/>
      <c r="AG60" s="172"/>
      <c r="AH60" s="172"/>
      <c r="AI60" s="172"/>
      <c r="AJ60" s="172"/>
      <c r="AK60" s="173"/>
      <c r="AL60" s="171"/>
      <c r="AM60" s="172"/>
      <c r="AN60" s="172"/>
      <c r="AO60" s="172"/>
      <c r="AP60" s="172"/>
      <c r="AQ60" s="173"/>
      <c r="AR60" s="171"/>
      <c r="AS60" s="172"/>
      <c r="AT60" s="172"/>
      <c r="AU60" s="172"/>
      <c r="AV60" s="172"/>
      <c r="AW60" s="173"/>
      <c r="AX60" s="171"/>
      <c r="AY60" s="172"/>
      <c r="AZ60" s="172"/>
      <c r="BA60" s="172"/>
      <c r="BB60" s="172"/>
      <c r="BC60" s="173"/>
      <c r="BD60" s="171"/>
      <c r="BE60" s="172"/>
      <c r="BF60" s="172"/>
      <c r="BG60" s="172"/>
      <c r="BH60" s="172"/>
      <c r="BI60" s="173"/>
      <c r="BJ60" s="171"/>
      <c r="BK60" s="172"/>
      <c r="BL60" s="172"/>
      <c r="BM60" s="172"/>
      <c r="BN60" s="172"/>
      <c r="BO60" s="173"/>
      <c r="BP60" s="171"/>
      <c r="BQ60" s="172"/>
      <c r="BR60" s="172"/>
      <c r="BS60" s="172"/>
      <c r="BT60" s="172"/>
      <c r="BU60" s="173"/>
      <c r="BV60" s="171"/>
      <c r="BW60" s="172"/>
      <c r="BX60" s="172"/>
      <c r="BY60" s="172"/>
      <c r="BZ60" s="172"/>
      <c r="CA60" s="173"/>
      <c r="CB60" s="171"/>
      <c r="CC60" s="172"/>
      <c r="CD60" s="172"/>
      <c r="CE60" s="172"/>
      <c r="CF60" s="172"/>
      <c r="CG60" s="173"/>
      <c r="CH60" s="171"/>
      <c r="CI60" s="172"/>
      <c r="CJ60" s="172"/>
      <c r="CK60" s="172"/>
      <c r="CL60" s="172"/>
      <c r="CM60" s="173"/>
      <c r="CN60" s="171"/>
      <c r="CO60" s="172"/>
      <c r="CP60" s="172"/>
      <c r="CQ60" s="172"/>
      <c r="CR60" s="172"/>
      <c r="CS60" s="173"/>
      <c r="CT60" s="45"/>
      <c r="CU60" s="45"/>
      <c r="CV60" s="45"/>
      <c r="CW60" s="45"/>
      <c r="CX60" s="45"/>
      <c r="CY60" s="45"/>
      <c r="CZ60" s="62"/>
      <c r="DA60" s="63"/>
      <c r="DB60" s="63"/>
      <c r="DC60" s="63"/>
      <c r="DD60" s="63"/>
      <c r="DE60" s="64"/>
      <c r="DF60" s="51"/>
      <c r="DG60" s="83">
        <f t="shared" si="2"/>
        <v>0.05</v>
      </c>
    </row>
    <row r="61" spans="1:111" s="65" customFormat="1" ht="84.75" customHeight="1" x14ac:dyDescent="0.15">
      <c r="A61" s="51"/>
      <c r="B61" s="51"/>
      <c r="C61" s="51"/>
      <c r="D61" s="52"/>
      <c r="E61" s="52"/>
      <c r="F61" s="221" t="s">
        <v>9</v>
      </c>
      <c r="G61" s="222"/>
      <c r="H61" s="146"/>
      <c r="I61" s="147"/>
      <c r="J61" s="147"/>
      <c r="K61" s="147"/>
      <c r="L61" s="147"/>
      <c r="M61" s="148"/>
      <c r="N61" s="146"/>
      <c r="O61" s="147"/>
      <c r="P61" s="147"/>
      <c r="Q61" s="147"/>
      <c r="R61" s="147"/>
      <c r="S61" s="148"/>
      <c r="T61" s="146"/>
      <c r="U61" s="147"/>
      <c r="V61" s="147"/>
      <c r="W61" s="147"/>
      <c r="X61" s="147"/>
      <c r="Y61" s="148"/>
      <c r="Z61" s="146"/>
      <c r="AA61" s="147"/>
      <c r="AB61" s="147"/>
      <c r="AC61" s="147"/>
      <c r="AD61" s="147"/>
      <c r="AE61" s="148"/>
      <c r="AF61" s="146"/>
      <c r="AG61" s="147"/>
      <c r="AH61" s="147"/>
      <c r="AI61" s="147"/>
      <c r="AJ61" s="147"/>
      <c r="AK61" s="148"/>
      <c r="AL61" s="146"/>
      <c r="AM61" s="147"/>
      <c r="AN61" s="147"/>
      <c r="AO61" s="147"/>
      <c r="AP61" s="147"/>
      <c r="AQ61" s="148"/>
      <c r="AR61" s="146"/>
      <c r="AS61" s="147"/>
      <c r="AT61" s="147"/>
      <c r="AU61" s="147"/>
      <c r="AV61" s="147"/>
      <c r="AW61" s="148"/>
      <c r="AX61" s="146" t="s">
        <v>75</v>
      </c>
      <c r="AY61" s="147"/>
      <c r="AZ61" s="147"/>
      <c r="BA61" s="147"/>
      <c r="BB61" s="147"/>
      <c r="BC61" s="148"/>
      <c r="BD61" s="146"/>
      <c r="BE61" s="147"/>
      <c r="BF61" s="147"/>
      <c r="BG61" s="147"/>
      <c r="BH61" s="147"/>
      <c r="BI61" s="148"/>
      <c r="BJ61" s="146"/>
      <c r="BK61" s="147"/>
      <c r="BL61" s="147"/>
      <c r="BM61" s="147"/>
      <c r="BN61" s="147"/>
      <c r="BO61" s="148"/>
      <c r="BP61" s="146"/>
      <c r="BQ61" s="147"/>
      <c r="BR61" s="147"/>
      <c r="BS61" s="147"/>
      <c r="BT61" s="147"/>
      <c r="BU61" s="148"/>
      <c r="BV61" s="146"/>
      <c r="BW61" s="147"/>
      <c r="BX61" s="147"/>
      <c r="BY61" s="147"/>
      <c r="BZ61" s="147"/>
      <c r="CA61" s="148"/>
      <c r="CB61" s="146"/>
      <c r="CC61" s="147"/>
      <c r="CD61" s="147"/>
      <c r="CE61" s="147"/>
      <c r="CF61" s="147"/>
      <c r="CG61" s="148"/>
      <c r="CH61" s="146"/>
      <c r="CI61" s="147"/>
      <c r="CJ61" s="147"/>
      <c r="CK61" s="147"/>
      <c r="CL61" s="147"/>
      <c r="CM61" s="148"/>
      <c r="CN61" s="216"/>
      <c r="CO61" s="216"/>
      <c r="CP61" s="216"/>
      <c r="CQ61" s="216"/>
      <c r="CR61" s="216"/>
      <c r="CS61" s="216"/>
      <c r="CT61" s="51"/>
      <c r="CU61" s="51"/>
      <c r="CV61" s="51"/>
      <c r="CW61" s="51"/>
      <c r="CX61" s="51"/>
      <c r="CY61" s="51"/>
      <c r="CZ61" s="51"/>
      <c r="DA61" s="51"/>
      <c r="DB61" s="51"/>
      <c r="DC61" s="51"/>
      <c r="DD61" s="51"/>
      <c r="DE61" s="51"/>
      <c r="DF61" s="51"/>
      <c r="DG61" s="84"/>
    </row>
    <row r="62" spans="1:111" s="65" customFormat="1" ht="22.5" customHeight="1" x14ac:dyDescent="0.15">
      <c r="A62" s="51"/>
      <c r="B62" s="51"/>
      <c r="C62" s="51"/>
      <c r="D62" s="52"/>
      <c r="E62" s="52"/>
      <c r="F62" s="174" t="s">
        <v>35</v>
      </c>
      <c r="G62" s="220"/>
      <c r="H62" s="181">
        <v>3</v>
      </c>
      <c r="I62" s="182"/>
      <c r="J62" s="182"/>
      <c r="K62" s="182"/>
      <c r="L62" s="182"/>
      <c r="M62" s="183"/>
      <c r="N62" s="181">
        <v>5</v>
      </c>
      <c r="O62" s="182"/>
      <c r="P62" s="182"/>
      <c r="Q62" s="182"/>
      <c r="R62" s="182"/>
      <c r="S62" s="183"/>
      <c r="T62" s="181">
        <v>4</v>
      </c>
      <c r="U62" s="182"/>
      <c r="V62" s="182"/>
      <c r="W62" s="182"/>
      <c r="X62" s="182"/>
      <c r="Y62" s="183"/>
      <c r="Z62" s="181">
        <v>5</v>
      </c>
      <c r="AA62" s="182"/>
      <c r="AB62" s="182"/>
      <c r="AC62" s="182"/>
      <c r="AD62" s="182"/>
      <c r="AE62" s="183"/>
      <c r="AF62" s="181">
        <v>10</v>
      </c>
      <c r="AG62" s="182"/>
      <c r="AH62" s="182"/>
      <c r="AI62" s="182"/>
      <c r="AJ62" s="182"/>
      <c r="AK62" s="183"/>
      <c r="AL62" s="181">
        <v>8</v>
      </c>
      <c r="AM62" s="182"/>
      <c r="AN62" s="182"/>
      <c r="AO62" s="182"/>
      <c r="AP62" s="182"/>
      <c r="AQ62" s="183"/>
      <c r="AR62" s="181">
        <v>5</v>
      </c>
      <c r="AS62" s="182"/>
      <c r="AT62" s="182"/>
      <c r="AU62" s="182"/>
      <c r="AV62" s="182"/>
      <c r="AW62" s="183"/>
      <c r="AX62" s="181">
        <v>1</v>
      </c>
      <c r="AY62" s="182"/>
      <c r="AZ62" s="182"/>
      <c r="BA62" s="182"/>
      <c r="BB62" s="182"/>
      <c r="BC62" s="183"/>
      <c r="BD62" s="181">
        <v>4</v>
      </c>
      <c r="BE62" s="182"/>
      <c r="BF62" s="182"/>
      <c r="BG62" s="182"/>
      <c r="BH62" s="182"/>
      <c r="BI62" s="183"/>
      <c r="BJ62" s="181"/>
      <c r="BK62" s="182"/>
      <c r="BL62" s="182"/>
      <c r="BM62" s="182"/>
      <c r="BN62" s="182"/>
      <c r="BO62" s="183"/>
      <c r="BP62" s="181"/>
      <c r="BQ62" s="182"/>
      <c r="BR62" s="182"/>
      <c r="BS62" s="182"/>
      <c r="BT62" s="182"/>
      <c r="BU62" s="183"/>
      <c r="BV62" s="181"/>
      <c r="BW62" s="182"/>
      <c r="BX62" s="182"/>
      <c r="BY62" s="182"/>
      <c r="BZ62" s="182"/>
      <c r="CA62" s="183"/>
      <c r="CB62" s="181"/>
      <c r="CC62" s="182"/>
      <c r="CD62" s="182"/>
      <c r="CE62" s="182"/>
      <c r="CF62" s="182"/>
      <c r="CG62" s="183"/>
      <c r="CH62" s="181"/>
      <c r="CI62" s="182"/>
      <c r="CJ62" s="182"/>
      <c r="CK62" s="182"/>
      <c r="CL62" s="182"/>
      <c r="CM62" s="183"/>
      <c r="CN62" s="215"/>
      <c r="CO62" s="215"/>
      <c r="CP62" s="215"/>
      <c r="CQ62" s="215"/>
      <c r="CR62" s="215"/>
      <c r="CS62" s="215"/>
      <c r="CT62" s="51"/>
      <c r="CU62" s="51"/>
      <c r="CV62" s="51"/>
      <c r="CW62" s="51"/>
      <c r="CX62" s="51"/>
      <c r="CY62" s="51"/>
      <c r="CZ62" s="51"/>
      <c r="DA62" s="51"/>
      <c r="DB62" s="51"/>
      <c r="DC62" s="51"/>
      <c r="DD62" s="51"/>
      <c r="DE62" s="51"/>
      <c r="DF62" s="51"/>
      <c r="DG62" s="85"/>
    </row>
    <row r="63" spans="1:111" s="65" customFormat="1" ht="14.25" customHeight="1" x14ac:dyDescent="0.15">
      <c r="A63" s="51"/>
      <c r="B63" s="51"/>
      <c r="C63" s="51"/>
      <c r="D63" s="52"/>
      <c r="E63" s="52"/>
      <c r="F63" s="174" t="s">
        <v>3</v>
      </c>
      <c r="G63" s="220"/>
      <c r="H63" s="204">
        <f>MAX(H69:M78)</f>
        <v>9</v>
      </c>
      <c r="I63" s="205"/>
      <c r="J63" s="205"/>
      <c r="K63" s="205"/>
      <c r="L63" s="205"/>
      <c r="M63" s="206"/>
      <c r="N63" s="204">
        <f>MAX(N69:S78)</f>
        <v>3</v>
      </c>
      <c r="O63" s="205"/>
      <c r="P63" s="205"/>
      <c r="Q63" s="205"/>
      <c r="R63" s="205"/>
      <c r="S63" s="206"/>
      <c r="T63" s="204">
        <f>MAX(T69:Y78)</f>
        <v>9</v>
      </c>
      <c r="U63" s="205"/>
      <c r="V63" s="205"/>
      <c r="W63" s="205"/>
      <c r="X63" s="205"/>
      <c r="Y63" s="206"/>
      <c r="Z63" s="204">
        <f>MAX(Z69:AE78)</f>
        <v>9</v>
      </c>
      <c r="AA63" s="205"/>
      <c r="AB63" s="205"/>
      <c r="AC63" s="205"/>
      <c r="AD63" s="205"/>
      <c r="AE63" s="206"/>
      <c r="AF63" s="204">
        <f>MAX(AF69:AK78)</f>
        <v>9</v>
      </c>
      <c r="AG63" s="205"/>
      <c r="AH63" s="205"/>
      <c r="AI63" s="205"/>
      <c r="AJ63" s="205"/>
      <c r="AK63" s="206"/>
      <c r="AL63" s="204">
        <f>MAX(AL69:AQ78)</f>
        <v>9</v>
      </c>
      <c r="AM63" s="205"/>
      <c r="AN63" s="205"/>
      <c r="AO63" s="205"/>
      <c r="AP63" s="205"/>
      <c r="AQ63" s="206"/>
      <c r="AR63" s="204">
        <f>MAX(AR69:AW78)</f>
        <v>9</v>
      </c>
      <c r="AS63" s="205"/>
      <c r="AT63" s="205"/>
      <c r="AU63" s="205"/>
      <c r="AV63" s="205"/>
      <c r="AW63" s="206"/>
      <c r="AX63" s="204">
        <f>MAX(AX69:BC78)</f>
        <v>9</v>
      </c>
      <c r="AY63" s="205"/>
      <c r="AZ63" s="205"/>
      <c r="BA63" s="205"/>
      <c r="BB63" s="205"/>
      <c r="BC63" s="206"/>
      <c r="BD63" s="204">
        <f>MAX(BD69:BI78)</f>
        <v>9</v>
      </c>
      <c r="BE63" s="205"/>
      <c r="BF63" s="205"/>
      <c r="BG63" s="205"/>
      <c r="BH63" s="205"/>
      <c r="BI63" s="206"/>
      <c r="BJ63" s="204">
        <f>MAX(BJ69:BO78)</f>
        <v>0</v>
      </c>
      <c r="BK63" s="205"/>
      <c r="BL63" s="205"/>
      <c r="BM63" s="205"/>
      <c r="BN63" s="205"/>
      <c r="BO63" s="206"/>
      <c r="BP63" s="204">
        <f>MAX(BP69:BU78)</f>
        <v>0</v>
      </c>
      <c r="BQ63" s="205"/>
      <c r="BR63" s="205"/>
      <c r="BS63" s="205"/>
      <c r="BT63" s="205"/>
      <c r="BU63" s="206"/>
      <c r="BV63" s="204">
        <f>MAX(BV69:CA78)</f>
        <v>0</v>
      </c>
      <c r="BW63" s="205"/>
      <c r="BX63" s="205"/>
      <c r="BY63" s="205"/>
      <c r="BZ63" s="205"/>
      <c r="CA63" s="206"/>
      <c r="CB63" s="204">
        <f>MAX(CB69:CG78)</f>
        <v>0</v>
      </c>
      <c r="CC63" s="205"/>
      <c r="CD63" s="205"/>
      <c r="CE63" s="205"/>
      <c r="CF63" s="205"/>
      <c r="CG63" s="206"/>
      <c r="CH63" s="204">
        <f>MAX(CH69:CM78)</f>
        <v>0</v>
      </c>
      <c r="CI63" s="205"/>
      <c r="CJ63" s="205"/>
      <c r="CK63" s="205"/>
      <c r="CL63" s="205"/>
      <c r="CM63" s="206"/>
      <c r="CN63" s="204">
        <f>MAX(CN69:CS78)</f>
        <v>0</v>
      </c>
      <c r="CO63" s="205"/>
      <c r="CP63" s="205"/>
      <c r="CQ63" s="205"/>
      <c r="CR63" s="205"/>
      <c r="CS63" s="206"/>
      <c r="CT63" s="51"/>
      <c r="CU63" s="51"/>
      <c r="CV63" s="51"/>
      <c r="CW63" s="51"/>
      <c r="CX63" s="51"/>
      <c r="CY63" s="51"/>
      <c r="CZ63" s="51"/>
      <c r="DA63" s="51"/>
      <c r="DB63" s="51"/>
      <c r="DC63" s="51"/>
      <c r="DD63" s="51"/>
      <c r="DE63" s="51"/>
      <c r="DF63" s="51"/>
      <c r="DG63" s="86"/>
    </row>
    <row r="64" spans="1:111" s="65" customFormat="1" ht="14.25" customHeight="1" x14ac:dyDescent="0.15">
      <c r="A64" s="51"/>
      <c r="B64" s="51"/>
      <c r="C64" s="51"/>
      <c r="D64" s="52"/>
      <c r="E64" s="52"/>
      <c r="F64" s="174" t="s">
        <v>28</v>
      </c>
      <c r="G64" s="220"/>
      <c r="H64" s="207">
        <f>SUM($D69*H69,$D70*H70,$D71*H71,$D72*H72,$D73*H73,$D74*H74,$D75*H75,$D76*H76,$D77*H77,$D78*H78)</f>
        <v>168.9655172413793</v>
      </c>
      <c r="I64" s="208"/>
      <c r="J64" s="208"/>
      <c r="K64" s="208"/>
      <c r="L64" s="208"/>
      <c r="M64" s="209"/>
      <c r="N64" s="207">
        <f>SUM($D69*N69,$D70*N70,$D71*N71,$D72*N72,$D73*N73,$D74*N74,$D75*N75,$D76*N76,$D77*N77,$D78*N78)</f>
        <v>34.482758620689651</v>
      </c>
      <c r="O64" s="208"/>
      <c r="P64" s="208"/>
      <c r="Q64" s="208"/>
      <c r="R64" s="208"/>
      <c r="S64" s="209"/>
      <c r="T64" s="207">
        <f>SUM($D69*T69,$D70*T70,$D71*T71,$D72*T72,$D73*T73,$D74*T74,$D75*T75,$D76*T76,$D77*T77,$D78*T78)</f>
        <v>220.68965517241381</v>
      </c>
      <c r="U64" s="208"/>
      <c r="V64" s="208"/>
      <c r="W64" s="208"/>
      <c r="X64" s="208"/>
      <c r="Y64" s="209"/>
      <c r="Z64" s="207">
        <f>SUM($D69*Z69,$D70*Z70,$D71*Z71,$D72*Z72,$D73*Z73,$D74*Z74,$D75*Z75,$D76*Z76,$D77*Z77,$D78*Z78)</f>
        <v>196.55172413793105</v>
      </c>
      <c r="AA64" s="208"/>
      <c r="AB64" s="208"/>
      <c r="AC64" s="208"/>
      <c r="AD64" s="208"/>
      <c r="AE64" s="209"/>
      <c r="AF64" s="207">
        <f>SUM($D69*AF69,$D70*AF70,$D71*AF71,$D72*AF72,$D73*AF73,$D74*AF74,$D75*AF75,$D76*AF76,$D77*AF77,$D78*AF78)</f>
        <v>151.72413793103448</v>
      </c>
      <c r="AG64" s="208"/>
      <c r="AH64" s="208"/>
      <c r="AI64" s="208"/>
      <c r="AJ64" s="208"/>
      <c r="AK64" s="209"/>
      <c r="AL64" s="207">
        <f>SUM($D69*AL69,$D70*AL70,$D71*AL71,$D72*AL72,$D73*AL73,$D74*AL74,$D75*AL75,$D76*AL76,$D77*AL77,$D78*AL78)</f>
        <v>93.103448275862064</v>
      </c>
      <c r="AM64" s="208"/>
      <c r="AN64" s="208"/>
      <c r="AO64" s="208"/>
      <c r="AP64" s="208"/>
      <c r="AQ64" s="209"/>
      <c r="AR64" s="207">
        <f>SUM($D69*AR69,$D70*AR70,$D71*AR71,$D72*AR72,$D73*AR73,$D74*AR74,$D75*AR75,$D76*AR76,$D77*AR77,$D78*AR78)</f>
        <v>100</v>
      </c>
      <c r="AS64" s="208"/>
      <c r="AT64" s="208"/>
      <c r="AU64" s="208"/>
      <c r="AV64" s="208"/>
      <c r="AW64" s="209"/>
      <c r="AX64" s="207">
        <f>SUM($D69*AX69,$D70*AX70,$D71*AX71,$D72*AX72,$D73*AX73,$D74*AX74,$D75*AX75,$D76*AX76,$D77*AX77,$D78*AX78)</f>
        <v>124.13793103448275</v>
      </c>
      <c r="AY64" s="208"/>
      <c r="AZ64" s="208"/>
      <c r="BA64" s="208"/>
      <c r="BB64" s="208"/>
      <c r="BC64" s="209"/>
      <c r="BD64" s="207">
        <f>SUM($D69*BD69,$D70*BD70,$D71*BD71,$D72*BD72,$D73*BD73,$D74*BD74,$D75*BD75,$D76*BD76,$D77*BD77,$D78*BD78)</f>
        <v>175.86206896551727</v>
      </c>
      <c r="BE64" s="208"/>
      <c r="BF64" s="208"/>
      <c r="BG64" s="208"/>
      <c r="BH64" s="208"/>
      <c r="BI64" s="209"/>
      <c r="BJ64" s="207">
        <f>SUM($D69*BJ69,$D70*BJ70,$D71*BJ71,$D72*BJ72,$D73*BJ73,$D74*BJ74,$D75*BJ75,$D76*BJ76,$D77*BJ77,$D78*BJ78)</f>
        <v>0</v>
      </c>
      <c r="BK64" s="208"/>
      <c r="BL64" s="208"/>
      <c r="BM64" s="208"/>
      <c r="BN64" s="208"/>
      <c r="BO64" s="209"/>
      <c r="BP64" s="207">
        <f>SUM($D69*BP69,$D70*BP70,$D71*BP71,$D72*BP72,$D73*BP73,$D74*BP74,$D75*BP75,$D76*BP76,$D77*BP77,$D78*BP78)</f>
        <v>0</v>
      </c>
      <c r="BQ64" s="208"/>
      <c r="BR64" s="208"/>
      <c r="BS64" s="208"/>
      <c r="BT64" s="208"/>
      <c r="BU64" s="209"/>
      <c r="BV64" s="207">
        <f>SUM($D69*BV69,$D70*BV70,$D71*BV71,$D72*BV72,$D73*BV73,$D74*BV74,$D75*BV75,$D76*BV76,$D77*BV77,$D78*BV78)</f>
        <v>0</v>
      </c>
      <c r="BW64" s="208"/>
      <c r="BX64" s="208"/>
      <c r="BY64" s="208"/>
      <c r="BZ64" s="208"/>
      <c r="CA64" s="209"/>
      <c r="CB64" s="207">
        <f>SUM($D69*CB69,$D70*CB70,$D71*CB71,$D72*CB72,$D73*CB73,$D74*CB74,$D75*CB75,$D76*CB76,$D77*CB77,$D78*CB78)</f>
        <v>0</v>
      </c>
      <c r="CC64" s="208"/>
      <c r="CD64" s="208"/>
      <c r="CE64" s="208"/>
      <c r="CF64" s="208"/>
      <c r="CG64" s="209"/>
      <c r="CH64" s="207">
        <f>SUM($D69*CH69,$D70*CH70,$D71*CH71,$D72*CH72,$D73*CH73,$D74*CH74,$D75*CH75,$D76*CH76,$D77*CH77,$D78*CH78)</f>
        <v>0</v>
      </c>
      <c r="CI64" s="208"/>
      <c r="CJ64" s="208"/>
      <c r="CK64" s="208"/>
      <c r="CL64" s="208"/>
      <c r="CM64" s="209"/>
      <c r="CN64" s="207">
        <f>SUM($D69*CN69,$D70*CN70,$D71*CN71,$D72*CN72,$D73*CN73,$D74*CN74,$D75*CN75,$D76*CN76,$D77*CN77,$D78*CN78)</f>
        <v>0</v>
      </c>
      <c r="CO64" s="208"/>
      <c r="CP64" s="208"/>
      <c r="CQ64" s="208"/>
      <c r="CR64" s="208"/>
      <c r="CS64" s="209"/>
      <c r="CT64" s="51"/>
      <c r="CU64" s="51"/>
      <c r="CV64" s="51"/>
      <c r="CW64" s="51"/>
      <c r="CX64" s="51"/>
      <c r="CY64" s="51"/>
      <c r="CZ64" s="51"/>
      <c r="DA64" s="51"/>
      <c r="DB64" s="51"/>
      <c r="DC64" s="51"/>
      <c r="DD64" s="51"/>
      <c r="DE64" s="51"/>
      <c r="DF64" s="51"/>
      <c r="DG64" s="87"/>
    </row>
    <row r="65" spans="1:111" s="65" customFormat="1" ht="14.25" customHeight="1" x14ac:dyDescent="0.15">
      <c r="A65" s="51"/>
      <c r="B65" s="51"/>
      <c r="C65" s="51"/>
      <c r="D65" s="52"/>
      <c r="E65" s="52"/>
      <c r="F65" s="174" t="s">
        <v>1</v>
      </c>
      <c r="G65" s="220"/>
      <c r="H65" s="178">
        <f>IF(H$64&gt;0,(H$64/SUM($64:$64))*100, "")</f>
        <v>13.351498637602177</v>
      </c>
      <c r="I65" s="179"/>
      <c r="J65" s="179"/>
      <c r="K65" s="179"/>
      <c r="L65" s="179"/>
      <c r="M65" s="180"/>
      <c r="N65" s="178">
        <f>IF(N$64&gt;0,(N$64/SUM($64:$64))*100, "")</f>
        <v>2.7247956403269749</v>
      </c>
      <c r="O65" s="179"/>
      <c r="P65" s="179"/>
      <c r="Q65" s="179"/>
      <c r="R65" s="179"/>
      <c r="S65" s="180"/>
      <c r="T65" s="178">
        <f>IF(T$64&gt;0,(T$64/SUM($64:$64))*100, "")</f>
        <v>17.438692098092641</v>
      </c>
      <c r="U65" s="179"/>
      <c r="V65" s="179"/>
      <c r="W65" s="179"/>
      <c r="X65" s="179"/>
      <c r="Y65" s="180"/>
      <c r="Z65" s="178">
        <f>IF(Z$64&gt;0,(Z$64/SUM($64:$64))*100, "")</f>
        <v>15.531335149863759</v>
      </c>
      <c r="AA65" s="179"/>
      <c r="AB65" s="179"/>
      <c r="AC65" s="179"/>
      <c r="AD65" s="179"/>
      <c r="AE65" s="180"/>
      <c r="AF65" s="178">
        <f>IF(AF$64&gt;0,(AF$64/SUM($64:$64))*100, "")</f>
        <v>11.98910081743869</v>
      </c>
      <c r="AG65" s="179"/>
      <c r="AH65" s="179"/>
      <c r="AI65" s="179"/>
      <c r="AJ65" s="179"/>
      <c r="AK65" s="180"/>
      <c r="AL65" s="178">
        <f>IF(AL$64&gt;0,(AL$64/SUM($64:$64))*100, "")</f>
        <v>7.3569482288828327</v>
      </c>
      <c r="AM65" s="179"/>
      <c r="AN65" s="179"/>
      <c r="AO65" s="179"/>
      <c r="AP65" s="179"/>
      <c r="AQ65" s="180"/>
      <c r="AR65" s="178">
        <f>IF(AR$64&gt;0,(AR$64/SUM($64:$64))*100, "")</f>
        <v>7.9019073569482279</v>
      </c>
      <c r="AS65" s="179"/>
      <c r="AT65" s="179"/>
      <c r="AU65" s="179"/>
      <c r="AV65" s="179"/>
      <c r="AW65" s="180"/>
      <c r="AX65" s="178">
        <f>IF(AX$64&gt;0,(AX$64/SUM($64:$64))*100, "")</f>
        <v>9.8092643051771091</v>
      </c>
      <c r="AY65" s="179"/>
      <c r="AZ65" s="179"/>
      <c r="BA65" s="179"/>
      <c r="BB65" s="179"/>
      <c r="BC65" s="180"/>
      <c r="BD65" s="178">
        <f>IF(BD$64&gt;0,(BD$64/SUM($64:$64))*100, "")</f>
        <v>13.896457765667575</v>
      </c>
      <c r="BE65" s="179"/>
      <c r="BF65" s="179"/>
      <c r="BG65" s="179"/>
      <c r="BH65" s="179"/>
      <c r="BI65" s="180"/>
      <c r="BJ65" s="178" t="str">
        <f>IF(BJ$64&gt;0,(BJ$64/SUM($64:$64))*100, "")</f>
        <v/>
      </c>
      <c r="BK65" s="179"/>
      <c r="BL65" s="179"/>
      <c r="BM65" s="179"/>
      <c r="BN65" s="179"/>
      <c r="BO65" s="180"/>
      <c r="BP65" s="178" t="str">
        <f>IF(BP$64&gt;0,(BP$64/SUM($64:$64))*100, "")</f>
        <v/>
      </c>
      <c r="BQ65" s="179"/>
      <c r="BR65" s="179"/>
      <c r="BS65" s="179"/>
      <c r="BT65" s="179"/>
      <c r="BU65" s="180"/>
      <c r="BV65" s="178" t="str">
        <f>IF(BV$64&gt;0,(BV$64/SUM($64:$64))*100, "")</f>
        <v/>
      </c>
      <c r="BW65" s="179"/>
      <c r="BX65" s="179"/>
      <c r="BY65" s="179"/>
      <c r="BZ65" s="179"/>
      <c r="CA65" s="180"/>
      <c r="CB65" s="178" t="str">
        <f>IF(CB$64&gt;0,(CB$64/SUM($64:$64))*100, "")</f>
        <v/>
      </c>
      <c r="CC65" s="179"/>
      <c r="CD65" s="179"/>
      <c r="CE65" s="179"/>
      <c r="CF65" s="179"/>
      <c r="CG65" s="180"/>
      <c r="CH65" s="178" t="str">
        <f>IF(CH$64&gt;0,(CH$64/SUM($64:$64))*100, "")</f>
        <v/>
      </c>
      <c r="CI65" s="179"/>
      <c r="CJ65" s="179"/>
      <c r="CK65" s="179"/>
      <c r="CL65" s="179"/>
      <c r="CM65" s="180"/>
      <c r="CN65" s="178" t="str">
        <f>IF(CN$64&gt;0,(CN$64/SUM($64:$64))*100, "")</f>
        <v/>
      </c>
      <c r="CO65" s="179"/>
      <c r="CP65" s="179"/>
      <c r="CQ65" s="179"/>
      <c r="CR65" s="179"/>
      <c r="CS65" s="180"/>
      <c r="CT65" s="51"/>
      <c r="CU65" s="166" t="s">
        <v>47</v>
      </c>
      <c r="CV65" s="166"/>
      <c r="CW65" s="166"/>
      <c r="CX65" s="166"/>
      <c r="CY65" s="166"/>
      <c r="CZ65" s="166"/>
      <c r="DA65" s="166"/>
      <c r="DB65" s="166"/>
      <c r="DC65" s="166"/>
      <c r="DD65" s="166"/>
      <c r="DE65" s="166"/>
      <c r="DF65" s="51"/>
      <c r="DG65" s="88"/>
    </row>
    <row r="66" spans="1:111" ht="23.25" customHeight="1" x14ac:dyDescent="0.15">
      <c r="A66" s="17"/>
      <c r="B66" s="47"/>
      <c r="C66" s="47"/>
      <c r="D66" s="48"/>
      <c r="E66" s="48"/>
      <c r="F66" s="217"/>
      <c r="G66" s="21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15">
      <c r="B67" s="29"/>
      <c r="C67" s="29"/>
      <c r="D67" s="40"/>
      <c r="E67" s="40"/>
      <c r="F67" s="184"/>
      <c r="G67" s="184"/>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15">
      <c r="B68" s="29"/>
      <c r="C68" s="29"/>
      <c r="D68" s="163" t="s">
        <v>49</v>
      </c>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4"/>
      <c r="BN68" s="164"/>
      <c r="BO68" s="164"/>
      <c r="BP68" s="164"/>
      <c r="BQ68" s="164"/>
      <c r="BR68" s="164"/>
      <c r="BS68" s="164"/>
      <c r="BT68" s="164"/>
      <c r="BU68" s="164"/>
      <c r="BV68" s="164"/>
      <c r="BW68" s="164"/>
      <c r="BX68" s="164"/>
      <c r="BY68" s="164"/>
      <c r="BZ68" s="164"/>
      <c r="CA68" s="164"/>
      <c r="CB68" s="164"/>
      <c r="CC68" s="164"/>
      <c r="CD68" s="164"/>
      <c r="CE68" s="164"/>
      <c r="CF68" s="164"/>
      <c r="CG68" s="164"/>
      <c r="CH68" s="164"/>
      <c r="CI68" s="164"/>
      <c r="CJ68" s="164"/>
      <c r="CK68" s="164"/>
      <c r="CL68" s="164"/>
      <c r="CM68" s="164"/>
      <c r="CN68" s="164"/>
      <c r="CO68" s="164"/>
      <c r="CP68" s="164"/>
      <c r="CQ68" s="164"/>
      <c r="CR68" s="164"/>
      <c r="CS68" s="165"/>
      <c r="DG68" s="66"/>
    </row>
    <row r="69" spans="1:111" s="46" customFormat="1" ht="23.25" hidden="1" customHeight="1" x14ac:dyDescent="0.15">
      <c r="B69" s="78"/>
      <c r="C69" s="78"/>
      <c r="D69" s="43">
        <f t="shared" ref="D69:D78" si="3">IF($D51&lt;&gt;"",$D51,0)</f>
        <v>10.344827586206897</v>
      </c>
      <c r="E69" s="44"/>
      <c r="F69" s="218"/>
      <c r="G69" s="219"/>
      <c r="H69" s="212">
        <f t="shared" ref="H69:H78" si="4">IF(H51="Θ", 9, IF(H51="Ο", 3, IF(H51="▲", 1, "0")))</f>
        <v>3</v>
      </c>
      <c r="I69" s="213"/>
      <c r="J69" s="213"/>
      <c r="K69" s="213"/>
      <c r="L69" s="213"/>
      <c r="M69" s="214"/>
      <c r="N69" s="212">
        <f t="shared" ref="N69:N78" si="5">IF(N51="Θ", 9, IF(N51="Ο", 3, IF(N51="▲", 1, "0")))</f>
        <v>1</v>
      </c>
      <c r="O69" s="213"/>
      <c r="P69" s="213"/>
      <c r="Q69" s="213"/>
      <c r="R69" s="213"/>
      <c r="S69" s="214"/>
      <c r="T69" s="212">
        <f t="shared" ref="T69:T78" si="6">IF(T51="Θ", 9, IF(T51="Ο", 3, IF(T51="▲", 1, "0")))</f>
        <v>9</v>
      </c>
      <c r="U69" s="213"/>
      <c r="V69" s="213"/>
      <c r="W69" s="213"/>
      <c r="X69" s="213"/>
      <c r="Y69" s="214"/>
      <c r="Z69" s="212">
        <f t="shared" ref="Z69:Z78" si="7">IF(Z51="Θ", 9, IF(Z51="Ο", 3, IF(Z51="▲", 1, "0")))</f>
        <v>1</v>
      </c>
      <c r="AA69" s="213"/>
      <c r="AB69" s="213"/>
      <c r="AC69" s="213"/>
      <c r="AD69" s="213"/>
      <c r="AE69" s="214"/>
      <c r="AF69" s="212" t="str">
        <f t="shared" ref="AF69:AF78" si="8">IF(AF51="Θ", 9, IF(AF51="Ο", 3, IF(AF51="▲", 1, "0")))</f>
        <v>0</v>
      </c>
      <c r="AG69" s="213"/>
      <c r="AH69" s="213"/>
      <c r="AI69" s="213"/>
      <c r="AJ69" s="213"/>
      <c r="AK69" s="214"/>
      <c r="AL69" s="212" t="str">
        <f t="shared" ref="AL69:AL78" si="9">IF(AL51="Θ", 9, IF(AL51="Ο", 3, IF(AL51="▲", 1, "0")))</f>
        <v>0</v>
      </c>
      <c r="AM69" s="213"/>
      <c r="AN69" s="213"/>
      <c r="AO69" s="213"/>
      <c r="AP69" s="213"/>
      <c r="AQ69" s="214"/>
      <c r="AR69" s="212" t="str">
        <f t="shared" ref="AR69:AR78" si="10">IF(AR51="Θ", 9, IF(AR51="Ο", 3, IF(AR51="▲", 1, "0")))</f>
        <v>0</v>
      </c>
      <c r="AS69" s="213"/>
      <c r="AT69" s="213"/>
      <c r="AU69" s="213"/>
      <c r="AV69" s="213"/>
      <c r="AW69" s="214"/>
      <c r="AX69" s="212" t="str">
        <f t="shared" ref="AX69:AX78" si="11">IF(AX51="Θ", 9, IF(AX51="Ο", 3, IF(AX51="▲", 1, "0")))</f>
        <v>0</v>
      </c>
      <c r="AY69" s="213"/>
      <c r="AZ69" s="213"/>
      <c r="BA69" s="213"/>
      <c r="BB69" s="213"/>
      <c r="BC69" s="214"/>
      <c r="BD69" s="212" t="str">
        <f t="shared" ref="BD69:BD78" si="12">IF(BD51="Θ", 9, IF(BD51="Ο", 3, IF(BD51="▲", 1, "0")))</f>
        <v>0</v>
      </c>
      <c r="BE69" s="213"/>
      <c r="BF69" s="213"/>
      <c r="BG69" s="213"/>
      <c r="BH69" s="213"/>
      <c r="BI69" s="214"/>
      <c r="BJ69" s="212" t="str">
        <f t="shared" ref="BJ69:BJ78" si="13">IF(BJ51="Θ", 9, IF(BJ51="Ο", 3, IF(BJ51="▲", 1, "0")))</f>
        <v>0</v>
      </c>
      <c r="BK69" s="213"/>
      <c r="BL69" s="213"/>
      <c r="BM69" s="213"/>
      <c r="BN69" s="213"/>
      <c r="BO69" s="214"/>
      <c r="BP69" s="212" t="str">
        <f t="shared" ref="BP69:BP78" si="14">IF(BP51="Θ", 9, IF(BP51="Ο", 3, IF(BP51="▲", 1, "0")))</f>
        <v>0</v>
      </c>
      <c r="BQ69" s="213"/>
      <c r="BR69" s="213"/>
      <c r="BS69" s="213"/>
      <c r="BT69" s="213"/>
      <c r="BU69" s="214"/>
      <c r="BV69" s="212" t="str">
        <f t="shared" ref="BV69:BV78" si="15">IF(BV51="Θ", 9, IF(BV51="Ο", 3, IF(BV51="▲", 1, "0")))</f>
        <v>0</v>
      </c>
      <c r="BW69" s="213"/>
      <c r="BX69" s="213"/>
      <c r="BY69" s="213"/>
      <c r="BZ69" s="213"/>
      <c r="CA69" s="214"/>
      <c r="CB69" s="212" t="str">
        <f t="shared" ref="CB69:CB78" si="16">IF(CB51="Θ", 9, IF(CB51="Ο", 3, IF(CB51="▲", 1, "0")))</f>
        <v>0</v>
      </c>
      <c r="CC69" s="213"/>
      <c r="CD69" s="213"/>
      <c r="CE69" s="213"/>
      <c r="CF69" s="213"/>
      <c r="CG69" s="214"/>
      <c r="CH69" s="212" t="str">
        <f t="shared" ref="CH69:CH78" si="17">IF(CH51="Θ", 9, IF(CH51="Ο", 3, IF(CH51="▲", 1, "0")))</f>
        <v>0</v>
      </c>
      <c r="CI69" s="213"/>
      <c r="CJ69" s="213"/>
      <c r="CK69" s="213"/>
      <c r="CL69" s="213"/>
      <c r="CM69" s="214"/>
      <c r="CN69" s="212" t="str">
        <f t="shared" ref="CN69:CN78" si="18">IF(CN51="Θ", 9, IF(CN51="Ο", 3, IF(CN51="▲", 1, "0")))</f>
        <v>0</v>
      </c>
      <c r="CO69" s="213"/>
      <c r="CP69" s="213"/>
      <c r="CQ69" s="213"/>
      <c r="CR69" s="213"/>
      <c r="CS69" s="214"/>
      <c r="CT69" s="71"/>
      <c r="CU69" s="71"/>
      <c r="CV69" s="71"/>
      <c r="CW69" s="71"/>
      <c r="CX69" s="71"/>
      <c r="CY69" s="72"/>
      <c r="CZ69" s="70"/>
      <c r="DA69" s="70"/>
      <c r="DB69" s="70"/>
      <c r="DC69" s="70"/>
      <c r="DD69" s="70"/>
      <c r="DE69" s="70"/>
      <c r="DF69" s="70"/>
      <c r="DG69" s="76"/>
    </row>
    <row r="70" spans="1:111" s="46" customFormat="1" ht="23.25" hidden="1" customHeight="1" x14ac:dyDescent="0.15">
      <c r="B70" s="78"/>
      <c r="C70" s="78"/>
      <c r="D70" s="43">
        <f t="shared" si="3"/>
        <v>10.344827586206897</v>
      </c>
      <c r="E70" s="44"/>
      <c r="F70" s="218"/>
      <c r="G70" s="219"/>
      <c r="H70" s="212">
        <f t="shared" si="4"/>
        <v>1</v>
      </c>
      <c r="I70" s="213"/>
      <c r="J70" s="213"/>
      <c r="K70" s="213"/>
      <c r="L70" s="213"/>
      <c r="M70" s="214"/>
      <c r="N70" s="212" t="str">
        <f t="shared" si="5"/>
        <v>0</v>
      </c>
      <c r="O70" s="213"/>
      <c r="P70" s="213"/>
      <c r="Q70" s="213"/>
      <c r="R70" s="213"/>
      <c r="S70" s="214"/>
      <c r="T70" s="212">
        <f t="shared" si="6"/>
        <v>1</v>
      </c>
      <c r="U70" s="213"/>
      <c r="V70" s="213"/>
      <c r="W70" s="213"/>
      <c r="X70" s="213"/>
      <c r="Y70" s="214"/>
      <c r="Z70" s="212">
        <f t="shared" si="7"/>
        <v>3</v>
      </c>
      <c r="AA70" s="213"/>
      <c r="AB70" s="213"/>
      <c r="AC70" s="213"/>
      <c r="AD70" s="213"/>
      <c r="AE70" s="214"/>
      <c r="AF70" s="212" t="str">
        <f t="shared" si="8"/>
        <v>0</v>
      </c>
      <c r="AG70" s="213"/>
      <c r="AH70" s="213"/>
      <c r="AI70" s="213"/>
      <c r="AJ70" s="213"/>
      <c r="AK70" s="214"/>
      <c r="AL70" s="212" t="str">
        <f t="shared" si="9"/>
        <v>0</v>
      </c>
      <c r="AM70" s="213"/>
      <c r="AN70" s="213"/>
      <c r="AO70" s="213"/>
      <c r="AP70" s="213"/>
      <c r="AQ70" s="214"/>
      <c r="AR70" s="212">
        <f t="shared" si="10"/>
        <v>9</v>
      </c>
      <c r="AS70" s="213"/>
      <c r="AT70" s="213"/>
      <c r="AU70" s="213"/>
      <c r="AV70" s="213"/>
      <c r="AW70" s="214"/>
      <c r="AX70" s="212" t="str">
        <f t="shared" si="11"/>
        <v>0</v>
      </c>
      <c r="AY70" s="213"/>
      <c r="AZ70" s="213"/>
      <c r="BA70" s="213"/>
      <c r="BB70" s="213"/>
      <c r="BC70" s="214"/>
      <c r="BD70" s="212" t="str">
        <f t="shared" si="12"/>
        <v>0</v>
      </c>
      <c r="BE70" s="213"/>
      <c r="BF70" s="213"/>
      <c r="BG70" s="213"/>
      <c r="BH70" s="213"/>
      <c r="BI70" s="214"/>
      <c r="BJ70" s="212" t="str">
        <f t="shared" si="13"/>
        <v>0</v>
      </c>
      <c r="BK70" s="213"/>
      <c r="BL70" s="213"/>
      <c r="BM70" s="213"/>
      <c r="BN70" s="213"/>
      <c r="BO70" s="214"/>
      <c r="BP70" s="212" t="str">
        <f t="shared" si="14"/>
        <v>0</v>
      </c>
      <c r="BQ70" s="213"/>
      <c r="BR70" s="213"/>
      <c r="BS70" s="213"/>
      <c r="BT70" s="213"/>
      <c r="BU70" s="214"/>
      <c r="BV70" s="212" t="str">
        <f t="shared" si="15"/>
        <v>0</v>
      </c>
      <c r="BW70" s="213"/>
      <c r="BX70" s="213"/>
      <c r="BY70" s="213"/>
      <c r="BZ70" s="213"/>
      <c r="CA70" s="214"/>
      <c r="CB70" s="212" t="str">
        <f t="shared" si="16"/>
        <v>0</v>
      </c>
      <c r="CC70" s="213"/>
      <c r="CD70" s="213"/>
      <c r="CE70" s="213"/>
      <c r="CF70" s="213"/>
      <c r="CG70" s="214"/>
      <c r="CH70" s="212" t="str">
        <f t="shared" si="17"/>
        <v>0</v>
      </c>
      <c r="CI70" s="213"/>
      <c r="CJ70" s="213"/>
      <c r="CK70" s="213"/>
      <c r="CL70" s="213"/>
      <c r="CM70" s="214"/>
      <c r="CN70" s="212" t="str">
        <f t="shared" si="18"/>
        <v>0</v>
      </c>
      <c r="CO70" s="213"/>
      <c r="CP70" s="213"/>
      <c r="CQ70" s="213"/>
      <c r="CR70" s="213"/>
      <c r="CS70" s="214"/>
      <c r="CT70" s="71"/>
      <c r="CU70" s="71"/>
      <c r="CV70" s="71"/>
      <c r="CW70" s="71"/>
      <c r="CX70" s="71"/>
      <c r="CY70" s="72"/>
      <c r="CZ70" s="70"/>
      <c r="DA70" s="70"/>
      <c r="DB70" s="70"/>
      <c r="DC70" s="70"/>
      <c r="DD70" s="70"/>
      <c r="DE70" s="70"/>
      <c r="DF70" s="70"/>
      <c r="DG70" s="76"/>
    </row>
    <row r="71" spans="1:111" s="46" customFormat="1" ht="23.25" hidden="1" customHeight="1" x14ac:dyDescent="0.15">
      <c r="B71" s="78"/>
      <c r="C71" s="78"/>
      <c r="D71" s="43">
        <f t="shared" si="3"/>
        <v>13.793103448275861</v>
      </c>
      <c r="E71" s="44"/>
      <c r="F71" s="218"/>
      <c r="G71" s="219"/>
      <c r="H71" s="212">
        <f t="shared" si="4"/>
        <v>1</v>
      </c>
      <c r="I71" s="213"/>
      <c r="J71" s="213"/>
      <c r="K71" s="213"/>
      <c r="L71" s="213"/>
      <c r="M71" s="214"/>
      <c r="N71" s="212" t="str">
        <f t="shared" si="5"/>
        <v>0</v>
      </c>
      <c r="O71" s="213"/>
      <c r="P71" s="213"/>
      <c r="Q71" s="213"/>
      <c r="R71" s="213"/>
      <c r="S71" s="214"/>
      <c r="T71" s="212">
        <f t="shared" si="6"/>
        <v>3</v>
      </c>
      <c r="U71" s="213"/>
      <c r="V71" s="213"/>
      <c r="W71" s="213"/>
      <c r="X71" s="213"/>
      <c r="Y71" s="214"/>
      <c r="Z71" s="212">
        <f t="shared" si="7"/>
        <v>9</v>
      </c>
      <c r="AA71" s="213"/>
      <c r="AB71" s="213"/>
      <c r="AC71" s="213"/>
      <c r="AD71" s="213"/>
      <c r="AE71" s="214"/>
      <c r="AF71" s="212" t="str">
        <f t="shared" si="8"/>
        <v>0</v>
      </c>
      <c r="AG71" s="213"/>
      <c r="AH71" s="213"/>
      <c r="AI71" s="213"/>
      <c r="AJ71" s="213"/>
      <c r="AK71" s="214"/>
      <c r="AL71" s="212" t="str">
        <f t="shared" si="9"/>
        <v>0</v>
      </c>
      <c r="AM71" s="213"/>
      <c r="AN71" s="213"/>
      <c r="AO71" s="213"/>
      <c r="AP71" s="213"/>
      <c r="AQ71" s="214"/>
      <c r="AR71" s="212" t="str">
        <f t="shared" si="10"/>
        <v>0</v>
      </c>
      <c r="AS71" s="213"/>
      <c r="AT71" s="213"/>
      <c r="AU71" s="213"/>
      <c r="AV71" s="213"/>
      <c r="AW71" s="214"/>
      <c r="AX71" s="212" t="str">
        <f t="shared" si="11"/>
        <v>0</v>
      </c>
      <c r="AY71" s="213"/>
      <c r="AZ71" s="213"/>
      <c r="BA71" s="213"/>
      <c r="BB71" s="213"/>
      <c r="BC71" s="214"/>
      <c r="BD71" s="212" t="str">
        <f t="shared" si="12"/>
        <v>0</v>
      </c>
      <c r="BE71" s="213"/>
      <c r="BF71" s="213"/>
      <c r="BG71" s="213"/>
      <c r="BH71" s="213"/>
      <c r="BI71" s="214"/>
      <c r="BJ71" s="212" t="str">
        <f t="shared" si="13"/>
        <v>0</v>
      </c>
      <c r="BK71" s="213"/>
      <c r="BL71" s="213"/>
      <c r="BM71" s="213"/>
      <c r="BN71" s="213"/>
      <c r="BO71" s="214"/>
      <c r="BP71" s="212" t="str">
        <f t="shared" si="14"/>
        <v>0</v>
      </c>
      <c r="BQ71" s="213"/>
      <c r="BR71" s="213"/>
      <c r="BS71" s="213"/>
      <c r="BT71" s="213"/>
      <c r="BU71" s="214"/>
      <c r="BV71" s="212" t="str">
        <f t="shared" si="15"/>
        <v>0</v>
      </c>
      <c r="BW71" s="213"/>
      <c r="BX71" s="213"/>
      <c r="BY71" s="213"/>
      <c r="BZ71" s="213"/>
      <c r="CA71" s="214"/>
      <c r="CB71" s="212" t="str">
        <f t="shared" si="16"/>
        <v>0</v>
      </c>
      <c r="CC71" s="213"/>
      <c r="CD71" s="213"/>
      <c r="CE71" s="213"/>
      <c r="CF71" s="213"/>
      <c r="CG71" s="214"/>
      <c r="CH71" s="212" t="str">
        <f t="shared" si="17"/>
        <v>0</v>
      </c>
      <c r="CI71" s="213"/>
      <c r="CJ71" s="213"/>
      <c r="CK71" s="213"/>
      <c r="CL71" s="213"/>
      <c r="CM71" s="214"/>
      <c r="CN71" s="212" t="str">
        <f t="shared" si="18"/>
        <v>0</v>
      </c>
      <c r="CO71" s="213"/>
      <c r="CP71" s="213"/>
      <c r="CQ71" s="213"/>
      <c r="CR71" s="213"/>
      <c r="CS71" s="214"/>
      <c r="CT71" s="71"/>
      <c r="CU71" s="71"/>
      <c r="CV71" s="71"/>
      <c r="CW71" s="71"/>
      <c r="CX71" s="71"/>
      <c r="CY71" s="72"/>
      <c r="CZ71" s="70"/>
      <c r="DA71" s="70"/>
      <c r="DB71" s="70"/>
      <c r="DC71" s="70"/>
      <c r="DD71" s="70"/>
      <c r="DE71" s="70"/>
      <c r="DF71" s="70"/>
      <c r="DG71" s="76"/>
    </row>
    <row r="72" spans="1:111" s="46" customFormat="1" ht="23.25" hidden="1" customHeight="1" x14ac:dyDescent="0.15">
      <c r="B72" s="78"/>
      <c r="C72" s="78"/>
      <c r="D72" s="43">
        <f t="shared" si="3"/>
        <v>17.241379310344829</v>
      </c>
      <c r="E72" s="44"/>
      <c r="F72" s="218"/>
      <c r="G72" s="219"/>
      <c r="H72" s="212">
        <f>IF(H54="Θ", 9, IF(H54="Ο", 3, IF(H54="▲", 1, "0")))</f>
        <v>3</v>
      </c>
      <c r="I72" s="213"/>
      <c r="J72" s="213"/>
      <c r="K72" s="213"/>
      <c r="L72" s="213"/>
      <c r="M72" s="214"/>
      <c r="N72" s="212" t="str">
        <f>IF(N54="Θ", 9, IF(N54="Ο", 3, IF(N54="▲", 1, "0")))</f>
        <v>0</v>
      </c>
      <c r="O72" s="213"/>
      <c r="P72" s="213"/>
      <c r="Q72" s="213"/>
      <c r="R72" s="213"/>
      <c r="S72" s="214"/>
      <c r="T72" s="212">
        <f>IF(T54="Θ", 9, IF(T54="Ο", 3, IF(T54="▲", 1, "0")))</f>
        <v>3</v>
      </c>
      <c r="U72" s="213"/>
      <c r="V72" s="213"/>
      <c r="W72" s="213"/>
      <c r="X72" s="213"/>
      <c r="Y72" s="214"/>
      <c r="Z72" s="212" t="str">
        <f>IF(Z54="Θ", 9, IF(Z54="Ο", 3, IF(Z54="▲", 1, "0")))</f>
        <v>0</v>
      </c>
      <c r="AA72" s="213"/>
      <c r="AB72" s="213"/>
      <c r="AC72" s="213"/>
      <c r="AD72" s="213"/>
      <c r="AE72" s="214"/>
      <c r="AF72" s="212">
        <f>IF(AF54="Θ", 9, IF(AF54="Ο", 3, IF(AF54="▲", 1, "0")))</f>
        <v>1</v>
      </c>
      <c r="AG72" s="213"/>
      <c r="AH72" s="213"/>
      <c r="AI72" s="213"/>
      <c r="AJ72" s="213"/>
      <c r="AK72" s="214"/>
      <c r="AL72" s="212" t="str">
        <f>IF(AL54="Θ", 9, IF(AL54="Ο", 3, IF(AL54="▲", 1, "0")))</f>
        <v>0</v>
      </c>
      <c r="AM72" s="213"/>
      <c r="AN72" s="213"/>
      <c r="AO72" s="213"/>
      <c r="AP72" s="213"/>
      <c r="AQ72" s="214"/>
      <c r="AR72" s="212" t="str">
        <f>IF(AR54="Θ", 9, IF(AR54="Ο", 3, IF(AR54="▲", 1, "0")))</f>
        <v>0</v>
      </c>
      <c r="AS72" s="213"/>
      <c r="AT72" s="213"/>
      <c r="AU72" s="213"/>
      <c r="AV72" s="213"/>
      <c r="AW72" s="214"/>
      <c r="AX72" s="212" t="str">
        <f t="shared" si="11"/>
        <v>0</v>
      </c>
      <c r="AY72" s="213"/>
      <c r="AZ72" s="213"/>
      <c r="BA72" s="213"/>
      <c r="BB72" s="213"/>
      <c r="BC72" s="214"/>
      <c r="BD72" s="212">
        <f t="shared" si="12"/>
        <v>9</v>
      </c>
      <c r="BE72" s="213"/>
      <c r="BF72" s="213"/>
      <c r="BG72" s="213"/>
      <c r="BH72" s="213"/>
      <c r="BI72" s="214"/>
      <c r="BJ72" s="212" t="str">
        <f t="shared" si="13"/>
        <v>0</v>
      </c>
      <c r="BK72" s="213"/>
      <c r="BL72" s="213"/>
      <c r="BM72" s="213"/>
      <c r="BN72" s="213"/>
      <c r="BO72" s="214"/>
      <c r="BP72" s="212" t="str">
        <f t="shared" si="14"/>
        <v>0</v>
      </c>
      <c r="BQ72" s="213"/>
      <c r="BR72" s="213"/>
      <c r="BS72" s="213"/>
      <c r="BT72" s="213"/>
      <c r="BU72" s="214"/>
      <c r="BV72" s="212" t="str">
        <f t="shared" si="15"/>
        <v>0</v>
      </c>
      <c r="BW72" s="213"/>
      <c r="BX72" s="213"/>
      <c r="BY72" s="213"/>
      <c r="BZ72" s="213"/>
      <c r="CA72" s="214"/>
      <c r="CB72" s="212" t="str">
        <f t="shared" si="16"/>
        <v>0</v>
      </c>
      <c r="CC72" s="213"/>
      <c r="CD72" s="213"/>
      <c r="CE72" s="213"/>
      <c r="CF72" s="213"/>
      <c r="CG72" s="214"/>
      <c r="CH72" s="212" t="str">
        <f t="shared" si="17"/>
        <v>0</v>
      </c>
      <c r="CI72" s="213"/>
      <c r="CJ72" s="213"/>
      <c r="CK72" s="213"/>
      <c r="CL72" s="213"/>
      <c r="CM72" s="214"/>
      <c r="CN72" s="212" t="str">
        <f t="shared" si="18"/>
        <v>0</v>
      </c>
      <c r="CO72" s="213"/>
      <c r="CP72" s="213"/>
      <c r="CQ72" s="213"/>
      <c r="CR72" s="213"/>
      <c r="CS72" s="214"/>
      <c r="CT72" s="71"/>
      <c r="CU72" s="71"/>
      <c r="CV72" s="71"/>
      <c r="CW72" s="71"/>
      <c r="CX72" s="71"/>
      <c r="CY72" s="72"/>
      <c r="CZ72" s="70"/>
      <c r="DA72" s="70"/>
      <c r="DB72" s="70"/>
      <c r="DC72" s="70"/>
      <c r="DD72" s="70"/>
      <c r="DE72" s="70"/>
      <c r="DF72" s="70"/>
      <c r="DG72" s="76"/>
    </row>
    <row r="73" spans="1:111" s="46" customFormat="1" ht="23.25" hidden="1" customHeight="1" x14ac:dyDescent="0.15">
      <c r="B73" s="78"/>
      <c r="C73" s="78"/>
      <c r="D73" s="43">
        <f t="shared" si="3"/>
        <v>13.793103448275861</v>
      </c>
      <c r="E73" s="44"/>
      <c r="F73" s="218"/>
      <c r="G73" s="219"/>
      <c r="H73" s="212" t="str">
        <f t="shared" si="4"/>
        <v>0</v>
      </c>
      <c r="I73" s="213"/>
      <c r="J73" s="213"/>
      <c r="K73" s="213"/>
      <c r="L73" s="213"/>
      <c r="M73" s="214"/>
      <c r="N73" s="212">
        <f t="shared" si="5"/>
        <v>1</v>
      </c>
      <c r="O73" s="213"/>
      <c r="P73" s="213"/>
      <c r="Q73" s="213"/>
      <c r="R73" s="213"/>
      <c r="S73" s="214"/>
      <c r="T73" s="212">
        <f t="shared" si="6"/>
        <v>1</v>
      </c>
      <c r="U73" s="213"/>
      <c r="V73" s="213"/>
      <c r="W73" s="213"/>
      <c r="X73" s="213"/>
      <c r="Y73" s="214"/>
      <c r="Z73" s="212">
        <f t="shared" si="7"/>
        <v>1</v>
      </c>
      <c r="AA73" s="213"/>
      <c r="AB73" s="213"/>
      <c r="AC73" s="213"/>
      <c r="AD73" s="213"/>
      <c r="AE73" s="214"/>
      <c r="AF73" s="212">
        <f t="shared" si="8"/>
        <v>9</v>
      </c>
      <c r="AG73" s="213"/>
      <c r="AH73" s="213"/>
      <c r="AI73" s="213"/>
      <c r="AJ73" s="213"/>
      <c r="AK73" s="214"/>
      <c r="AL73" s="212" t="str">
        <f t="shared" si="9"/>
        <v>0</v>
      </c>
      <c r="AM73" s="213"/>
      <c r="AN73" s="213"/>
      <c r="AO73" s="213"/>
      <c r="AP73" s="213"/>
      <c r="AQ73" s="214"/>
      <c r="AR73" s="212" t="str">
        <f t="shared" si="10"/>
        <v>0</v>
      </c>
      <c r="AS73" s="213"/>
      <c r="AT73" s="213"/>
      <c r="AU73" s="213"/>
      <c r="AV73" s="213"/>
      <c r="AW73" s="214"/>
      <c r="AX73" s="212" t="str">
        <f t="shared" si="11"/>
        <v>0</v>
      </c>
      <c r="AY73" s="213"/>
      <c r="AZ73" s="213"/>
      <c r="BA73" s="213"/>
      <c r="BB73" s="213"/>
      <c r="BC73" s="214"/>
      <c r="BD73" s="212" t="str">
        <f t="shared" si="12"/>
        <v>0</v>
      </c>
      <c r="BE73" s="213"/>
      <c r="BF73" s="213"/>
      <c r="BG73" s="213"/>
      <c r="BH73" s="213"/>
      <c r="BI73" s="214"/>
      <c r="BJ73" s="212" t="str">
        <f t="shared" si="13"/>
        <v>0</v>
      </c>
      <c r="BK73" s="213"/>
      <c r="BL73" s="213"/>
      <c r="BM73" s="213"/>
      <c r="BN73" s="213"/>
      <c r="BO73" s="214"/>
      <c r="BP73" s="212" t="str">
        <f t="shared" si="14"/>
        <v>0</v>
      </c>
      <c r="BQ73" s="213"/>
      <c r="BR73" s="213"/>
      <c r="BS73" s="213"/>
      <c r="BT73" s="213"/>
      <c r="BU73" s="214"/>
      <c r="BV73" s="212" t="str">
        <f t="shared" si="15"/>
        <v>0</v>
      </c>
      <c r="BW73" s="213"/>
      <c r="BX73" s="213"/>
      <c r="BY73" s="213"/>
      <c r="BZ73" s="213"/>
      <c r="CA73" s="214"/>
      <c r="CB73" s="212" t="str">
        <f t="shared" si="16"/>
        <v>0</v>
      </c>
      <c r="CC73" s="213"/>
      <c r="CD73" s="213"/>
      <c r="CE73" s="213"/>
      <c r="CF73" s="213"/>
      <c r="CG73" s="214"/>
      <c r="CH73" s="212" t="str">
        <f t="shared" si="17"/>
        <v>0</v>
      </c>
      <c r="CI73" s="213"/>
      <c r="CJ73" s="213"/>
      <c r="CK73" s="213"/>
      <c r="CL73" s="213"/>
      <c r="CM73" s="214"/>
      <c r="CN73" s="212" t="str">
        <f t="shared" si="18"/>
        <v>0</v>
      </c>
      <c r="CO73" s="213"/>
      <c r="CP73" s="213"/>
      <c r="CQ73" s="213"/>
      <c r="CR73" s="213"/>
      <c r="CS73" s="214"/>
      <c r="CT73" s="71"/>
      <c r="CU73" s="71"/>
      <c r="CV73" s="71"/>
      <c r="CW73" s="71"/>
      <c r="CX73" s="71"/>
      <c r="CY73" s="72"/>
      <c r="CZ73" s="70"/>
      <c r="DA73" s="70"/>
      <c r="DB73" s="70"/>
      <c r="DC73" s="70"/>
      <c r="DD73" s="70"/>
      <c r="DE73" s="70"/>
      <c r="DF73" s="70"/>
      <c r="DG73" s="76"/>
    </row>
    <row r="74" spans="1:111" s="46" customFormat="1" ht="23.25" hidden="1" customHeight="1" x14ac:dyDescent="0.15">
      <c r="B74" s="78"/>
      <c r="C74" s="78"/>
      <c r="D74" s="43">
        <f t="shared" si="3"/>
        <v>10.344827586206897</v>
      </c>
      <c r="E74" s="44"/>
      <c r="F74" s="218"/>
      <c r="G74" s="219"/>
      <c r="H74" s="212" t="str">
        <f t="shared" si="4"/>
        <v>0</v>
      </c>
      <c r="I74" s="213"/>
      <c r="J74" s="213"/>
      <c r="K74" s="213"/>
      <c r="L74" s="213"/>
      <c r="M74" s="214"/>
      <c r="N74" s="212" t="str">
        <f t="shared" si="5"/>
        <v>0</v>
      </c>
      <c r="O74" s="213"/>
      <c r="P74" s="213"/>
      <c r="Q74" s="213"/>
      <c r="R74" s="213"/>
      <c r="S74" s="214"/>
      <c r="T74" s="212" t="str">
        <f t="shared" si="6"/>
        <v>0</v>
      </c>
      <c r="U74" s="213"/>
      <c r="V74" s="213"/>
      <c r="W74" s="213"/>
      <c r="X74" s="213"/>
      <c r="Y74" s="214"/>
      <c r="Z74" s="212">
        <f t="shared" si="7"/>
        <v>1</v>
      </c>
      <c r="AA74" s="213"/>
      <c r="AB74" s="213"/>
      <c r="AC74" s="213"/>
      <c r="AD74" s="213"/>
      <c r="AE74" s="214"/>
      <c r="AF74" s="212" t="str">
        <f t="shared" si="8"/>
        <v>0</v>
      </c>
      <c r="AG74" s="213"/>
      <c r="AH74" s="213"/>
      <c r="AI74" s="213"/>
      <c r="AJ74" s="213"/>
      <c r="AK74" s="214"/>
      <c r="AL74" s="212">
        <f t="shared" si="9"/>
        <v>9</v>
      </c>
      <c r="AM74" s="213"/>
      <c r="AN74" s="213"/>
      <c r="AO74" s="213"/>
      <c r="AP74" s="213"/>
      <c r="AQ74" s="214"/>
      <c r="AR74" s="212" t="str">
        <f t="shared" si="10"/>
        <v>0</v>
      </c>
      <c r="AS74" s="213"/>
      <c r="AT74" s="213"/>
      <c r="AU74" s="213"/>
      <c r="AV74" s="213"/>
      <c r="AW74" s="214"/>
      <c r="AX74" s="212" t="str">
        <f t="shared" si="11"/>
        <v>0</v>
      </c>
      <c r="AY74" s="213"/>
      <c r="AZ74" s="213"/>
      <c r="BA74" s="213"/>
      <c r="BB74" s="213"/>
      <c r="BC74" s="214"/>
      <c r="BD74" s="212" t="str">
        <f t="shared" si="12"/>
        <v>0</v>
      </c>
      <c r="BE74" s="213"/>
      <c r="BF74" s="213"/>
      <c r="BG74" s="213"/>
      <c r="BH74" s="213"/>
      <c r="BI74" s="214"/>
      <c r="BJ74" s="212" t="str">
        <f t="shared" si="13"/>
        <v>0</v>
      </c>
      <c r="BK74" s="213"/>
      <c r="BL74" s="213"/>
      <c r="BM74" s="213"/>
      <c r="BN74" s="213"/>
      <c r="BO74" s="214"/>
      <c r="BP74" s="212" t="str">
        <f t="shared" si="14"/>
        <v>0</v>
      </c>
      <c r="BQ74" s="213"/>
      <c r="BR74" s="213"/>
      <c r="BS74" s="213"/>
      <c r="BT74" s="213"/>
      <c r="BU74" s="214"/>
      <c r="BV74" s="212" t="str">
        <f t="shared" si="15"/>
        <v>0</v>
      </c>
      <c r="BW74" s="213"/>
      <c r="BX74" s="213"/>
      <c r="BY74" s="213"/>
      <c r="BZ74" s="213"/>
      <c r="CA74" s="214"/>
      <c r="CB74" s="212" t="str">
        <f t="shared" si="16"/>
        <v>0</v>
      </c>
      <c r="CC74" s="213"/>
      <c r="CD74" s="213"/>
      <c r="CE74" s="213"/>
      <c r="CF74" s="213"/>
      <c r="CG74" s="214"/>
      <c r="CH74" s="212" t="str">
        <f t="shared" si="17"/>
        <v>0</v>
      </c>
      <c r="CI74" s="213"/>
      <c r="CJ74" s="213"/>
      <c r="CK74" s="213"/>
      <c r="CL74" s="213"/>
      <c r="CM74" s="214"/>
      <c r="CN74" s="212" t="str">
        <f t="shared" si="18"/>
        <v>0</v>
      </c>
      <c r="CO74" s="213"/>
      <c r="CP74" s="213"/>
      <c r="CQ74" s="213"/>
      <c r="CR74" s="213"/>
      <c r="CS74" s="214"/>
      <c r="CT74" s="71"/>
      <c r="CU74" s="71"/>
      <c r="CV74" s="71"/>
      <c r="CW74" s="71"/>
      <c r="CX74" s="71"/>
      <c r="CY74" s="72"/>
      <c r="CZ74" s="70"/>
      <c r="DA74" s="70"/>
      <c r="DB74" s="70"/>
      <c r="DC74" s="70"/>
      <c r="DD74" s="70"/>
      <c r="DE74" s="70"/>
      <c r="DF74" s="70"/>
      <c r="DG74" s="76"/>
    </row>
    <row r="75" spans="1:111" s="46" customFormat="1" ht="23.25" hidden="1" customHeight="1" x14ac:dyDescent="0.15">
      <c r="B75" s="78"/>
      <c r="C75" s="78"/>
      <c r="D75" s="43">
        <f t="shared" si="3"/>
        <v>3.4482758620689653</v>
      </c>
      <c r="E75" s="44"/>
      <c r="F75" s="218"/>
      <c r="G75" s="219"/>
      <c r="H75" s="212" t="str">
        <f t="shared" si="4"/>
        <v>0</v>
      </c>
      <c r="I75" s="213"/>
      <c r="J75" s="213"/>
      <c r="K75" s="213"/>
      <c r="L75" s="213"/>
      <c r="M75" s="214"/>
      <c r="N75" s="212">
        <f t="shared" si="5"/>
        <v>3</v>
      </c>
      <c r="O75" s="213"/>
      <c r="P75" s="213"/>
      <c r="Q75" s="213"/>
      <c r="R75" s="213"/>
      <c r="S75" s="214"/>
      <c r="T75" s="212">
        <f t="shared" si="6"/>
        <v>3</v>
      </c>
      <c r="U75" s="213"/>
      <c r="V75" s="213"/>
      <c r="W75" s="213"/>
      <c r="X75" s="213"/>
      <c r="Y75" s="214"/>
      <c r="Z75" s="212" t="str">
        <f t="shared" si="7"/>
        <v>0</v>
      </c>
      <c r="AA75" s="213"/>
      <c r="AB75" s="213"/>
      <c r="AC75" s="213"/>
      <c r="AD75" s="213"/>
      <c r="AE75" s="214"/>
      <c r="AF75" s="212">
        <f t="shared" si="8"/>
        <v>3</v>
      </c>
      <c r="AG75" s="213"/>
      <c r="AH75" s="213"/>
      <c r="AI75" s="213"/>
      <c r="AJ75" s="213"/>
      <c r="AK75" s="214"/>
      <c r="AL75" s="212" t="str">
        <f t="shared" si="9"/>
        <v>0</v>
      </c>
      <c r="AM75" s="213"/>
      <c r="AN75" s="213"/>
      <c r="AO75" s="213"/>
      <c r="AP75" s="213"/>
      <c r="AQ75" s="214"/>
      <c r="AR75" s="212" t="str">
        <f t="shared" si="10"/>
        <v>0</v>
      </c>
      <c r="AS75" s="213"/>
      <c r="AT75" s="213"/>
      <c r="AU75" s="213"/>
      <c r="AV75" s="213"/>
      <c r="AW75" s="214"/>
      <c r="AX75" s="212" t="str">
        <f t="shared" si="11"/>
        <v>0</v>
      </c>
      <c r="AY75" s="213"/>
      <c r="AZ75" s="213"/>
      <c r="BA75" s="213"/>
      <c r="BB75" s="213"/>
      <c r="BC75" s="214"/>
      <c r="BD75" s="212" t="str">
        <f t="shared" si="12"/>
        <v>0</v>
      </c>
      <c r="BE75" s="213"/>
      <c r="BF75" s="213"/>
      <c r="BG75" s="213"/>
      <c r="BH75" s="213"/>
      <c r="BI75" s="214"/>
      <c r="BJ75" s="212" t="str">
        <f t="shared" si="13"/>
        <v>0</v>
      </c>
      <c r="BK75" s="213"/>
      <c r="BL75" s="213"/>
      <c r="BM75" s="213"/>
      <c r="BN75" s="213"/>
      <c r="BO75" s="214"/>
      <c r="BP75" s="212" t="str">
        <f t="shared" si="14"/>
        <v>0</v>
      </c>
      <c r="BQ75" s="213"/>
      <c r="BR75" s="213"/>
      <c r="BS75" s="213"/>
      <c r="BT75" s="213"/>
      <c r="BU75" s="214"/>
      <c r="BV75" s="212" t="str">
        <f t="shared" si="15"/>
        <v>0</v>
      </c>
      <c r="BW75" s="213"/>
      <c r="BX75" s="213"/>
      <c r="BY75" s="213"/>
      <c r="BZ75" s="213"/>
      <c r="CA75" s="214"/>
      <c r="CB75" s="212" t="str">
        <f t="shared" si="16"/>
        <v>0</v>
      </c>
      <c r="CC75" s="213"/>
      <c r="CD75" s="213"/>
      <c r="CE75" s="213"/>
      <c r="CF75" s="213"/>
      <c r="CG75" s="214"/>
      <c r="CH75" s="212" t="str">
        <f t="shared" si="17"/>
        <v>0</v>
      </c>
      <c r="CI75" s="213"/>
      <c r="CJ75" s="213"/>
      <c r="CK75" s="213"/>
      <c r="CL75" s="213"/>
      <c r="CM75" s="214"/>
      <c r="CN75" s="212" t="str">
        <f t="shared" si="18"/>
        <v>0</v>
      </c>
      <c r="CO75" s="213"/>
      <c r="CP75" s="213"/>
      <c r="CQ75" s="213"/>
      <c r="CR75" s="213"/>
      <c r="CS75" s="214"/>
      <c r="CT75" s="71"/>
      <c r="CU75" s="71"/>
      <c r="CV75" s="71"/>
      <c r="CW75" s="71"/>
      <c r="CX75" s="71"/>
      <c r="CY75" s="72"/>
      <c r="CZ75" s="70"/>
      <c r="DA75" s="70"/>
      <c r="DB75" s="70"/>
      <c r="DC75" s="70"/>
      <c r="DD75" s="70"/>
      <c r="DE75" s="70"/>
      <c r="DF75" s="70"/>
      <c r="DG75" s="76"/>
    </row>
    <row r="76" spans="1:111" s="46" customFormat="1" ht="23.25" hidden="1" customHeight="1" x14ac:dyDescent="0.15">
      <c r="B76" s="78"/>
      <c r="C76" s="78"/>
      <c r="D76" s="43">
        <f t="shared" si="3"/>
        <v>13.793103448275861</v>
      </c>
      <c r="E76" s="44"/>
      <c r="F76" s="218"/>
      <c r="G76" s="219"/>
      <c r="H76" s="212" t="str">
        <f>IF(H58="Θ", 9, IF(H58="Ο", 3, IF(H58="▲", 1, "0")))</f>
        <v>0</v>
      </c>
      <c r="I76" s="213"/>
      <c r="J76" s="213"/>
      <c r="K76" s="213"/>
      <c r="L76" s="213"/>
      <c r="M76" s="214"/>
      <c r="N76" s="212" t="str">
        <f>IF(N58="Θ", 9, IF(N58="Ο", 3, IF(N58="▲", 1, "0")))</f>
        <v>0</v>
      </c>
      <c r="O76" s="213"/>
      <c r="P76" s="213"/>
      <c r="Q76" s="213"/>
      <c r="R76" s="213"/>
      <c r="S76" s="214"/>
      <c r="T76" s="212" t="str">
        <f>IF(T58="Θ", 9, IF(T58="Ο", 3, IF(T58="▲", 1, "0")))</f>
        <v>0</v>
      </c>
      <c r="U76" s="213"/>
      <c r="V76" s="213"/>
      <c r="W76" s="213"/>
      <c r="X76" s="213"/>
      <c r="Y76" s="214"/>
      <c r="Z76" s="212" t="str">
        <f>IF(Z58="Θ", 9, IF(Z58="Ο", 3, IF(Z58="▲", 1, "0")))</f>
        <v>0</v>
      </c>
      <c r="AA76" s="213"/>
      <c r="AB76" s="213"/>
      <c r="AC76" s="213"/>
      <c r="AD76" s="213"/>
      <c r="AE76" s="214"/>
      <c r="AF76" s="212" t="str">
        <f>IF(AF58="Θ", 9, IF(AF58="Ο", 3, IF(AF58="▲", 1, "0")))</f>
        <v>0</v>
      </c>
      <c r="AG76" s="213"/>
      <c r="AH76" s="213"/>
      <c r="AI76" s="213"/>
      <c r="AJ76" s="213"/>
      <c r="AK76" s="214"/>
      <c r="AL76" s="212" t="str">
        <f>IF(AL58="Θ", 9, IF(AL58="Ο", 3, IF(AL58="▲", 1, "0")))</f>
        <v>0</v>
      </c>
      <c r="AM76" s="213"/>
      <c r="AN76" s="213"/>
      <c r="AO76" s="213"/>
      <c r="AP76" s="213"/>
      <c r="AQ76" s="214"/>
      <c r="AR76" s="212" t="str">
        <f>IF(AR58="Θ", 9, IF(AR58="Ο", 3, IF(AR58="▲", 1, "0")))</f>
        <v>0</v>
      </c>
      <c r="AS76" s="213"/>
      <c r="AT76" s="213"/>
      <c r="AU76" s="213"/>
      <c r="AV76" s="213"/>
      <c r="AW76" s="214"/>
      <c r="AX76" s="212">
        <f t="shared" si="11"/>
        <v>9</v>
      </c>
      <c r="AY76" s="213"/>
      <c r="AZ76" s="213"/>
      <c r="BA76" s="213"/>
      <c r="BB76" s="213"/>
      <c r="BC76" s="214"/>
      <c r="BD76" s="212" t="str">
        <f t="shared" si="12"/>
        <v>0</v>
      </c>
      <c r="BE76" s="213"/>
      <c r="BF76" s="213"/>
      <c r="BG76" s="213"/>
      <c r="BH76" s="213"/>
      <c r="BI76" s="214"/>
      <c r="BJ76" s="212" t="str">
        <f t="shared" si="13"/>
        <v>0</v>
      </c>
      <c r="BK76" s="213"/>
      <c r="BL76" s="213"/>
      <c r="BM76" s="213"/>
      <c r="BN76" s="213"/>
      <c r="BO76" s="214"/>
      <c r="BP76" s="212" t="str">
        <f t="shared" si="14"/>
        <v>0</v>
      </c>
      <c r="BQ76" s="213"/>
      <c r="BR76" s="213"/>
      <c r="BS76" s="213"/>
      <c r="BT76" s="213"/>
      <c r="BU76" s="214"/>
      <c r="BV76" s="212" t="str">
        <f t="shared" si="15"/>
        <v>0</v>
      </c>
      <c r="BW76" s="213"/>
      <c r="BX76" s="213"/>
      <c r="BY76" s="213"/>
      <c r="BZ76" s="213"/>
      <c r="CA76" s="214"/>
      <c r="CB76" s="212" t="str">
        <f t="shared" si="16"/>
        <v>0</v>
      </c>
      <c r="CC76" s="213"/>
      <c r="CD76" s="213"/>
      <c r="CE76" s="213"/>
      <c r="CF76" s="213"/>
      <c r="CG76" s="214"/>
      <c r="CH76" s="212" t="str">
        <f t="shared" si="17"/>
        <v>0</v>
      </c>
      <c r="CI76" s="213"/>
      <c r="CJ76" s="213"/>
      <c r="CK76" s="213"/>
      <c r="CL76" s="213"/>
      <c r="CM76" s="214"/>
      <c r="CN76" s="212" t="str">
        <f t="shared" si="18"/>
        <v>0</v>
      </c>
      <c r="CO76" s="213"/>
      <c r="CP76" s="213"/>
      <c r="CQ76" s="213"/>
      <c r="CR76" s="213"/>
      <c r="CS76" s="214"/>
      <c r="CT76" s="71"/>
      <c r="CU76" s="71"/>
      <c r="CV76" s="71"/>
      <c r="CW76" s="71"/>
      <c r="CX76" s="71"/>
      <c r="CY76" s="72"/>
      <c r="CZ76" s="70"/>
      <c r="DA76" s="70"/>
      <c r="DB76" s="70"/>
      <c r="DC76" s="70"/>
      <c r="DD76" s="70"/>
      <c r="DE76" s="70"/>
      <c r="DF76" s="70"/>
      <c r="DG76" s="76"/>
    </row>
    <row r="77" spans="1:111" s="46" customFormat="1" ht="23.25" hidden="1" customHeight="1" x14ac:dyDescent="0.15">
      <c r="B77" s="78"/>
      <c r="C77" s="78"/>
      <c r="D77" s="43">
        <f t="shared" si="3"/>
        <v>6.8965517241379306</v>
      </c>
      <c r="E77" s="44"/>
      <c r="F77" s="218"/>
      <c r="G77" s="219"/>
      <c r="H77" s="212">
        <f t="shared" si="4"/>
        <v>9</v>
      </c>
      <c r="I77" s="213"/>
      <c r="J77" s="213"/>
      <c r="K77" s="213"/>
      <c r="L77" s="213"/>
      <c r="M77" s="214"/>
      <c r="N77" s="212" t="str">
        <f t="shared" si="5"/>
        <v>0</v>
      </c>
      <c r="O77" s="213"/>
      <c r="P77" s="213"/>
      <c r="Q77" s="213"/>
      <c r="R77" s="213"/>
      <c r="S77" s="214"/>
      <c r="T77" s="212" t="str">
        <f t="shared" si="6"/>
        <v>0</v>
      </c>
      <c r="U77" s="213"/>
      <c r="V77" s="213"/>
      <c r="W77" s="213"/>
      <c r="X77" s="213"/>
      <c r="Y77" s="214"/>
      <c r="Z77" s="212">
        <f t="shared" si="7"/>
        <v>1</v>
      </c>
      <c r="AA77" s="213"/>
      <c r="AB77" s="213"/>
      <c r="AC77" s="213"/>
      <c r="AD77" s="213"/>
      <c r="AE77" s="214"/>
      <c r="AF77" s="212" t="str">
        <f t="shared" si="8"/>
        <v>0</v>
      </c>
      <c r="AG77" s="213"/>
      <c r="AH77" s="213"/>
      <c r="AI77" s="213"/>
      <c r="AJ77" s="213"/>
      <c r="AK77" s="214"/>
      <c r="AL77" s="212" t="str">
        <f t="shared" si="9"/>
        <v>0</v>
      </c>
      <c r="AM77" s="213"/>
      <c r="AN77" s="213"/>
      <c r="AO77" s="213"/>
      <c r="AP77" s="213"/>
      <c r="AQ77" s="214"/>
      <c r="AR77" s="212">
        <f t="shared" si="10"/>
        <v>1</v>
      </c>
      <c r="AS77" s="213"/>
      <c r="AT77" s="213"/>
      <c r="AU77" s="213"/>
      <c r="AV77" s="213"/>
      <c r="AW77" s="214"/>
      <c r="AX77" s="212" t="str">
        <f t="shared" si="11"/>
        <v>0</v>
      </c>
      <c r="AY77" s="213"/>
      <c r="AZ77" s="213"/>
      <c r="BA77" s="213"/>
      <c r="BB77" s="213"/>
      <c r="BC77" s="214"/>
      <c r="BD77" s="212">
        <f t="shared" si="12"/>
        <v>3</v>
      </c>
      <c r="BE77" s="213"/>
      <c r="BF77" s="213"/>
      <c r="BG77" s="213"/>
      <c r="BH77" s="213"/>
      <c r="BI77" s="214"/>
      <c r="BJ77" s="212" t="str">
        <f t="shared" si="13"/>
        <v>0</v>
      </c>
      <c r="BK77" s="213"/>
      <c r="BL77" s="213"/>
      <c r="BM77" s="213"/>
      <c r="BN77" s="213"/>
      <c r="BO77" s="214"/>
      <c r="BP77" s="212" t="str">
        <f t="shared" si="14"/>
        <v>0</v>
      </c>
      <c r="BQ77" s="213"/>
      <c r="BR77" s="213"/>
      <c r="BS77" s="213"/>
      <c r="BT77" s="213"/>
      <c r="BU77" s="214"/>
      <c r="BV77" s="212" t="str">
        <f t="shared" si="15"/>
        <v>0</v>
      </c>
      <c r="BW77" s="213"/>
      <c r="BX77" s="213"/>
      <c r="BY77" s="213"/>
      <c r="BZ77" s="213"/>
      <c r="CA77" s="214"/>
      <c r="CB77" s="212" t="str">
        <f t="shared" si="16"/>
        <v>0</v>
      </c>
      <c r="CC77" s="213"/>
      <c r="CD77" s="213"/>
      <c r="CE77" s="213"/>
      <c r="CF77" s="213"/>
      <c r="CG77" s="214"/>
      <c r="CH77" s="212" t="str">
        <f t="shared" si="17"/>
        <v>0</v>
      </c>
      <c r="CI77" s="213"/>
      <c r="CJ77" s="213"/>
      <c r="CK77" s="213"/>
      <c r="CL77" s="213"/>
      <c r="CM77" s="214"/>
      <c r="CN77" s="212" t="str">
        <f t="shared" si="18"/>
        <v>0</v>
      </c>
      <c r="CO77" s="213"/>
      <c r="CP77" s="213"/>
      <c r="CQ77" s="213"/>
      <c r="CR77" s="213"/>
      <c r="CS77" s="214"/>
      <c r="CT77" s="71"/>
      <c r="CU77" s="71"/>
      <c r="CV77" s="71"/>
      <c r="CW77" s="71"/>
      <c r="CX77" s="71"/>
      <c r="CY77" s="72"/>
      <c r="CZ77" s="70"/>
      <c r="DA77" s="70"/>
      <c r="DB77" s="70"/>
      <c r="DC77" s="70"/>
      <c r="DD77" s="70"/>
      <c r="DE77" s="70"/>
      <c r="DF77" s="70"/>
      <c r="DG77" s="76"/>
    </row>
    <row r="78" spans="1:111" s="46" customFormat="1" ht="23.25" hidden="1" customHeight="1" x14ac:dyDescent="0.15">
      <c r="B78" s="78"/>
      <c r="C78" s="78"/>
      <c r="D78" s="43">
        <f t="shared" si="3"/>
        <v>0</v>
      </c>
      <c r="E78" s="44"/>
      <c r="F78" s="218"/>
      <c r="G78" s="219"/>
      <c r="H78" s="212" t="str">
        <f t="shared" si="4"/>
        <v>0</v>
      </c>
      <c r="I78" s="223"/>
      <c r="J78" s="223"/>
      <c r="K78" s="223"/>
      <c r="L78" s="223"/>
      <c r="M78" s="224"/>
      <c r="N78" s="212" t="str">
        <f t="shared" si="5"/>
        <v>0</v>
      </c>
      <c r="O78" s="223"/>
      <c r="P78" s="223"/>
      <c r="Q78" s="223"/>
      <c r="R78" s="223"/>
      <c r="S78" s="224"/>
      <c r="T78" s="212" t="str">
        <f t="shared" si="6"/>
        <v>0</v>
      </c>
      <c r="U78" s="223"/>
      <c r="V78" s="223"/>
      <c r="W78" s="223"/>
      <c r="X78" s="223"/>
      <c r="Y78" s="224"/>
      <c r="Z78" s="212" t="str">
        <f t="shared" si="7"/>
        <v>0</v>
      </c>
      <c r="AA78" s="223"/>
      <c r="AB78" s="223"/>
      <c r="AC78" s="223"/>
      <c r="AD78" s="223"/>
      <c r="AE78" s="224"/>
      <c r="AF78" s="212" t="str">
        <f t="shared" si="8"/>
        <v>0</v>
      </c>
      <c r="AG78" s="223"/>
      <c r="AH78" s="223"/>
      <c r="AI78" s="223"/>
      <c r="AJ78" s="223"/>
      <c r="AK78" s="224"/>
      <c r="AL78" s="212" t="str">
        <f t="shared" si="9"/>
        <v>0</v>
      </c>
      <c r="AM78" s="223"/>
      <c r="AN78" s="223"/>
      <c r="AO78" s="223"/>
      <c r="AP78" s="223"/>
      <c r="AQ78" s="224"/>
      <c r="AR78" s="212" t="str">
        <f t="shared" si="10"/>
        <v>0</v>
      </c>
      <c r="AS78" s="223"/>
      <c r="AT78" s="223"/>
      <c r="AU78" s="223"/>
      <c r="AV78" s="223"/>
      <c r="AW78" s="224"/>
      <c r="AX78" s="212" t="str">
        <f t="shared" si="11"/>
        <v>0</v>
      </c>
      <c r="AY78" s="223"/>
      <c r="AZ78" s="223"/>
      <c r="BA78" s="223"/>
      <c r="BB78" s="223"/>
      <c r="BC78" s="224"/>
      <c r="BD78" s="212" t="str">
        <f t="shared" si="12"/>
        <v>0</v>
      </c>
      <c r="BE78" s="223"/>
      <c r="BF78" s="223"/>
      <c r="BG78" s="223"/>
      <c r="BH78" s="223"/>
      <c r="BI78" s="224"/>
      <c r="BJ78" s="212" t="str">
        <f t="shared" si="13"/>
        <v>0</v>
      </c>
      <c r="BK78" s="223"/>
      <c r="BL78" s="223"/>
      <c r="BM78" s="223"/>
      <c r="BN78" s="223"/>
      <c r="BO78" s="224"/>
      <c r="BP78" s="212" t="str">
        <f t="shared" si="14"/>
        <v>0</v>
      </c>
      <c r="BQ78" s="223"/>
      <c r="BR78" s="223"/>
      <c r="BS78" s="223"/>
      <c r="BT78" s="223"/>
      <c r="BU78" s="224"/>
      <c r="BV78" s="212" t="str">
        <f t="shared" si="15"/>
        <v>0</v>
      </c>
      <c r="BW78" s="223"/>
      <c r="BX78" s="223"/>
      <c r="BY78" s="223"/>
      <c r="BZ78" s="223"/>
      <c r="CA78" s="224"/>
      <c r="CB78" s="212" t="str">
        <f t="shared" si="16"/>
        <v>0</v>
      </c>
      <c r="CC78" s="223"/>
      <c r="CD78" s="223"/>
      <c r="CE78" s="223"/>
      <c r="CF78" s="223"/>
      <c r="CG78" s="224"/>
      <c r="CH78" s="212" t="str">
        <f t="shared" si="17"/>
        <v>0</v>
      </c>
      <c r="CI78" s="223"/>
      <c r="CJ78" s="223"/>
      <c r="CK78" s="223"/>
      <c r="CL78" s="223"/>
      <c r="CM78" s="224"/>
      <c r="CN78" s="212" t="str">
        <f t="shared" si="18"/>
        <v>0</v>
      </c>
      <c r="CO78" s="223"/>
      <c r="CP78" s="223"/>
      <c r="CQ78" s="223"/>
      <c r="CR78" s="223"/>
      <c r="CS78" s="224"/>
      <c r="CT78" s="73"/>
      <c r="CU78" s="73"/>
      <c r="CV78" s="73"/>
      <c r="CW78" s="73"/>
      <c r="CX78" s="73"/>
      <c r="CY78" s="74"/>
      <c r="CZ78" s="70"/>
      <c r="DA78" s="70"/>
      <c r="DB78" s="70"/>
      <c r="DC78" s="70"/>
      <c r="DD78" s="70"/>
      <c r="DE78" s="70"/>
      <c r="DF78" s="70"/>
      <c r="DG78" s="77"/>
    </row>
    <row r="79" spans="1:111" ht="23.25" customHeight="1" x14ac:dyDescent="0.15">
      <c r="B79" s="29"/>
      <c r="C79" s="29"/>
      <c r="D79" s="40"/>
      <c r="E79" s="40"/>
      <c r="F79" s="184"/>
      <c r="G79" s="184"/>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15">
      <c r="B80" s="29"/>
      <c r="C80" s="29"/>
      <c r="D80" s="40"/>
      <c r="E80" s="40"/>
      <c r="F80" s="184"/>
      <c r="G80" s="184"/>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15">
      <c r="B81" s="29"/>
      <c r="C81" s="29"/>
      <c r="D81" s="40"/>
      <c r="E81" s="40"/>
      <c r="F81" s="184"/>
      <c r="G81" s="184"/>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15">
      <c r="B82" s="29"/>
      <c r="C82" s="29"/>
      <c r="D82" s="40"/>
      <c r="E82" s="40"/>
      <c r="F82" s="184"/>
      <c r="G82" s="184"/>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15">
      <c r="B83" s="29"/>
      <c r="C83" s="29"/>
      <c r="D83" s="40"/>
      <c r="E83" s="40"/>
      <c r="F83" s="184"/>
      <c r="G83" s="184"/>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15">
      <c r="B84" s="29"/>
      <c r="C84" s="29"/>
      <c r="D84" s="40"/>
      <c r="E84" s="40"/>
      <c r="F84" s="184"/>
      <c r="G84" s="184"/>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15">
      <c r="B85" s="29"/>
      <c r="C85" s="29"/>
      <c r="D85" s="40"/>
      <c r="E85" s="40"/>
      <c r="F85" s="184"/>
      <c r="G85" s="184"/>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15">
      <c r="B86" s="29"/>
      <c r="C86" s="29"/>
      <c r="D86" s="40"/>
      <c r="E86" s="40"/>
      <c r="F86" s="184"/>
      <c r="G86" s="184"/>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15">
      <c r="B87" s="29"/>
      <c r="C87" s="29"/>
      <c r="D87" s="40"/>
      <c r="E87" s="40"/>
      <c r="F87" s="184"/>
      <c r="G87" s="184"/>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15">
      <c r="B88" s="29"/>
      <c r="C88" s="29"/>
      <c r="D88" s="40"/>
      <c r="E88" s="40"/>
      <c r="F88" s="184"/>
      <c r="G88" s="184"/>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15">
      <c r="B89" s="29"/>
      <c r="C89" s="29"/>
      <c r="D89" s="40"/>
      <c r="E89" s="40"/>
      <c r="F89" s="184"/>
      <c r="G89" s="184"/>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15">
      <c r="B90" s="29"/>
      <c r="C90" s="29"/>
      <c r="D90" s="40"/>
      <c r="E90" s="40"/>
      <c r="F90" s="184"/>
      <c r="G90" s="184"/>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15">
      <c r="B91" s="29"/>
      <c r="C91" s="29"/>
      <c r="D91" s="40"/>
      <c r="E91" s="40"/>
      <c r="F91" s="184"/>
      <c r="G91" s="184"/>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15">
      <c r="B92" s="29"/>
      <c r="C92" s="29"/>
      <c r="D92" s="40"/>
      <c r="E92" s="40"/>
      <c r="F92" s="184"/>
      <c r="G92" s="184"/>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15">
      <c r="B93" s="29"/>
      <c r="C93" s="29"/>
      <c r="D93" s="40"/>
      <c r="E93" s="40"/>
      <c r="F93" s="184"/>
      <c r="G93" s="184"/>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15">
      <c r="B94" s="29"/>
      <c r="C94" s="29"/>
      <c r="D94" s="40"/>
      <c r="E94" s="40"/>
      <c r="F94" s="184"/>
      <c r="G94" s="184"/>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15">
      <c r="B95" s="29"/>
      <c r="C95" s="29"/>
      <c r="D95" s="40"/>
      <c r="E95" s="40"/>
      <c r="F95" s="184"/>
      <c r="G95" s="184"/>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15">
      <c r="B96" s="29"/>
      <c r="C96" s="29"/>
      <c r="D96" s="40"/>
      <c r="E96" s="40"/>
      <c r="F96" s="184"/>
      <c r="G96" s="184"/>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15">
      <c r="B97" s="29"/>
      <c r="C97" s="29"/>
      <c r="D97" s="40"/>
      <c r="E97" s="40"/>
      <c r="F97" s="184"/>
      <c r="G97" s="184"/>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15">
      <c r="B98" s="29"/>
      <c r="C98" s="29"/>
      <c r="D98" s="40"/>
      <c r="E98" s="40"/>
      <c r="F98" s="184"/>
      <c r="G98" s="184"/>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15">
      <c r="B99" s="29"/>
      <c r="C99" s="29"/>
      <c r="D99" s="40"/>
      <c r="E99" s="40"/>
      <c r="F99" s="184"/>
      <c r="G99" s="184"/>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15">
      <c r="B100" s="29"/>
      <c r="C100" s="29"/>
      <c r="D100" s="40"/>
      <c r="E100" s="40"/>
      <c r="F100" s="184"/>
      <c r="G100" s="184"/>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15">
      <c r="B101" s="29"/>
      <c r="C101" s="29"/>
      <c r="D101" s="40"/>
      <c r="E101" s="40"/>
      <c r="F101" s="184"/>
      <c r="G101" s="184"/>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15">
      <c r="B102" s="29"/>
      <c r="C102" s="29"/>
      <c r="D102" s="40"/>
      <c r="E102" s="40"/>
      <c r="F102" s="184"/>
      <c r="G102" s="184"/>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15">
      <c r="B103" s="29"/>
      <c r="C103" s="29"/>
      <c r="D103" s="40"/>
      <c r="E103" s="40"/>
      <c r="F103" s="184"/>
      <c r="G103" s="184"/>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15">
      <c r="B104" s="29"/>
      <c r="C104" s="29"/>
      <c r="D104" s="40"/>
      <c r="E104" s="40"/>
      <c r="F104" s="184"/>
      <c r="G104" s="184"/>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15">
      <c r="B105" s="29"/>
      <c r="C105" s="29"/>
      <c r="D105" s="40"/>
      <c r="E105" s="40"/>
      <c r="F105" s="184"/>
      <c r="G105" s="184"/>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15">
      <c r="B106" s="29"/>
      <c r="C106" s="29"/>
      <c r="D106" s="40"/>
      <c r="E106" s="40"/>
      <c r="F106" s="184"/>
      <c r="G106" s="184"/>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15">
      <c r="B107" s="29"/>
      <c r="C107" s="29"/>
      <c r="D107" s="40"/>
      <c r="E107" s="40"/>
      <c r="F107" s="184"/>
      <c r="G107" s="184"/>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15">
      <c r="B108" s="29"/>
      <c r="C108" s="29"/>
      <c r="D108" s="40"/>
      <c r="E108" s="40"/>
      <c r="F108" s="184"/>
      <c r="G108" s="184"/>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15">
      <c r="B109" s="29"/>
      <c r="C109" s="29"/>
      <c r="D109" s="40"/>
      <c r="E109" s="40"/>
      <c r="F109" s="184"/>
      <c r="G109" s="184"/>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15">
      <c r="B110" s="29"/>
      <c r="C110" s="29"/>
      <c r="D110" s="40"/>
      <c r="E110" s="40"/>
      <c r="F110" s="184"/>
      <c r="G110" s="184"/>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15">
      <c r="B111" s="29"/>
      <c r="C111" s="29"/>
      <c r="D111" s="40"/>
      <c r="E111" s="40"/>
      <c r="F111" s="184"/>
      <c r="G111" s="184"/>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15">
      <c r="B112" s="29"/>
      <c r="C112" s="29"/>
      <c r="D112" s="40"/>
      <c r="E112" s="40"/>
      <c r="F112" s="184"/>
      <c r="G112" s="184"/>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15">
      <c r="B113" s="29"/>
      <c r="C113" s="29"/>
      <c r="D113" s="40"/>
      <c r="E113" s="40"/>
      <c r="F113" s="184"/>
      <c r="G113" s="184"/>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15">
      <c r="B114" s="29"/>
      <c r="C114" s="29"/>
      <c r="D114" s="40"/>
      <c r="E114" s="40"/>
      <c r="F114" s="184"/>
      <c r="G114" s="184"/>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15">
      <c r="B115" s="29"/>
      <c r="C115" s="29"/>
      <c r="D115" s="40"/>
      <c r="E115" s="40"/>
      <c r="F115" s="184"/>
      <c r="G115" s="184"/>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15">
      <c r="B116" s="29"/>
      <c r="C116" s="29"/>
      <c r="D116" s="40"/>
      <c r="E116" s="40"/>
      <c r="F116" s="184"/>
      <c r="G116" s="184"/>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15">
      <c r="B117" s="29"/>
      <c r="C117" s="29"/>
      <c r="D117" s="40"/>
      <c r="E117" s="40"/>
      <c r="F117" s="184"/>
      <c r="G117" s="184"/>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15">
      <c r="B118" s="29"/>
      <c r="C118" s="29"/>
      <c r="D118" s="40"/>
      <c r="E118" s="40"/>
      <c r="F118" s="184"/>
      <c r="G118" s="184"/>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15">
      <c r="B119" s="29"/>
      <c r="C119" s="29"/>
      <c r="D119" s="40"/>
      <c r="E119" s="40"/>
      <c r="F119" s="184"/>
      <c r="G119" s="184"/>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15">
      <c r="B120" s="29"/>
      <c r="C120" s="29"/>
      <c r="D120" s="40"/>
      <c r="E120" s="40"/>
      <c r="F120" s="184"/>
      <c r="G120" s="184"/>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15">
      <c r="B121" s="29"/>
      <c r="C121" s="29"/>
      <c r="D121" s="40"/>
      <c r="E121" s="40"/>
      <c r="F121" s="184"/>
      <c r="G121" s="184"/>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15">
      <c r="B122" s="29"/>
      <c r="C122" s="29"/>
      <c r="D122" s="40"/>
      <c r="E122" s="40"/>
      <c r="F122" s="184"/>
      <c r="G122" s="184"/>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15">
      <c r="B123" s="29"/>
      <c r="C123" s="29"/>
      <c r="D123" s="40"/>
      <c r="E123" s="40"/>
      <c r="F123" s="184"/>
      <c r="G123" s="184"/>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15">
      <c r="B124" s="29"/>
      <c r="C124" s="29"/>
      <c r="D124" s="40"/>
      <c r="E124" s="40"/>
      <c r="F124" s="184"/>
      <c r="G124" s="184"/>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15">
      <c r="B125" s="29"/>
      <c r="C125" s="29"/>
      <c r="D125" s="40"/>
      <c r="E125" s="40"/>
      <c r="F125" s="184"/>
      <c r="G125" s="184"/>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15">
      <c r="B126" s="29"/>
      <c r="C126" s="29"/>
      <c r="D126" s="40"/>
      <c r="E126" s="40"/>
      <c r="F126" s="184"/>
      <c r="G126" s="184"/>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15">
      <c r="B127" s="29"/>
      <c r="C127" s="29"/>
      <c r="D127" s="40"/>
      <c r="E127" s="40"/>
      <c r="F127" s="184"/>
      <c r="G127" s="184"/>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15">
      <c r="B128" s="29"/>
      <c r="C128" s="29"/>
      <c r="D128" s="40"/>
      <c r="E128" s="40"/>
      <c r="F128" s="184"/>
      <c r="G128" s="184"/>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15">
      <c r="B129" s="29"/>
      <c r="C129" s="29"/>
      <c r="D129" s="40"/>
      <c r="E129" s="40"/>
      <c r="F129" s="184"/>
      <c r="G129" s="184"/>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15">
      <c r="B130" s="29"/>
      <c r="C130" s="29"/>
      <c r="D130" s="40"/>
      <c r="E130" s="40"/>
      <c r="F130" s="184"/>
      <c r="G130" s="184"/>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15">
      <c r="B131" s="29"/>
      <c r="C131" s="29"/>
      <c r="D131" s="40"/>
      <c r="E131" s="40"/>
      <c r="F131" s="184"/>
      <c r="G131" s="184"/>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15">
      <c r="B132" s="29"/>
      <c r="C132" s="29"/>
      <c r="D132" s="40"/>
      <c r="E132" s="40"/>
      <c r="F132" s="184"/>
      <c r="G132" s="184"/>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15">
      <c r="B133" s="29"/>
      <c r="C133" s="29"/>
      <c r="D133" s="40"/>
      <c r="E133" s="40"/>
      <c r="F133" s="184"/>
      <c r="G133" s="184"/>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15">
      <c r="B134" s="29"/>
      <c r="C134" s="29"/>
      <c r="D134" s="40"/>
      <c r="E134" s="40"/>
      <c r="F134" s="184"/>
      <c r="G134" s="184"/>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15">
      <c r="B135" s="29"/>
      <c r="C135" s="29"/>
      <c r="D135" s="40"/>
      <c r="E135" s="40"/>
      <c r="F135" s="184"/>
      <c r="G135" s="184"/>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15">
      <c r="B136" s="29"/>
      <c r="C136" s="29"/>
      <c r="D136" s="40"/>
      <c r="E136" s="40"/>
      <c r="F136" s="184"/>
      <c r="G136" s="184"/>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15">
      <c r="B137" s="29"/>
      <c r="C137" s="29"/>
      <c r="D137" s="40"/>
      <c r="E137" s="40"/>
      <c r="F137" s="184"/>
      <c r="G137" s="184"/>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15">
      <c r="B138" s="29"/>
      <c r="C138" s="29"/>
      <c r="D138" s="40"/>
      <c r="E138" s="40"/>
      <c r="F138" s="184"/>
      <c r="G138" s="184"/>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15">
      <c r="B139" s="29"/>
      <c r="C139" s="29"/>
      <c r="D139" s="40"/>
      <c r="E139" s="40"/>
      <c r="F139" s="184"/>
      <c r="G139" s="184"/>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15">
      <c r="B140" s="29"/>
      <c r="C140" s="29"/>
      <c r="D140" s="40"/>
      <c r="E140" s="40"/>
      <c r="F140" s="184"/>
      <c r="G140" s="184"/>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15">
      <c r="B141" s="29"/>
      <c r="C141" s="29"/>
      <c r="D141" s="40"/>
      <c r="E141" s="40"/>
      <c r="F141" s="184"/>
      <c r="G141" s="184"/>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15">
      <c r="B142" s="29"/>
      <c r="C142" s="29"/>
      <c r="D142" s="40"/>
      <c r="E142" s="40"/>
      <c r="F142" s="184"/>
      <c r="G142" s="184"/>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15">
      <c r="B143" s="29"/>
      <c r="C143" s="29"/>
      <c r="D143" s="40"/>
      <c r="E143" s="40"/>
      <c r="F143" s="184"/>
      <c r="G143" s="184"/>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15">
      <c r="B144" s="29"/>
      <c r="C144" s="29"/>
      <c r="D144" s="40"/>
      <c r="E144" s="40"/>
      <c r="F144" s="184"/>
      <c r="G144" s="184"/>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15">
      <c r="B145" s="29"/>
      <c r="C145" s="29"/>
      <c r="D145" s="40"/>
      <c r="E145" s="40"/>
      <c r="F145" s="184"/>
      <c r="G145" s="184"/>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15">
      <c r="B146" s="29"/>
      <c r="C146" s="29"/>
      <c r="D146" s="40"/>
      <c r="E146" s="40"/>
      <c r="F146" s="184"/>
      <c r="G146" s="184"/>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15">
      <c r="B147" s="29"/>
      <c r="C147" s="29"/>
      <c r="D147" s="40"/>
      <c r="E147" s="40"/>
      <c r="F147" s="184"/>
      <c r="G147" s="184"/>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15">
      <c r="B148" s="29"/>
      <c r="C148" s="29"/>
      <c r="D148" s="40"/>
      <c r="E148" s="40"/>
      <c r="F148" s="184"/>
      <c r="G148" s="184"/>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15">
      <c r="B149" s="29"/>
      <c r="C149" s="29"/>
      <c r="D149" s="40"/>
      <c r="E149" s="40"/>
      <c r="F149" s="184"/>
      <c r="G149" s="184"/>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15">
      <c r="B150" s="29"/>
      <c r="C150" s="29"/>
      <c r="D150" s="40"/>
      <c r="E150" s="40"/>
      <c r="F150" s="184"/>
      <c r="G150" s="184"/>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15">
      <c r="B151" s="29"/>
      <c r="C151" s="29"/>
      <c r="D151" s="40"/>
      <c r="E151" s="40"/>
      <c r="F151" s="184"/>
      <c r="G151" s="184"/>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15">
      <c r="B152" s="29"/>
      <c r="C152" s="29"/>
      <c r="D152" s="40"/>
      <c r="E152" s="40"/>
      <c r="F152" s="184"/>
      <c r="G152" s="184"/>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15">
      <c r="B153" s="29"/>
      <c r="C153" s="29"/>
      <c r="D153" s="40"/>
      <c r="E153" s="40"/>
      <c r="F153" s="184"/>
      <c r="G153" s="184"/>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15">
      <c r="B154" s="29"/>
      <c r="C154" s="29"/>
      <c r="D154" s="40"/>
      <c r="E154" s="40"/>
      <c r="F154" s="184"/>
      <c r="G154" s="184"/>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15">
      <c r="B155" s="29"/>
      <c r="C155" s="29"/>
      <c r="D155" s="40"/>
      <c r="E155" s="40"/>
      <c r="F155" s="184"/>
      <c r="G155" s="184"/>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15">
      <c r="B156" s="29"/>
      <c r="C156" s="29"/>
      <c r="D156" s="40"/>
      <c r="E156" s="40"/>
      <c r="F156" s="184"/>
      <c r="G156" s="184"/>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15">
      <c r="B157" s="29"/>
      <c r="C157" s="29"/>
      <c r="D157" s="40"/>
      <c r="E157" s="40"/>
      <c r="F157" s="184"/>
      <c r="G157" s="184"/>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15">
      <c r="B158" s="29"/>
      <c r="C158" s="29"/>
      <c r="D158" s="40"/>
      <c r="E158" s="40"/>
      <c r="F158" s="184"/>
      <c r="G158" s="184"/>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15">
      <c r="B159" s="29"/>
      <c r="C159" s="29"/>
      <c r="D159" s="40"/>
      <c r="E159" s="40"/>
      <c r="F159" s="184"/>
      <c r="G159" s="184"/>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15">
      <c r="B160" s="29"/>
      <c r="C160" s="29"/>
      <c r="D160" s="40"/>
      <c r="E160" s="40"/>
      <c r="F160" s="184"/>
      <c r="G160" s="184"/>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15">
      <c r="B161" s="29"/>
      <c r="C161" s="29"/>
      <c r="D161" s="40"/>
      <c r="E161" s="40"/>
      <c r="F161" s="184"/>
      <c r="G161" s="184"/>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15">
      <c r="B162" s="29"/>
      <c r="C162" s="29"/>
      <c r="D162" s="40"/>
      <c r="E162" s="40"/>
      <c r="F162" s="184"/>
      <c r="G162" s="184"/>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15">
      <c r="B163" s="29"/>
      <c r="C163" s="29"/>
      <c r="D163" s="40"/>
      <c r="E163" s="40"/>
      <c r="F163" s="184"/>
      <c r="G163" s="184"/>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15">
      <c r="B164" s="29"/>
      <c r="C164" s="29"/>
      <c r="D164" s="40"/>
      <c r="E164" s="40"/>
      <c r="F164" s="184"/>
      <c r="G164" s="184"/>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15">
      <c r="B165" s="29"/>
      <c r="C165" s="29"/>
      <c r="D165" s="40"/>
      <c r="E165" s="40"/>
      <c r="F165" s="184"/>
      <c r="G165" s="184"/>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15">
      <c r="B166" s="29"/>
      <c r="C166" s="29"/>
      <c r="D166" s="40"/>
      <c r="E166" s="40"/>
      <c r="F166" s="184"/>
      <c r="G166" s="184"/>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15">
      <c r="B167" s="29"/>
      <c r="C167" s="29"/>
      <c r="D167" s="40"/>
      <c r="E167" s="40"/>
      <c r="F167" s="184"/>
      <c r="G167" s="184"/>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15">
      <c r="B168" s="29"/>
      <c r="C168" s="29"/>
      <c r="D168" s="40"/>
      <c r="E168" s="40"/>
      <c r="F168" s="184"/>
      <c r="G168" s="184"/>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15">
      <c r="B169" s="29"/>
      <c r="C169" s="29"/>
      <c r="D169" s="40"/>
      <c r="E169" s="40"/>
      <c r="F169" s="184"/>
      <c r="G169" s="184"/>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15">
      <c r="B170" s="29"/>
      <c r="C170" s="29"/>
      <c r="D170" s="40"/>
      <c r="E170" s="40"/>
      <c r="F170" s="184"/>
      <c r="G170" s="184"/>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15">
      <c r="B171" s="29"/>
      <c r="C171" s="29"/>
      <c r="D171" s="40"/>
      <c r="E171" s="40"/>
      <c r="F171" s="184"/>
      <c r="G171" s="184"/>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15">
      <c r="B172" s="29"/>
      <c r="C172" s="29"/>
      <c r="D172" s="40"/>
      <c r="E172" s="40"/>
      <c r="F172" s="184"/>
      <c r="G172" s="184"/>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15">
      <c r="B173" s="29"/>
      <c r="C173" s="29"/>
      <c r="D173" s="40"/>
      <c r="E173" s="40"/>
      <c r="F173" s="184"/>
      <c r="G173" s="184"/>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15">
      <c r="B174" s="29"/>
      <c r="C174" s="29"/>
      <c r="D174" s="40"/>
      <c r="E174" s="40"/>
      <c r="F174" s="184"/>
      <c r="G174" s="184"/>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15">
      <c r="B175" s="29"/>
      <c r="C175" s="29"/>
      <c r="D175" s="40"/>
      <c r="E175" s="40"/>
      <c r="F175" s="184"/>
      <c r="G175" s="184"/>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15">
      <c r="B176" s="29"/>
      <c r="C176" s="29"/>
      <c r="D176" s="40"/>
      <c r="E176" s="40"/>
      <c r="F176" s="184"/>
      <c r="G176" s="184"/>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15">
      <c r="B177" s="29"/>
      <c r="C177" s="29"/>
      <c r="D177" s="40"/>
      <c r="E177" s="40"/>
      <c r="F177" s="184"/>
      <c r="G177" s="184"/>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15">
      <c r="B178" s="29"/>
      <c r="C178" s="29"/>
      <c r="D178" s="40"/>
      <c r="E178" s="40"/>
      <c r="F178" s="184"/>
      <c r="G178" s="184"/>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15">
      <c r="B179" s="29"/>
      <c r="C179" s="29"/>
      <c r="D179" s="40"/>
      <c r="E179" s="40"/>
      <c r="F179" s="184"/>
      <c r="G179" s="184"/>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15">
      <c r="B180" s="29"/>
      <c r="C180" s="29"/>
      <c r="D180" s="40"/>
      <c r="E180" s="40"/>
      <c r="F180" s="184"/>
      <c r="G180" s="184"/>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15">
      <c r="B181" s="29"/>
      <c r="C181" s="29"/>
      <c r="D181" s="40"/>
      <c r="E181" s="40"/>
      <c r="F181" s="184"/>
      <c r="G181" s="184"/>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15">
      <c r="B182" s="29"/>
      <c r="C182" s="29"/>
      <c r="D182" s="40"/>
      <c r="E182" s="40"/>
      <c r="F182" s="184"/>
      <c r="G182" s="184"/>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15">
      <c r="B183" s="29"/>
      <c r="C183" s="29"/>
      <c r="D183" s="40"/>
      <c r="E183" s="40"/>
      <c r="F183" s="184"/>
      <c r="G183" s="184"/>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15">
      <c r="B184" s="29"/>
      <c r="C184" s="29"/>
      <c r="D184" s="40"/>
      <c r="E184" s="40"/>
      <c r="F184" s="184"/>
      <c r="G184" s="184"/>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15">
      <c r="B185" s="29"/>
      <c r="C185" s="29"/>
      <c r="D185" s="40"/>
      <c r="E185" s="40"/>
      <c r="F185" s="184"/>
      <c r="G185" s="184"/>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15">
      <c r="B186" s="29"/>
      <c r="C186" s="29"/>
      <c r="D186" s="40"/>
      <c r="E186" s="40"/>
      <c r="F186" s="184"/>
      <c r="G186" s="184"/>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15">
      <c r="B187" s="29"/>
      <c r="C187" s="29"/>
      <c r="D187" s="40"/>
      <c r="E187" s="40"/>
      <c r="F187" s="184"/>
      <c r="G187" s="184"/>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15">
      <c r="B188" s="29"/>
      <c r="C188" s="29"/>
      <c r="D188" s="40"/>
      <c r="E188" s="40"/>
      <c r="F188" s="184"/>
      <c r="G188" s="184"/>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15">
      <c r="B189" s="29"/>
      <c r="C189" s="29"/>
      <c r="D189" s="40"/>
      <c r="E189" s="40"/>
      <c r="F189" s="184"/>
      <c r="G189" s="184"/>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15">
      <c r="B190" s="29"/>
      <c r="C190" s="29"/>
      <c r="D190" s="40"/>
      <c r="E190" s="40"/>
      <c r="F190" s="184"/>
      <c r="G190" s="184"/>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15">
      <c r="B191" s="29"/>
      <c r="C191" s="29"/>
      <c r="D191" s="40"/>
      <c r="E191" s="40"/>
      <c r="F191" s="184"/>
      <c r="G191" s="184"/>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15">
      <c r="B192" s="29"/>
      <c r="C192" s="29"/>
      <c r="D192" s="40"/>
      <c r="E192" s="40"/>
      <c r="F192" s="184"/>
      <c r="G192" s="184"/>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15">
      <c r="B193" s="29"/>
      <c r="C193" s="29"/>
      <c r="D193" s="40"/>
      <c r="E193" s="40"/>
      <c r="F193" s="184"/>
      <c r="G193" s="184"/>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15">
      <c r="B194" s="29"/>
      <c r="C194" s="29"/>
      <c r="D194" s="40"/>
      <c r="E194" s="40"/>
      <c r="F194" s="184"/>
      <c r="G194" s="184"/>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15">
      <c r="B195" s="29"/>
      <c r="C195" s="29"/>
      <c r="D195" s="40"/>
      <c r="E195" s="40"/>
      <c r="F195" s="184"/>
      <c r="G195" s="184"/>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15">
      <c r="B196" s="29"/>
      <c r="C196" s="29"/>
      <c r="D196" s="40"/>
      <c r="E196" s="40"/>
      <c r="F196" s="184"/>
      <c r="G196" s="184"/>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15">
      <c r="B197" s="29"/>
      <c r="C197" s="29"/>
      <c r="D197" s="40"/>
      <c r="E197" s="40"/>
      <c r="F197" s="184"/>
      <c r="G197" s="184"/>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15">
      <c r="B198" s="29"/>
      <c r="C198" s="29"/>
      <c r="D198" s="40"/>
      <c r="E198" s="40"/>
      <c r="F198" s="184"/>
      <c r="G198" s="184"/>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15">
      <c r="B199" s="29"/>
      <c r="C199" s="29"/>
      <c r="D199" s="40"/>
      <c r="E199" s="40"/>
      <c r="F199" s="184"/>
      <c r="G199" s="184"/>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15">
      <c r="B200" s="29"/>
      <c r="C200" s="29"/>
      <c r="D200" s="40"/>
      <c r="E200" s="40"/>
      <c r="F200" s="184"/>
      <c r="G200" s="184"/>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15">
      <c r="B201" s="29"/>
      <c r="C201" s="29"/>
      <c r="D201" s="40"/>
      <c r="E201" s="40"/>
      <c r="F201" s="184"/>
      <c r="G201" s="184"/>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15">
      <c r="B202" s="29"/>
      <c r="C202" s="29"/>
      <c r="D202" s="40"/>
      <c r="E202" s="40"/>
      <c r="F202" s="184"/>
      <c r="G202" s="184"/>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15">
      <c r="B203" s="29"/>
      <c r="C203" s="29"/>
      <c r="D203" s="40"/>
      <c r="E203" s="40"/>
      <c r="F203" s="184"/>
      <c r="G203" s="184"/>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15">
      <c r="B204" s="29"/>
      <c r="C204" s="29"/>
      <c r="D204" s="40"/>
      <c r="E204" s="40"/>
      <c r="F204" s="184"/>
      <c r="G204" s="184"/>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15">
      <c r="B205" s="29"/>
      <c r="C205" s="29"/>
      <c r="D205" s="40"/>
      <c r="E205" s="40"/>
      <c r="F205" s="184"/>
      <c r="G205" s="184"/>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15">
      <c r="B206" s="29"/>
      <c r="C206" s="29"/>
      <c r="D206" s="40"/>
      <c r="E206" s="40"/>
      <c r="F206" s="184"/>
      <c r="G206" s="184"/>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15">
      <c r="B207" s="29"/>
      <c r="C207" s="29"/>
      <c r="D207" s="40"/>
      <c r="E207" s="40"/>
      <c r="F207" s="184"/>
      <c r="G207" s="184"/>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15">
      <c r="B208" s="29"/>
      <c r="C208" s="29"/>
      <c r="D208" s="40"/>
      <c r="E208" s="40"/>
      <c r="F208" s="184"/>
      <c r="G208" s="184"/>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15">
      <c r="B209" s="29"/>
      <c r="C209" s="29"/>
      <c r="D209" s="40"/>
      <c r="E209" s="40"/>
      <c r="F209" s="184"/>
      <c r="G209" s="184"/>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15">
      <c r="B210" s="29"/>
      <c r="C210" s="29"/>
      <c r="D210" s="40"/>
      <c r="E210" s="40"/>
      <c r="F210" s="184"/>
      <c r="G210" s="184"/>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15">
      <c r="B211" s="29"/>
      <c r="C211" s="29"/>
      <c r="D211" s="40"/>
      <c r="E211" s="40"/>
      <c r="F211" s="184"/>
      <c r="G211" s="184"/>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15">
      <c r="B212" s="29"/>
      <c r="C212" s="29"/>
      <c r="D212" s="40"/>
      <c r="E212" s="40"/>
      <c r="F212" s="184"/>
      <c r="G212" s="184"/>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15">
      <c r="B213" s="29"/>
      <c r="C213" s="29"/>
      <c r="D213" s="40"/>
      <c r="E213" s="40"/>
      <c r="F213" s="184"/>
      <c r="G213" s="184"/>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15">
      <c r="B214" s="29"/>
      <c r="C214" s="29"/>
      <c r="D214" s="40"/>
      <c r="E214" s="40"/>
      <c r="F214" s="184"/>
      <c r="G214" s="184"/>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15">
      <c r="B215" s="29"/>
      <c r="C215" s="29"/>
      <c r="D215" s="40"/>
      <c r="E215" s="40"/>
      <c r="F215" s="184"/>
      <c r="G215" s="184"/>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15">
      <c r="B216" s="29"/>
      <c r="C216" s="29"/>
      <c r="D216" s="40"/>
      <c r="E216" s="40"/>
      <c r="F216" s="184"/>
      <c r="G216" s="184"/>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15">
      <c r="B217" s="29"/>
      <c r="C217" s="29"/>
      <c r="D217" s="40"/>
      <c r="E217" s="40"/>
      <c r="F217" s="184"/>
      <c r="G217" s="184"/>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15">
      <c r="B218" s="29"/>
      <c r="C218" s="29"/>
      <c r="D218" s="40"/>
      <c r="E218" s="40"/>
      <c r="F218" s="184"/>
      <c r="G218" s="184"/>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15">
      <c r="B219" s="29"/>
      <c r="C219" s="29"/>
      <c r="D219" s="40"/>
      <c r="E219" s="40"/>
      <c r="F219" s="184"/>
      <c r="G219" s="184"/>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15">
      <c r="B220" s="29"/>
      <c r="C220" s="29"/>
      <c r="D220" s="40"/>
      <c r="E220" s="40"/>
      <c r="F220" s="184"/>
      <c r="G220" s="184"/>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15">
      <c r="B221" s="29"/>
      <c r="C221" s="29"/>
      <c r="D221" s="40"/>
      <c r="E221" s="40"/>
      <c r="F221" s="184"/>
      <c r="G221" s="184"/>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15">
      <c r="B222" s="29"/>
      <c r="C222" s="29"/>
      <c r="D222" s="40"/>
      <c r="E222" s="40"/>
      <c r="F222" s="184"/>
      <c r="G222" s="184"/>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15">
      <c r="B223" s="29"/>
      <c r="C223" s="29"/>
      <c r="D223" s="40"/>
      <c r="E223" s="40"/>
      <c r="F223" s="184"/>
      <c r="G223" s="184"/>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15">
      <c r="B224" s="29"/>
      <c r="C224" s="29"/>
      <c r="D224" s="40"/>
      <c r="E224" s="40"/>
      <c r="F224" s="184"/>
      <c r="G224" s="184"/>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15">
      <c r="B225" s="29"/>
      <c r="C225" s="29"/>
      <c r="D225" s="40"/>
      <c r="E225" s="40"/>
      <c r="F225" s="184"/>
      <c r="G225" s="184"/>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15">
      <c r="B226" s="29"/>
      <c r="C226" s="29"/>
      <c r="D226" s="40"/>
      <c r="E226" s="40"/>
      <c r="F226" s="184"/>
      <c r="G226" s="184"/>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15">
      <c r="B227" s="29"/>
      <c r="C227" s="29"/>
      <c r="D227" s="40"/>
      <c r="E227" s="40"/>
      <c r="F227" s="184"/>
      <c r="G227" s="184"/>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15">
      <c r="B228" s="29"/>
      <c r="C228" s="29"/>
      <c r="D228" s="40"/>
      <c r="E228" s="40"/>
      <c r="F228" s="184"/>
      <c r="G228" s="184"/>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15">
      <c r="B229" s="29"/>
      <c r="C229" s="29"/>
      <c r="D229" s="40"/>
      <c r="E229" s="40"/>
      <c r="F229" s="184"/>
      <c r="G229" s="184"/>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15">
      <c r="B230" s="29"/>
      <c r="C230" s="29"/>
      <c r="D230" s="40"/>
      <c r="E230" s="40"/>
      <c r="F230" s="184"/>
      <c r="G230" s="184"/>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15">
      <c r="B231" s="29"/>
      <c r="C231" s="29"/>
      <c r="D231" s="40"/>
      <c r="E231" s="40"/>
      <c r="F231" s="184"/>
      <c r="G231" s="184"/>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15">
      <c r="B232" s="29"/>
      <c r="C232" s="29"/>
      <c r="D232" s="40"/>
      <c r="E232" s="40"/>
      <c r="F232" s="184"/>
      <c r="G232" s="184"/>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15">
      <c r="B233" s="29"/>
      <c r="C233" s="29"/>
      <c r="D233" s="40"/>
      <c r="E233" s="40"/>
      <c r="F233" s="184"/>
      <c r="G233" s="184"/>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15">
      <c r="B234" s="29"/>
      <c r="C234" s="29"/>
      <c r="D234" s="40"/>
      <c r="E234" s="40"/>
      <c r="F234" s="184"/>
      <c r="G234" s="184"/>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15">
      <c r="B235" s="29"/>
      <c r="C235" s="29"/>
      <c r="D235" s="40"/>
      <c r="E235" s="40"/>
      <c r="F235" s="184"/>
      <c r="G235" s="184"/>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15">
      <c r="B236" s="29"/>
      <c r="C236" s="29"/>
      <c r="D236" s="40"/>
      <c r="E236" s="40"/>
      <c r="F236" s="184"/>
      <c r="G236" s="184"/>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15">
      <c r="B237" s="29"/>
      <c r="C237" s="29"/>
      <c r="D237" s="40"/>
      <c r="E237" s="40"/>
      <c r="F237" s="184"/>
      <c r="G237" s="184"/>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15">
      <c r="B238" s="29"/>
      <c r="C238" s="29"/>
      <c r="D238" s="40"/>
      <c r="E238" s="40"/>
      <c r="F238" s="184"/>
      <c r="G238" s="184"/>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15">
      <c r="B239" s="29"/>
      <c r="C239" s="29"/>
      <c r="D239" s="40"/>
      <c r="E239" s="40"/>
      <c r="F239" s="184"/>
      <c r="G239" s="184"/>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15">
      <c r="B240" s="29"/>
      <c r="C240" s="29"/>
      <c r="D240" s="40"/>
      <c r="E240" s="40"/>
      <c r="F240" s="184"/>
      <c r="G240" s="184"/>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15">
      <c r="B241" s="29"/>
      <c r="C241" s="29"/>
      <c r="D241" s="40"/>
      <c r="E241" s="40"/>
      <c r="F241" s="184"/>
      <c r="G241" s="184"/>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15">
      <c r="B242" s="29"/>
      <c r="C242" s="29"/>
      <c r="D242" s="40"/>
      <c r="E242" s="40"/>
      <c r="F242" s="184"/>
      <c r="G242" s="184"/>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15">
      <c r="B243" s="29"/>
      <c r="C243" s="29"/>
      <c r="D243" s="40"/>
      <c r="E243" s="40"/>
      <c r="F243" s="184"/>
      <c r="G243" s="184"/>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15">
      <c r="B244" s="29"/>
      <c r="C244" s="29"/>
      <c r="D244" s="40"/>
      <c r="E244" s="40"/>
      <c r="F244" s="184"/>
      <c r="G244" s="184"/>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15">
      <c r="B245" s="29"/>
      <c r="C245" s="29"/>
      <c r="D245" s="40"/>
      <c r="E245" s="40"/>
      <c r="F245" s="184"/>
      <c r="G245" s="184"/>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15">
      <c r="B246" s="29"/>
      <c r="C246" s="29"/>
      <c r="D246" s="40"/>
      <c r="E246" s="40"/>
      <c r="F246" s="184"/>
      <c r="G246" s="184"/>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15">
      <c r="B247" s="29"/>
      <c r="C247" s="29"/>
      <c r="D247" s="40"/>
      <c r="E247" s="40"/>
      <c r="F247" s="184"/>
      <c r="G247" s="184"/>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15">
      <c r="B248" s="29"/>
      <c r="C248" s="29"/>
      <c r="D248" s="40"/>
      <c r="E248" s="40"/>
      <c r="F248" s="184"/>
      <c r="G248" s="184"/>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15">
      <c r="B249" s="29"/>
      <c r="C249" s="29"/>
      <c r="D249" s="40"/>
      <c r="E249" s="40"/>
      <c r="F249" s="184"/>
      <c r="G249" s="184"/>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15">
      <c r="B250" s="29"/>
      <c r="C250" s="29"/>
      <c r="D250" s="40"/>
      <c r="E250" s="40"/>
      <c r="F250" s="184"/>
      <c r="G250" s="184"/>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15">
      <c r="B251" s="29"/>
      <c r="C251" s="29"/>
      <c r="D251" s="40"/>
      <c r="E251" s="40"/>
      <c r="F251" s="184"/>
      <c r="G251" s="184"/>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15">
      <c r="B252" s="29"/>
      <c r="C252" s="29"/>
      <c r="D252" s="40"/>
      <c r="E252" s="40"/>
      <c r="F252" s="184"/>
      <c r="G252" s="184"/>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15">
      <c r="B253" s="29"/>
      <c r="C253" s="29"/>
      <c r="D253" s="40"/>
      <c r="E253" s="40"/>
      <c r="F253" s="184"/>
      <c r="G253" s="184"/>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15">
      <c r="B254" s="29"/>
      <c r="C254" s="29"/>
      <c r="D254" s="40"/>
      <c r="E254" s="40"/>
      <c r="F254" s="184"/>
      <c r="G254" s="184"/>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15">
      <c r="B255" s="29"/>
      <c r="C255" s="29"/>
      <c r="D255" s="40"/>
      <c r="E255" s="40"/>
      <c r="F255" s="184"/>
      <c r="G255" s="184"/>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15">
      <c r="B256" s="29"/>
      <c r="C256" s="29"/>
      <c r="D256" s="40"/>
      <c r="E256" s="40"/>
      <c r="F256" s="184"/>
      <c r="G256" s="184"/>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15">
      <c r="B257" s="29"/>
      <c r="C257" s="29"/>
      <c r="D257" s="40"/>
      <c r="E257" s="40"/>
      <c r="F257" s="184"/>
      <c r="G257" s="184"/>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15">
      <c r="B258" s="29"/>
      <c r="C258" s="29"/>
      <c r="D258" s="40"/>
      <c r="E258" s="40"/>
      <c r="F258" s="184"/>
      <c r="G258" s="184"/>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15">
      <c r="B259" s="29"/>
      <c r="C259" s="29"/>
      <c r="D259" s="40"/>
      <c r="E259" s="40"/>
      <c r="F259" s="184"/>
      <c r="G259" s="184"/>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15">
      <c r="B260" s="29"/>
      <c r="C260" s="29"/>
      <c r="D260" s="40"/>
      <c r="E260" s="40"/>
      <c r="F260" s="184"/>
      <c r="G260" s="184"/>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15">
      <c r="B261" s="29"/>
      <c r="C261" s="29"/>
      <c r="D261" s="40"/>
      <c r="E261" s="40"/>
      <c r="F261" s="184"/>
      <c r="G261" s="184"/>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15">
      <c r="B262" s="29"/>
      <c r="C262" s="29"/>
      <c r="D262" s="40"/>
      <c r="E262" s="40"/>
      <c r="F262" s="184"/>
      <c r="G262" s="184"/>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15">
      <c r="B263" s="29"/>
      <c r="C263" s="29"/>
      <c r="D263" s="40"/>
      <c r="E263" s="40"/>
      <c r="F263" s="184"/>
      <c r="G263" s="184"/>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15">
      <c r="B264" s="29"/>
      <c r="C264" s="29"/>
      <c r="D264" s="40"/>
      <c r="E264" s="40"/>
      <c r="F264" s="184"/>
      <c r="G264" s="184"/>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15">
      <c r="B265" s="29"/>
      <c r="C265" s="29"/>
      <c r="D265" s="40"/>
      <c r="E265" s="40"/>
      <c r="F265" s="184"/>
      <c r="G265" s="184"/>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15">
      <c r="B266" s="29"/>
      <c r="C266" s="29"/>
      <c r="D266" s="40"/>
      <c r="E266" s="40"/>
      <c r="F266" s="184"/>
      <c r="G266" s="184"/>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15">
      <c r="B267" s="29"/>
      <c r="C267" s="29"/>
      <c r="D267" s="40"/>
      <c r="E267" s="40"/>
      <c r="F267" s="184"/>
      <c r="G267" s="184"/>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15">
      <c r="B268" s="29"/>
      <c r="C268" s="29"/>
      <c r="D268" s="40"/>
      <c r="E268" s="40"/>
      <c r="F268" s="184"/>
      <c r="G268" s="184"/>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15">
      <c r="B269" s="29"/>
      <c r="C269" s="29"/>
      <c r="D269" s="40"/>
      <c r="E269" s="40"/>
      <c r="F269" s="184"/>
      <c r="G269" s="184"/>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15">
      <c r="B270" s="29"/>
      <c r="C270" s="29"/>
      <c r="D270" s="40"/>
      <c r="E270" s="40"/>
      <c r="F270" s="184"/>
      <c r="G270" s="184"/>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15">
      <c r="B271" s="29"/>
      <c r="C271" s="29"/>
      <c r="D271" s="40"/>
      <c r="E271" s="40"/>
      <c r="F271" s="184"/>
      <c r="G271" s="184"/>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15">
      <c r="B272" s="29"/>
      <c r="C272" s="29"/>
      <c r="D272" s="40"/>
      <c r="E272" s="40"/>
      <c r="F272" s="184"/>
      <c r="G272" s="184"/>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15">
      <c r="B273" s="29"/>
      <c r="C273" s="29"/>
      <c r="D273" s="40"/>
      <c r="E273" s="40"/>
      <c r="F273" s="184"/>
      <c r="G273" s="184"/>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15">
      <c r="B274" s="29"/>
      <c r="C274" s="29"/>
      <c r="D274" s="40"/>
      <c r="E274" s="40"/>
      <c r="F274" s="184"/>
      <c r="G274" s="184"/>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15">
      <c r="B275" s="29"/>
      <c r="C275" s="29"/>
      <c r="D275" s="40"/>
      <c r="E275" s="40"/>
      <c r="F275" s="184"/>
      <c r="G275" s="184"/>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15">
      <c r="B276" s="29"/>
      <c r="C276" s="29"/>
      <c r="D276" s="40"/>
      <c r="E276" s="40"/>
      <c r="F276" s="184"/>
      <c r="G276" s="184"/>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15">
      <c r="B277" s="29"/>
      <c r="C277" s="29"/>
      <c r="D277" s="40"/>
      <c r="E277" s="40"/>
      <c r="F277" s="184"/>
      <c r="G277" s="184"/>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15">
      <c r="B278" s="29"/>
      <c r="C278" s="29"/>
      <c r="D278" s="40"/>
      <c r="E278" s="40"/>
      <c r="F278" s="184"/>
      <c r="G278" s="184"/>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15">
      <c r="B279" s="29"/>
      <c r="C279" s="29"/>
      <c r="D279" s="40"/>
      <c r="E279" s="40"/>
      <c r="F279" s="184"/>
      <c r="G279" s="184"/>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15">
      <c r="B280" s="29"/>
      <c r="C280" s="29"/>
      <c r="D280" s="40"/>
      <c r="E280" s="40"/>
      <c r="F280" s="184"/>
      <c r="G280" s="184"/>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15">
      <c r="B281" s="29"/>
      <c r="C281" s="29"/>
      <c r="D281" s="40"/>
      <c r="E281" s="40"/>
      <c r="F281" s="184"/>
      <c r="G281" s="184"/>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15">
      <c r="B282" s="29"/>
      <c r="C282" s="29"/>
      <c r="D282" s="40"/>
      <c r="E282" s="40"/>
      <c r="F282" s="184"/>
      <c r="G282" s="184"/>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15">
      <c r="B283" s="29"/>
      <c r="C283" s="29"/>
      <c r="D283" s="40"/>
      <c r="E283" s="40"/>
      <c r="F283" s="184"/>
      <c r="G283" s="184"/>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15">
      <c r="B284" s="29"/>
      <c r="C284" s="29"/>
      <c r="D284" s="40"/>
      <c r="E284" s="40"/>
      <c r="F284" s="184"/>
      <c r="G284" s="184"/>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15">
      <c r="B285" s="29"/>
      <c r="C285" s="29"/>
      <c r="D285" s="40"/>
      <c r="E285" s="40"/>
      <c r="F285" s="184"/>
      <c r="G285" s="184"/>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15">
      <c r="B286" s="29"/>
      <c r="C286" s="29"/>
      <c r="D286" s="40"/>
      <c r="E286" s="40"/>
      <c r="F286" s="184"/>
      <c r="G286" s="184"/>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15">
      <c r="B287" s="29"/>
      <c r="C287" s="29"/>
      <c r="D287" s="40"/>
      <c r="E287" s="40"/>
      <c r="F287" s="184"/>
      <c r="G287" s="184"/>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15">
      <c r="B288" s="29"/>
      <c r="C288" s="29"/>
      <c r="D288" s="40"/>
      <c r="E288" s="40"/>
      <c r="F288" s="184"/>
      <c r="G288" s="184"/>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15">
      <c r="B289" s="29"/>
      <c r="C289" s="29"/>
      <c r="D289" s="40"/>
      <c r="E289" s="40"/>
      <c r="F289" s="184"/>
      <c r="G289" s="184"/>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15">
      <c r="B290" s="29"/>
      <c r="C290" s="29"/>
      <c r="D290" s="40"/>
      <c r="E290" s="40"/>
      <c r="F290" s="184"/>
      <c r="G290" s="184"/>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15">
      <c r="B291" s="29"/>
      <c r="C291" s="29"/>
      <c r="D291" s="40"/>
      <c r="E291" s="40"/>
      <c r="F291" s="184"/>
      <c r="G291" s="184"/>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15">
      <c r="B292" s="29"/>
      <c r="C292" s="29"/>
      <c r="D292" s="40"/>
      <c r="E292" s="40"/>
      <c r="F292" s="184"/>
      <c r="G292" s="184"/>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15">
      <c r="B293" s="29"/>
      <c r="C293" s="29"/>
      <c r="D293" s="40"/>
      <c r="E293" s="40"/>
      <c r="F293" s="184"/>
      <c r="G293" s="184"/>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15">
      <c r="B294" s="29"/>
      <c r="C294" s="29"/>
      <c r="D294" s="40"/>
      <c r="E294" s="40"/>
      <c r="F294" s="184"/>
      <c r="G294" s="184"/>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15">
      <c r="B295" s="29"/>
      <c r="C295" s="29"/>
      <c r="D295" s="40"/>
      <c r="E295" s="40"/>
      <c r="F295" s="184"/>
      <c r="G295" s="184"/>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15">
      <c r="B296" s="29"/>
      <c r="C296" s="29"/>
      <c r="D296" s="40"/>
      <c r="E296" s="40"/>
      <c r="F296" s="184"/>
      <c r="G296" s="184"/>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15">
      <c r="B297" s="29"/>
      <c r="C297" s="29"/>
      <c r="D297" s="40"/>
      <c r="E297" s="40"/>
      <c r="F297" s="184"/>
      <c r="G297" s="184"/>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15">
      <c r="B298" s="29"/>
      <c r="C298" s="29"/>
      <c r="D298" s="40"/>
      <c r="E298" s="40"/>
      <c r="F298" s="184"/>
      <c r="G298" s="184"/>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15">
      <c r="B299" s="29"/>
      <c r="C299" s="29"/>
      <c r="D299" s="40"/>
      <c r="E299" s="40"/>
      <c r="F299" s="184"/>
      <c r="G299" s="184"/>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15">
      <c r="B300" s="29"/>
      <c r="C300" s="29"/>
      <c r="D300" s="40"/>
      <c r="E300" s="40"/>
      <c r="F300" s="184"/>
      <c r="G300" s="184"/>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15">
      <c r="B301" s="29"/>
      <c r="C301" s="29"/>
      <c r="D301" s="40"/>
      <c r="E301" s="40"/>
      <c r="F301" s="184"/>
      <c r="G301" s="184"/>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15">
      <c r="B302" s="29"/>
      <c r="C302" s="29"/>
      <c r="D302" s="40"/>
      <c r="E302" s="40"/>
      <c r="F302" s="184"/>
      <c r="G302" s="184"/>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15">
      <c r="B303" s="29"/>
      <c r="C303" s="29"/>
      <c r="D303" s="40"/>
      <c r="E303" s="40"/>
      <c r="F303" s="184"/>
      <c r="G303" s="184"/>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15">
      <c r="B304" s="29"/>
      <c r="C304" s="29"/>
      <c r="D304" s="40"/>
      <c r="E304" s="40"/>
      <c r="F304" s="184"/>
      <c r="G304" s="184"/>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15">
      <c r="B305" s="29"/>
      <c r="C305" s="29"/>
      <c r="D305" s="40"/>
      <c r="E305" s="40"/>
      <c r="F305" s="184"/>
      <c r="G305" s="184"/>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15">
      <c r="B306" s="29"/>
      <c r="C306" s="29"/>
      <c r="D306" s="40"/>
      <c r="E306" s="40"/>
      <c r="F306" s="184"/>
      <c r="G306" s="184"/>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BV78:CA78"/>
    <mergeCell ref="CB78:CG78"/>
    <mergeCell ref="CH78:CM78"/>
    <mergeCell ref="CN78:CS78"/>
    <mergeCell ref="AL78:AQ78"/>
    <mergeCell ref="AR78:AW78"/>
    <mergeCell ref="AX78:BC78"/>
    <mergeCell ref="BD78:BI78"/>
    <mergeCell ref="BJ78:BO78"/>
    <mergeCell ref="BP78:BU78"/>
    <mergeCell ref="H78:M78"/>
    <mergeCell ref="N78:S78"/>
    <mergeCell ref="T78:Y78"/>
    <mergeCell ref="Z78:AE78"/>
    <mergeCell ref="AF78:AK78"/>
    <mergeCell ref="AL77:AQ77"/>
    <mergeCell ref="AR77:AW77"/>
    <mergeCell ref="AX77:BC77"/>
    <mergeCell ref="BD77:BI77"/>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BJ77:BO77"/>
    <mergeCell ref="BP77:BU77"/>
    <mergeCell ref="BD75:BI75"/>
    <mergeCell ref="BJ75:BO75"/>
    <mergeCell ref="BP75:BU75"/>
    <mergeCell ref="BV75:CA75"/>
    <mergeCell ref="AF76:AK76"/>
    <mergeCell ref="AL76:AQ76"/>
    <mergeCell ref="AR76:AW76"/>
    <mergeCell ref="AX76:BC76"/>
    <mergeCell ref="BD76:BI76"/>
    <mergeCell ref="BJ76:BO76"/>
    <mergeCell ref="BP76:BU76"/>
    <mergeCell ref="BV76:CA76"/>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AX73:BC73"/>
    <mergeCell ref="BD73:BI73"/>
    <mergeCell ref="BJ73:BO73"/>
    <mergeCell ref="BP73:BU73"/>
    <mergeCell ref="BV73:CA73"/>
    <mergeCell ref="CB73:CG73"/>
    <mergeCell ref="N73:S73"/>
    <mergeCell ref="T73:Y73"/>
    <mergeCell ref="Z73:AE73"/>
    <mergeCell ref="AF73:AK73"/>
    <mergeCell ref="AL73:AQ73"/>
    <mergeCell ref="AR73:AW73"/>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N55:S55"/>
    <mergeCell ref="Z71:AE71"/>
    <mergeCell ref="AF71:AK71"/>
    <mergeCell ref="AL71:AQ71"/>
    <mergeCell ref="AR71:AW71"/>
    <mergeCell ref="F63:G63"/>
    <mergeCell ref="F61:G61"/>
    <mergeCell ref="F64:G64"/>
    <mergeCell ref="N59:S59"/>
    <mergeCell ref="T59:Y59"/>
    <mergeCell ref="Z59:AE59"/>
    <mergeCell ref="AF59:AK59"/>
    <mergeCell ref="F59:G59"/>
    <mergeCell ref="F60:G60"/>
    <mergeCell ref="T62:Y62"/>
    <mergeCell ref="Z62:AE62"/>
    <mergeCell ref="AF62:AK62"/>
    <mergeCell ref="AL65:AQ65"/>
    <mergeCell ref="AR65:AW65"/>
    <mergeCell ref="N69:S69"/>
    <mergeCell ref="T69:Y69"/>
    <mergeCell ref="N70:S70"/>
    <mergeCell ref="T70:Y70"/>
    <mergeCell ref="H71:M71"/>
    <mergeCell ref="F65:G65"/>
    <mergeCell ref="F62:G62"/>
    <mergeCell ref="N58:S58"/>
    <mergeCell ref="T58:Y58"/>
    <mergeCell ref="Z58:AE58"/>
    <mergeCell ref="N57:S57"/>
    <mergeCell ref="T57:Y57"/>
    <mergeCell ref="Z57:AE57"/>
    <mergeCell ref="AF57:AK57"/>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Z49:AE50"/>
    <mergeCell ref="AF49:AK50"/>
    <mergeCell ref="AL49:AQ50"/>
    <mergeCell ref="AR49:AW50"/>
    <mergeCell ref="AX49:BC50"/>
    <mergeCell ref="BV58:CA58"/>
    <mergeCell ref="CB58:CG58"/>
    <mergeCell ref="BJ59:BO59"/>
    <mergeCell ref="BP59:BU59"/>
    <mergeCell ref="BV59:CA59"/>
    <mergeCell ref="CB59:CG59"/>
    <mergeCell ref="BV56:CA56"/>
    <mergeCell ref="CB56:CG56"/>
    <mergeCell ref="BP57:BU57"/>
    <mergeCell ref="BV57:CA57"/>
    <mergeCell ref="CB57:CG57"/>
    <mergeCell ref="BJ58:BO58"/>
    <mergeCell ref="BV54:CA54"/>
    <mergeCell ref="CB54:CG54"/>
    <mergeCell ref="AF54:AK54"/>
    <mergeCell ref="AL54:AQ54"/>
    <mergeCell ref="AR54:AW54"/>
    <mergeCell ref="AX54:BC54"/>
    <mergeCell ref="BD54:BI54"/>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F53:G53"/>
    <mergeCell ref="F54:G54"/>
    <mergeCell ref="F55:G55"/>
    <mergeCell ref="F56:G56"/>
    <mergeCell ref="F52:G52"/>
    <mergeCell ref="BJ57:BO57"/>
    <mergeCell ref="N52:S52"/>
    <mergeCell ref="T52:Y52"/>
    <mergeCell ref="Z52:AE52"/>
    <mergeCell ref="AF52:AK52"/>
    <mergeCell ref="F57:G57"/>
    <mergeCell ref="BJ55:BO55"/>
    <mergeCell ref="AL57:AQ57"/>
    <mergeCell ref="AR57:AW57"/>
    <mergeCell ref="AX55:BC55"/>
    <mergeCell ref="BD55:BI55"/>
    <mergeCell ref="N56:S56"/>
    <mergeCell ref="T56:Y56"/>
    <mergeCell ref="Z56:AE56"/>
    <mergeCell ref="AF56:AK56"/>
    <mergeCell ref="AL56:AQ56"/>
    <mergeCell ref="AR56:AW56"/>
    <mergeCell ref="AX56:BC56"/>
    <mergeCell ref="BD56:BI56"/>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81:G81"/>
    <mergeCell ref="F82:G82"/>
    <mergeCell ref="F83:G83"/>
    <mergeCell ref="F84:G84"/>
    <mergeCell ref="F66:G66"/>
    <mergeCell ref="F67:G67"/>
    <mergeCell ref="F79:G79"/>
    <mergeCell ref="F80:G80"/>
    <mergeCell ref="F76:G76"/>
    <mergeCell ref="F77:G77"/>
    <mergeCell ref="F74:G74"/>
    <mergeCell ref="F75:G75"/>
    <mergeCell ref="F78:G78"/>
    <mergeCell ref="F89:G89"/>
    <mergeCell ref="F90:G90"/>
    <mergeCell ref="F91:G91"/>
    <mergeCell ref="F92:G92"/>
    <mergeCell ref="F85:G85"/>
    <mergeCell ref="F86:G86"/>
    <mergeCell ref="F87:G87"/>
    <mergeCell ref="F88:G88"/>
    <mergeCell ref="F97:G97"/>
    <mergeCell ref="F98:G98"/>
    <mergeCell ref="F99:G99"/>
    <mergeCell ref="F100:G100"/>
    <mergeCell ref="F93:G93"/>
    <mergeCell ref="F94:G94"/>
    <mergeCell ref="F95:G95"/>
    <mergeCell ref="F96:G96"/>
    <mergeCell ref="F105:G105"/>
    <mergeCell ref="F106:G106"/>
    <mergeCell ref="F107:G107"/>
    <mergeCell ref="F108:G108"/>
    <mergeCell ref="F101:G101"/>
    <mergeCell ref="F102:G102"/>
    <mergeCell ref="F103:G103"/>
    <mergeCell ref="F104:G104"/>
    <mergeCell ref="F113:G113"/>
    <mergeCell ref="F114:G114"/>
    <mergeCell ref="F115:G115"/>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29:G129"/>
    <mergeCell ref="F130:G130"/>
    <mergeCell ref="F131:G131"/>
    <mergeCell ref="F132:G132"/>
    <mergeCell ref="F125:G125"/>
    <mergeCell ref="F126:G126"/>
    <mergeCell ref="F127:G127"/>
    <mergeCell ref="F128:G128"/>
    <mergeCell ref="F137:G137"/>
    <mergeCell ref="F138:G138"/>
    <mergeCell ref="F139:G139"/>
    <mergeCell ref="F140:G140"/>
    <mergeCell ref="F133:G133"/>
    <mergeCell ref="F134:G134"/>
    <mergeCell ref="F135:G135"/>
    <mergeCell ref="F136:G136"/>
    <mergeCell ref="F145:G145"/>
    <mergeCell ref="F146:G146"/>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H52:CM52"/>
    <mergeCell ref="CN52:CS52"/>
    <mergeCell ref="CH69:CM69"/>
    <mergeCell ref="CN69:CS69"/>
    <mergeCell ref="CH53:CM53"/>
    <mergeCell ref="CN53:CS53"/>
    <mergeCell ref="CH54:CM54"/>
    <mergeCell ref="CN54:CS5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H49:CM50"/>
    <mergeCell ref="CN49:CS50"/>
    <mergeCell ref="CH48:CM48"/>
    <mergeCell ref="CN48:CS48"/>
    <mergeCell ref="BJ49:BO50"/>
    <mergeCell ref="BP49:BU50"/>
    <mergeCell ref="BV49:CA50"/>
    <mergeCell ref="CB49:CG50"/>
    <mergeCell ref="CH51:CM51"/>
    <mergeCell ref="CN51:CS51"/>
    <mergeCell ref="BV48:CA48"/>
    <mergeCell ref="CB48:CG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N49:S50"/>
    <mergeCell ref="T49:Y50"/>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BJ48:BO48"/>
    <mergeCell ref="BP48:BU48"/>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AD25:AG26"/>
    <mergeCell ref="AJ25:AM26"/>
    <mergeCell ref="AP25:AS26"/>
    <mergeCell ref="AV25:AY26"/>
    <mergeCell ref="BB25:BE26"/>
    <mergeCell ref="BH25:BK26"/>
    <mergeCell ref="BN25:BQ26"/>
    <mergeCell ref="BT25:BW26"/>
    <mergeCell ref="BK28:BN29"/>
    <mergeCell ref="BQ28:BT29"/>
    <mergeCell ref="BW28:BZ29"/>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Y4:BB5"/>
    <mergeCell ref="AV7:AY8"/>
    <mergeCell ref="BB7:BE8"/>
    <mergeCell ref="AS10:AV11"/>
    <mergeCell ref="AY10:BB11"/>
    <mergeCell ref="BE10:BH11"/>
    <mergeCell ref="AP13:AS14"/>
    <mergeCell ref="AV13:AY14"/>
    <mergeCell ref="BB13:BE14"/>
    <mergeCell ref="F159:G159"/>
    <mergeCell ref="F160:G160"/>
    <mergeCell ref="F161:G161"/>
    <mergeCell ref="F162:G162"/>
    <mergeCell ref="F155:G155"/>
    <mergeCell ref="F156:G156"/>
    <mergeCell ref="F157:G157"/>
    <mergeCell ref="F158:G158"/>
    <mergeCell ref="F167:G167"/>
    <mergeCell ref="F168:G168"/>
    <mergeCell ref="F169:G169"/>
    <mergeCell ref="F170:G170"/>
    <mergeCell ref="F163:G163"/>
    <mergeCell ref="F164:G164"/>
    <mergeCell ref="F165:G165"/>
    <mergeCell ref="F166:G166"/>
    <mergeCell ref="F175:G175"/>
    <mergeCell ref="F176:G176"/>
    <mergeCell ref="F177:G177"/>
    <mergeCell ref="F178:G178"/>
    <mergeCell ref="F171:G171"/>
    <mergeCell ref="F172:G172"/>
    <mergeCell ref="F173:G173"/>
    <mergeCell ref="F174:G174"/>
    <mergeCell ref="F183:G183"/>
    <mergeCell ref="F184:G184"/>
    <mergeCell ref="F185:G185"/>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99:G199"/>
    <mergeCell ref="F200:G200"/>
    <mergeCell ref="F201:G201"/>
    <mergeCell ref="F202:G202"/>
    <mergeCell ref="F195:G195"/>
    <mergeCell ref="F196:G196"/>
    <mergeCell ref="F197:G197"/>
    <mergeCell ref="F198:G198"/>
    <mergeCell ref="F207:G207"/>
    <mergeCell ref="F208:G208"/>
    <mergeCell ref="F209:G209"/>
    <mergeCell ref="F210:G210"/>
    <mergeCell ref="F203:G203"/>
    <mergeCell ref="F204:G204"/>
    <mergeCell ref="F205:G205"/>
    <mergeCell ref="F206:G206"/>
    <mergeCell ref="F215:G215"/>
    <mergeCell ref="F216:G216"/>
    <mergeCell ref="F217:G217"/>
    <mergeCell ref="F218:G218"/>
    <mergeCell ref="F211:G211"/>
    <mergeCell ref="F212:G212"/>
    <mergeCell ref="F213:G213"/>
    <mergeCell ref="F214:G214"/>
    <mergeCell ref="F223:G223"/>
    <mergeCell ref="F224:G224"/>
    <mergeCell ref="F225:G225"/>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39:G239"/>
    <mergeCell ref="F240:G240"/>
    <mergeCell ref="F241:G241"/>
    <mergeCell ref="F242:G242"/>
    <mergeCell ref="F235:G235"/>
    <mergeCell ref="F236:G236"/>
    <mergeCell ref="F237:G237"/>
    <mergeCell ref="F238:G238"/>
    <mergeCell ref="F247:G247"/>
    <mergeCell ref="F248:G248"/>
    <mergeCell ref="F249:G249"/>
    <mergeCell ref="F250:G250"/>
    <mergeCell ref="F243:G243"/>
    <mergeCell ref="F244:G244"/>
    <mergeCell ref="F245:G245"/>
    <mergeCell ref="F246:G246"/>
    <mergeCell ref="F255:G255"/>
    <mergeCell ref="F256:G256"/>
    <mergeCell ref="F257:G257"/>
    <mergeCell ref="F258:G258"/>
    <mergeCell ref="F251:G251"/>
    <mergeCell ref="F252:G252"/>
    <mergeCell ref="F253:G253"/>
    <mergeCell ref="F254:G254"/>
    <mergeCell ref="F263:G263"/>
    <mergeCell ref="F264:G264"/>
    <mergeCell ref="F265:G265"/>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79:G279"/>
    <mergeCell ref="F280:G280"/>
    <mergeCell ref="F281:G281"/>
    <mergeCell ref="F282:G282"/>
    <mergeCell ref="F275:G275"/>
    <mergeCell ref="F276:G276"/>
    <mergeCell ref="F277:G277"/>
    <mergeCell ref="F278:G278"/>
    <mergeCell ref="F287:G287"/>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DG49:DG50"/>
    <mergeCell ref="D68:CS68"/>
    <mergeCell ref="CU65:DE65"/>
    <mergeCell ref="CT49:CT50"/>
    <mergeCell ref="CU49:CU50"/>
    <mergeCell ref="CV49:CV50"/>
    <mergeCell ref="CW49:CW50"/>
    <mergeCell ref="CX49:CX50"/>
    <mergeCell ref="CY49:CY50"/>
    <mergeCell ref="AL61:AQ61"/>
    <mergeCell ref="F58:G58"/>
    <mergeCell ref="AR58:AW58"/>
    <mergeCell ref="AL58:AQ58"/>
    <mergeCell ref="AF58:AK58"/>
    <mergeCell ref="AX65:BC65"/>
    <mergeCell ref="BD65:BI65"/>
    <mergeCell ref="N65:S65"/>
    <mergeCell ref="T61:Y61"/>
    <mergeCell ref="Z61:AE61"/>
    <mergeCell ref="AF61:AK61"/>
    <mergeCell ref="AL62:AQ62"/>
    <mergeCell ref="AR62:AW62"/>
    <mergeCell ref="AX62:BC62"/>
    <mergeCell ref="AR61:AW61"/>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xr:uid="{00000000-0002-0000-0000-00000000000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xr:uid="{00000000-0002-0000-0000-000001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xr:uid="{00000000-0002-0000-0000-000002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xr:uid="{00000000-0002-0000-0000-000003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xr:uid="{00000000-0002-0000-0000-000004000000}">
      <formula1>Correlation_Options</formula1>
    </dataValidation>
    <dataValidation type="decimal" operator="greaterThanOrEqual" allowBlank="1" showErrorMessage="1" errorTitle="Invalid Value" error="Please enter a non-negative numeric value." sqref="E51:E60" xr:uid="{00000000-0002-0000-0000-00000500000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4" sqref="A4"/>
    </sheetView>
  </sheetViews>
  <sheetFormatPr baseColWidth="10" defaultColWidth="9.1640625" defaultRowHeight="13" x14ac:dyDescent="0.15"/>
  <cols>
    <col min="1" max="1" width="16.33203125" style="28" customWidth="1"/>
    <col min="2" max="2" width="14.6640625" style="28" customWidth="1"/>
    <col min="3" max="3" width="19.1640625" style="27" customWidth="1"/>
    <col min="4" max="16384" width="9.1640625" style="27"/>
  </cols>
  <sheetData>
    <row r="1" spans="1:9" s="25" customFormat="1" ht="54" customHeight="1" x14ac:dyDescent="0.15">
      <c r="A1" s="1" t="s">
        <v>6</v>
      </c>
      <c r="B1" s="2" t="s">
        <v>7</v>
      </c>
      <c r="C1" s="1" t="s">
        <v>8</v>
      </c>
      <c r="D1" s="24"/>
      <c r="E1" s="6"/>
      <c r="F1" s="6"/>
      <c r="G1" s="6"/>
      <c r="H1" s="6"/>
      <c r="I1" s="6"/>
    </row>
    <row r="2" spans="1:9" ht="19" x14ac:dyDescent="0.25">
      <c r="A2" s="26" t="s">
        <v>4</v>
      </c>
      <c r="B2" s="35" t="s">
        <v>32</v>
      </c>
      <c r="C2" s="36" t="s">
        <v>33</v>
      </c>
      <c r="D2" s="33"/>
      <c r="E2" s="32"/>
    </row>
    <row r="3" spans="1:9" ht="21" x14ac:dyDescent="0.3">
      <c r="A3" s="26" t="s">
        <v>0</v>
      </c>
      <c r="B3" s="35" t="s">
        <v>31</v>
      </c>
      <c r="C3" s="36" t="s">
        <v>30</v>
      </c>
      <c r="D3" s="34"/>
      <c r="E3" s="32"/>
    </row>
    <row r="4" spans="1:9" ht="21" x14ac:dyDescent="0.3">
      <c r="A4" s="26" t="s">
        <v>5</v>
      </c>
      <c r="B4" s="35" t="s">
        <v>0</v>
      </c>
      <c r="C4" s="36" t="s">
        <v>29</v>
      </c>
      <c r="D4" s="34"/>
      <c r="E4" s="32"/>
    </row>
    <row r="5" spans="1:9" x14ac:dyDescent="0.15">
      <c r="A5" s="26"/>
      <c r="B5" s="26"/>
      <c r="C5" s="38" t="s">
        <v>4</v>
      </c>
    </row>
    <row r="6" spans="1:9" x14ac:dyDescent="0.15">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16"/>
  <sheetViews>
    <sheetView topLeftCell="A48" zoomScale="150" zoomScaleNormal="100" zoomScaleSheetLayoutView="63" workbookViewId="0">
      <selection activeCell="M61" sqref="M61:BB61"/>
    </sheetView>
  </sheetViews>
  <sheetFormatPr baseColWidth="10" defaultColWidth="5" defaultRowHeight="11" x14ac:dyDescent="0.15"/>
  <cols>
    <col min="1" max="1" width="4.5" style="3" customWidth="1"/>
    <col min="2" max="2" width="3.33203125" style="4" customWidth="1"/>
    <col min="3" max="3" width="4.5" style="4" customWidth="1"/>
    <col min="4" max="5" width="5.5" style="41" customWidth="1"/>
    <col min="6" max="12" width="8" style="5" customWidth="1"/>
    <col min="13" max="102" width="1" style="3" customWidth="1"/>
    <col min="103" max="109" width="5.33203125" style="3" customWidth="1"/>
    <col min="110" max="110" width="4.83203125" style="3" customWidth="1"/>
    <col min="111" max="16384" width="5" style="3"/>
  </cols>
  <sheetData>
    <row r="1" spans="1:111" x14ac:dyDescent="0.15">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15">
      <c r="A2" s="51"/>
      <c r="B2" s="149" t="s">
        <v>50</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36</v>
      </c>
      <c r="CZ2" s="153"/>
      <c r="DA2" s="153"/>
      <c r="DB2" s="153"/>
      <c r="DC2" s="153"/>
      <c r="DD2" s="153"/>
      <c r="DE2" s="154"/>
      <c r="DF2" s="51"/>
    </row>
    <row r="3" spans="1:111" s="65" customFormat="1" ht="6" customHeight="1" x14ac:dyDescent="0.15">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1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5"/>
      <c r="BE4" s="185"/>
      <c r="BF4" s="185"/>
      <c r="BG4" s="18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15">
      <c r="A5" s="51"/>
      <c r="B5" s="149" t="s">
        <v>51</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5"/>
      <c r="BE5" s="185"/>
      <c r="BF5" s="185"/>
      <c r="BG5" s="18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32</v>
      </c>
      <c r="CZ5" s="159" t="s">
        <v>41</v>
      </c>
      <c r="DA5" s="159"/>
      <c r="DB5" s="159"/>
      <c r="DC5" s="159"/>
      <c r="DD5" s="159"/>
      <c r="DE5" s="160">
        <v>9</v>
      </c>
      <c r="DF5" s="53"/>
      <c r="DG5" s="79"/>
    </row>
    <row r="6" spans="1:111" s="65" customFormat="1" ht="6" customHeight="1" x14ac:dyDescent="0.15">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1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5"/>
      <c r="BB7" s="185"/>
      <c r="BC7" s="185"/>
      <c r="BD7" s="185"/>
      <c r="BE7" s="75"/>
      <c r="BF7" s="75"/>
      <c r="BG7" s="185"/>
      <c r="BH7" s="185"/>
      <c r="BI7" s="185"/>
      <c r="BJ7" s="18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15">
      <c r="A8" s="51"/>
      <c r="B8" s="149" t="s">
        <v>52</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5"/>
      <c r="BB8" s="185"/>
      <c r="BC8" s="185"/>
      <c r="BD8" s="185"/>
      <c r="BE8" s="75"/>
      <c r="BF8" s="75"/>
      <c r="BG8" s="185"/>
      <c r="BH8" s="185"/>
      <c r="BI8" s="185"/>
      <c r="BJ8" s="18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31</v>
      </c>
      <c r="CZ8" s="159" t="s">
        <v>42</v>
      </c>
      <c r="DA8" s="159"/>
      <c r="DB8" s="159"/>
      <c r="DC8" s="159"/>
      <c r="DD8" s="159"/>
      <c r="DE8" s="160">
        <v>3</v>
      </c>
      <c r="DF8" s="53"/>
      <c r="DG8" s="79"/>
    </row>
    <row r="9" spans="1:111" s="65" customFormat="1" ht="6" customHeight="1" x14ac:dyDescent="0.15">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1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5"/>
      <c r="AY10" s="185"/>
      <c r="AZ10" s="185"/>
      <c r="BA10" s="185"/>
      <c r="BB10" s="75"/>
      <c r="BC10" s="75"/>
      <c r="BD10" s="185"/>
      <c r="BE10" s="185"/>
      <c r="BF10" s="185"/>
      <c r="BG10" s="185"/>
      <c r="BH10" s="75"/>
      <c r="BI10" s="75"/>
      <c r="BJ10" s="185"/>
      <c r="BK10" s="185"/>
      <c r="BL10" s="185"/>
      <c r="BM10" s="18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15">
      <c r="A11" s="51"/>
      <c r="B11" s="149" t="s">
        <v>53</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5"/>
      <c r="AY11" s="185"/>
      <c r="AZ11" s="185"/>
      <c r="BA11" s="185"/>
      <c r="BB11" s="75"/>
      <c r="BC11" s="75"/>
      <c r="BD11" s="185"/>
      <c r="BE11" s="185"/>
      <c r="BF11" s="185"/>
      <c r="BG11" s="185"/>
      <c r="BH11" s="75"/>
      <c r="BI11" s="75"/>
      <c r="BJ11" s="185"/>
      <c r="BK11" s="185"/>
      <c r="BL11" s="185"/>
      <c r="BM11" s="18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43</v>
      </c>
      <c r="DA11" s="159"/>
      <c r="DB11" s="159"/>
      <c r="DC11" s="159"/>
      <c r="DD11" s="159"/>
      <c r="DE11" s="160">
        <v>1</v>
      </c>
      <c r="DF11" s="53"/>
      <c r="DG11" s="79"/>
    </row>
    <row r="12" spans="1:111" s="65" customFormat="1" ht="6" customHeight="1" x14ac:dyDescent="0.15">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1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5"/>
      <c r="AV13" s="185"/>
      <c r="AW13" s="185"/>
      <c r="AX13" s="185"/>
      <c r="AY13" s="75"/>
      <c r="AZ13" s="75"/>
      <c r="BA13" s="185"/>
      <c r="BB13" s="185"/>
      <c r="BC13" s="185"/>
      <c r="BD13" s="185"/>
      <c r="BE13" s="75"/>
      <c r="BF13" s="75"/>
      <c r="BG13" s="185"/>
      <c r="BH13" s="185"/>
      <c r="BI13" s="185"/>
      <c r="BJ13" s="185"/>
      <c r="BK13" s="75"/>
      <c r="BL13" s="75"/>
      <c r="BM13" s="185"/>
      <c r="BN13" s="185"/>
      <c r="BO13" s="185"/>
      <c r="BP13" s="18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15">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5"/>
      <c r="AV14" s="185"/>
      <c r="AW14" s="185"/>
      <c r="AX14" s="185"/>
      <c r="AY14" s="75"/>
      <c r="AZ14" s="75"/>
      <c r="BA14" s="185"/>
      <c r="BB14" s="185"/>
      <c r="BC14" s="185"/>
      <c r="BD14" s="185"/>
      <c r="BE14" s="75"/>
      <c r="BF14" s="75"/>
      <c r="BG14" s="185"/>
      <c r="BH14" s="185"/>
      <c r="BI14" s="185"/>
      <c r="BJ14" s="185"/>
      <c r="BK14" s="75"/>
      <c r="BL14" s="75"/>
      <c r="BM14" s="185"/>
      <c r="BN14" s="185"/>
      <c r="BO14" s="185"/>
      <c r="BP14" s="18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77" t="s">
        <v>33</v>
      </c>
      <c r="CZ14" s="159" t="s">
        <v>39</v>
      </c>
      <c r="DA14" s="159"/>
      <c r="DB14" s="159"/>
      <c r="DC14" s="159"/>
      <c r="DD14" s="159"/>
      <c r="DE14" s="113"/>
      <c r="DF14" s="53"/>
      <c r="DG14" s="79"/>
    </row>
    <row r="15" spans="1:111" s="65" customFormat="1" ht="6" customHeight="1" x14ac:dyDescent="0.15">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77"/>
      <c r="CZ15" s="159"/>
      <c r="DA15" s="159"/>
      <c r="DB15" s="159"/>
      <c r="DC15" s="159"/>
      <c r="DD15" s="159"/>
      <c r="DE15" s="113"/>
      <c r="DF15" s="53"/>
      <c r="DG15" s="79"/>
    </row>
    <row r="16" spans="1:111" s="65" customFormat="1" ht="6" customHeight="1" x14ac:dyDescent="0.1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5"/>
      <c r="AS16" s="185"/>
      <c r="AT16" s="185"/>
      <c r="AU16" s="185"/>
      <c r="AV16" s="75"/>
      <c r="AW16" s="75"/>
      <c r="AX16" s="185"/>
      <c r="AY16" s="185"/>
      <c r="AZ16" s="185"/>
      <c r="BA16" s="185"/>
      <c r="BB16" s="75"/>
      <c r="BC16" s="75"/>
      <c r="BD16" s="185"/>
      <c r="BE16" s="185"/>
      <c r="BF16" s="185"/>
      <c r="BG16" s="185"/>
      <c r="BH16" s="75"/>
      <c r="BI16" s="75"/>
      <c r="BJ16" s="185"/>
      <c r="BK16" s="185"/>
      <c r="BL16" s="185"/>
      <c r="BM16" s="185"/>
      <c r="BN16" s="75"/>
      <c r="BO16" s="75"/>
      <c r="BP16" s="185"/>
      <c r="BQ16" s="185"/>
      <c r="BR16" s="185"/>
      <c r="BS16" s="18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15">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5"/>
      <c r="AS17" s="185"/>
      <c r="AT17" s="185"/>
      <c r="AU17" s="185"/>
      <c r="AV17" s="75"/>
      <c r="AW17" s="75"/>
      <c r="AX17" s="185"/>
      <c r="AY17" s="185"/>
      <c r="AZ17" s="185"/>
      <c r="BA17" s="185"/>
      <c r="BB17" s="75"/>
      <c r="BC17" s="75"/>
      <c r="BD17" s="185"/>
      <c r="BE17" s="185"/>
      <c r="BF17" s="185"/>
      <c r="BG17" s="185"/>
      <c r="BH17" s="75"/>
      <c r="BI17" s="75"/>
      <c r="BJ17" s="185"/>
      <c r="BK17" s="185"/>
      <c r="BL17" s="185"/>
      <c r="BM17" s="185"/>
      <c r="BN17" s="75"/>
      <c r="BO17" s="75"/>
      <c r="BP17" s="185"/>
      <c r="BQ17" s="185"/>
      <c r="BR17" s="185"/>
      <c r="BS17" s="18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77" t="s">
        <v>30</v>
      </c>
      <c r="CZ17" s="159" t="s">
        <v>38</v>
      </c>
      <c r="DA17" s="159"/>
      <c r="DB17" s="159"/>
      <c r="DC17" s="159"/>
      <c r="DD17" s="159"/>
      <c r="DE17" s="113"/>
      <c r="DF17" s="53"/>
      <c r="DG17" s="79"/>
    </row>
    <row r="18" spans="1:111" s="65" customFormat="1" ht="6" customHeight="1" x14ac:dyDescent="0.15">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77"/>
      <c r="CZ18" s="159"/>
      <c r="DA18" s="159"/>
      <c r="DB18" s="159"/>
      <c r="DC18" s="159"/>
      <c r="DD18" s="159"/>
      <c r="DE18" s="113"/>
      <c r="DF18" s="53"/>
      <c r="DG18" s="79"/>
    </row>
    <row r="19" spans="1:111" s="65" customFormat="1" ht="6" customHeight="1" x14ac:dyDescent="0.1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5"/>
      <c r="AP19" s="185"/>
      <c r="AQ19" s="185"/>
      <c r="AR19" s="185"/>
      <c r="AS19" s="75"/>
      <c r="AT19" s="75"/>
      <c r="AU19" s="185"/>
      <c r="AV19" s="185"/>
      <c r="AW19" s="185"/>
      <c r="AX19" s="185"/>
      <c r="AY19" s="75"/>
      <c r="AZ19" s="75"/>
      <c r="BA19" s="185"/>
      <c r="BB19" s="185"/>
      <c r="BC19" s="185"/>
      <c r="BD19" s="185"/>
      <c r="BE19" s="75"/>
      <c r="BF19" s="75"/>
      <c r="BG19" s="185"/>
      <c r="BH19" s="185"/>
      <c r="BI19" s="185"/>
      <c r="BJ19" s="185"/>
      <c r="BK19" s="75"/>
      <c r="BL19" s="75"/>
      <c r="BM19" s="185"/>
      <c r="BN19" s="185"/>
      <c r="BO19" s="185"/>
      <c r="BP19" s="185"/>
      <c r="BQ19" s="75"/>
      <c r="BR19" s="75"/>
      <c r="BS19" s="185"/>
      <c r="BT19" s="185"/>
      <c r="BU19" s="185"/>
      <c r="BV19" s="18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15">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5"/>
      <c r="AP20" s="185"/>
      <c r="AQ20" s="185"/>
      <c r="AR20" s="185"/>
      <c r="AS20" s="75"/>
      <c r="AT20" s="75"/>
      <c r="AU20" s="185"/>
      <c r="AV20" s="185"/>
      <c r="AW20" s="185"/>
      <c r="AX20" s="185"/>
      <c r="AY20" s="75"/>
      <c r="AZ20" s="75"/>
      <c r="BA20" s="185"/>
      <c r="BB20" s="185"/>
      <c r="BC20" s="185"/>
      <c r="BD20" s="185"/>
      <c r="BE20" s="75"/>
      <c r="BF20" s="75"/>
      <c r="BG20" s="185"/>
      <c r="BH20" s="185"/>
      <c r="BI20" s="185"/>
      <c r="BJ20" s="185"/>
      <c r="BK20" s="75"/>
      <c r="BL20" s="75"/>
      <c r="BM20" s="185"/>
      <c r="BN20" s="185"/>
      <c r="BO20" s="185"/>
      <c r="BP20" s="185"/>
      <c r="BQ20" s="75"/>
      <c r="BR20" s="75"/>
      <c r="BS20" s="185"/>
      <c r="BT20" s="185"/>
      <c r="BU20" s="185"/>
      <c r="BV20" s="18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77" t="s">
        <v>29</v>
      </c>
      <c r="CZ20" s="159" t="s">
        <v>37</v>
      </c>
      <c r="DA20" s="159"/>
      <c r="DB20" s="159"/>
      <c r="DC20" s="159"/>
      <c r="DD20" s="159"/>
      <c r="DE20" s="113"/>
      <c r="DF20" s="53"/>
      <c r="DG20" s="79"/>
    </row>
    <row r="21" spans="1:111" s="65" customFormat="1" ht="6" customHeight="1" x14ac:dyDescent="0.15">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77"/>
      <c r="CZ21" s="159"/>
      <c r="DA21" s="159"/>
      <c r="DB21" s="159"/>
      <c r="DC21" s="159"/>
      <c r="DD21" s="159"/>
      <c r="DE21" s="113"/>
      <c r="DF21" s="53"/>
      <c r="DG21" s="79"/>
    </row>
    <row r="22" spans="1:111" s="65" customFormat="1" ht="6" customHeight="1" x14ac:dyDescent="0.1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5"/>
      <c r="AM22" s="185"/>
      <c r="AN22" s="185"/>
      <c r="AO22" s="185"/>
      <c r="AP22" s="75"/>
      <c r="AQ22" s="75"/>
      <c r="AR22" s="185"/>
      <c r="AS22" s="185"/>
      <c r="AT22" s="185"/>
      <c r="AU22" s="185"/>
      <c r="AV22" s="75"/>
      <c r="AW22" s="75"/>
      <c r="AX22" s="185"/>
      <c r="AY22" s="185"/>
      <c r="AZ22" s="185"/>
      <c r="BA22" s="185"/>
      <c r="BB22" s="75"/>
      <c r="BC22" s="75"/>
      <c r="BD22" s="185"/>
      <c r="BE22" s="185"/>
      <c r="BF22" s="185"/>
      <c r="BG22" s="185"/>
      <c r="BH22" s="75"/>
      <c r="BI22" s="75"/>
      <c r="BJ22" s="185"/>
      <c r="BK22" s="185"/>
      <c r="BL22" s="185"/>
      <c r="BM22" s="185"/>
      <c r="BN22" s="75"/>
      <c r="BO22" s="75"/>
      <c r="BP22" s="185"/>
      <c r="BQ22" s="185"/>
      <c r="BR22" s="185"/>
      <c r="BS22" s="185"/>
      <c r="BT22" s="75"/>
      <c r="BU22" s="75"/>
      <c r="BV22" s="185"/>
      <c r="BW22" s="185"/>
      <c r="BX22" s="185"/>
      <c r="BY22" s="18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15">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5"/>
      <c r="AM23" s="185"/>
      <c r="AN23" s="185"/>
      <c r="AO23" s="185"/>
      <c r="AP23" s="75"/>
      <c r="AQ23" s="75"/>
      <c r="AR23" s="185"/>
      <c r="AS23" s="185"/>
      <c r="AT23" s="185"/>
      <c r="AU23" s="185"/>
      <c r="AV23" s="75"/>
      <c r="AW23" s="75"/>
      <c r="AX23" s="185"/>
      <c r="AY23" s="185"/>
      <c r="AZ23" s="185"/>
      <c r="BA23" s="185"/>
      <c r="BB23" s="75"/>
      <c r="BC23" s="75"/>
      <c r="BD23" s="185"/>
      <c r="BE23" s="185"/>
      <c r="BF23" s="185"/>
      <c r="BG23" s="185"/>
      <c r="BH23" s="75"/>
      <c r="BI23" s="75"/>
      <c r="BJ23" s="185"/>
      <c r="BK23" s="185"/>
      <c r="BL23" s="185"/>
      <c r="BM23" s="185"/>
      <c r="BN23" s="75"/>
      <c r="BO23" s="75"/>
      <c r="BP23" s="185"/>
      <c r="BQ23" s="185"/>
      <c r="BR23" s="185"/>
      <c r="BS23" s="185"/>
      <c r="BT23" s="75"/>
      <c r="BU23" s="75"/>
      <c r="BV23" s="185"/>
      <c r="BW23" s="185"/>
      <c r="BX23" s="185"/>
      <c r="BY23" s="18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77" t="s">
        <v>4</v>
      </c>
      <c r="CZ23" s="159" t="s">
        <v>40</v>
      </c>
      <c r="DA23" s="159"/>
      <c r="DB23" s="159"/>
      <c r="DC23" s="159"/>
      <c r="DD23" s="159"/>
      <c r="DE23" s="113"/>
      <c r="DF23" s="53"/>
      <c r="DG23" s="79"/>
    </row>
    <row r="24" spans="1:111" s="65" customFormat="1" ht="6" customHeight="1" x14ac:dyDescent="0.15">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77"/>
      <c r="CZ24" s="159"/>
      <c r="DA24" s="159"/>
      <c r="DB24" s="159"/>
      <c r="DC24" s="159"/>
      <c r="DD24" s="159"/>
      <c r="DE24" s="113"/>
      <c r="DF24" s="53"/>
      <c r="DG24" s="79"/>
    </row>
    <row r="25" spans="1:111" s="65" customFormat="1" ht="6" customHeight="1" x14ac:dyDescent="0.1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5"/>
      <c r="AJ25" s="185"/>
      <c r="AK25" s="185"/>
      <c r="AL25" s="185"/>
      <c r="AM25" s="75"/>
      <c r="AN25" s="75"/>
      <c r="AO25" s="185"/>
      <c r="AP25" s="185"/>
      <c r="AQ25" s="185"/>
      <c r="AR25" s="185"/>
      <c r="AS25" s="75"/>
      <c r="AT25" s="75"/>
      <c r="AU25" s="185"/>
      <c r="AV25" s="185"/>
      <c r="AW25" s="185"/>
      <c r="AX25" s="185"/>
      <c r="AY25" s="75"/>
      <c r="AZ25" s="75"/>
      <c r="BA25" s="185"/>
      <c r="BB25" s="185"/>
      <c r="BC25" s="185"/>
      <c r="BD25" s="185"/>
      <c r="BE25" s="75"/>
      <c r="BF25" s="75"/>
      <c r="BG25" s="185"/>
      <c r="BH25" s="185"/>
      <c r="BI25" s="185"/>
      <c r="BJ25" s="185"/>
      <c r="BK25" s="75"/>
      <c r="BL25" s="75"/>
      <c r="BM25" s="185"/>
      <c r="BN25" s="185"/>
      <c r="BO25" s="185"/>
      <c r="BP25" s="185"/>
      <c r="BQ25" s="75"/>
      <c r="BR25" s="75"/>
      <c r="BS25" s="185"/>
      <c r="BT25" s="185"/>
      <c r="BU25" s="185"/>
      <c r="BV25" s="185"/>
      <c r="BW25" s="75"/>
      <c r="BX25" s="75"/>
      <c r="BY25" s="185"/>
      <c r="BZ25" s="185"/>
      <c r="CA25" s="185"/>
      <c r="CB25" s="185"/>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15">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5"/>
      <c r="AJ26" s="185"/>
      <c r="AK26" s="185"/>
      <c r="AL26" s="185"/>
      <c r="AM26" s="75"/>
      <c r="AN26" s="75"/>
      <c r="AO26" s="185"/>
      <c r="AP26" s="185"/>
      <c r="AQ26" s="185"/>
      <c r="AR26" s="185"/>
      <c r="AS26" s="75"/>
      <c r="AT26" s="75"/>
      <c r="AU26" s="185"/>
      <c r="AV26" s="185"/>
      <c r="AW26" s="185"/>
      <c r="AX26" s="185"/>
      <c r="AY26" s="75"/>
      <c r="AZ26" s="75"/>
      <c r="BA26" s="185"/>
      <c r="BB26" s="185"/>
      <c r="BC26" s="185"/>
      <c r="BD26" s="185"/>
      <c r="BE26" s="75"/>
      <c r="BF26" s="75"/>
      <c r="BG26" s="185"/>
      <c r="BH26" s="185"/>
      <c r="BI26" s="185"/>
      <c r="BJ26" s="185"/>
      <c r="BK26" s="75"/>
      <c r="BL26" s="75"/>
      <c r="BM26" s="185"/>
      <c r="BN26" s="185"/>
      <c r="BO26" s="185"/>
      <c r="BP26" s="185"/>
      <c r="BQ26" s="75"/>
      <c r="BR26" s="75"/>
      <c r="BS26" s="185"/>
      <c r="BT26" s="185"/>
      <c r="BU26" s="185"/>
      <c r="BV26" s="185"/>
      <c r="BW26" s="75"/>
      <c r="BX26" s="75"/>
      <c r="BY26" s="185"/>
      <c r="BZ26" s="185"/>
      <c r="CA26" s="185"/>
      <c r="CB26" s="185"/>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44</v>
      </c>
      <c r="DA26" s="159"/>
      <c r="DB26" s="159"/>
      <c r="DC26" s="159"/>
      <c r="DD26" s="159"/>
      <c r="DE26" s="113"/>
      <c r="DF26" s="53"/>
      <c r="DG26" s="79"/>
    </row>
    <row r="27" spans="1:111" s="65" customFormat="1" ht="6" customHeight="1" x14ac:dyDescent="0.15">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1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5" t="s">
        <v>33</v>
      </c>
      <c r="AG28" s="185"/>
      <c r="AH28" s="185"/>
      <c r="AI28" s="185"/>
      <c r="AJ28" s="75"/>
      <c r="AK28" s="75"/>
      <c r="AL28" s="185"/>
      <c r="AM28" s="185"/>
      <c r="AN28" s="185"/>
      <c r="AO28" s="185"/>
      <c r="AP28" s="75"/>
      <c r="AQ28" s="75"/>
      <c r="AR28" s="185"/>
      <c r="AS28" s="185"/>
      <c r="AT28" s="185"/>
      <c r="AU28" s="185"/>
      <c r="AV28" s="75"/>
      <c r="AW28" s="75"/>
      <c r="AX28" s="185"/>
      <c r="AY28" s="185"/>
      <c r="AZ28" s="185"/>
      <c r="BA28" s="185"/>
      <c r="BB28" s="75"/>
      <c r="BC28" s="75"/>
      <c r="BD28" s="185"/>
      <c r="BE28" s="185"/>
      <c r="BF28" s="185"/>
      <c r="BG28" s="185"/>
      <c r="BH28" s="75"/>
      <c r="BI28" s="75"/>
      <c r="BJ28" s="185"/>
      <c r="BK28" s="185"/>
      <c r="BL28" s="185"/>
      <c r="BM28" s="185"/>
      <c r="BN28" s="75"/>
      <c r="BO28" s="75"/>
      <c r="BP28" s="185"/>
      <c r="BQ28" s="185"/>
      <c r="BR28" s="185"/>
      <c r="BS28" s="185"/>
      <c r="BT28" s="75"/>
      <c r="BU28" s="75"/>
      <c r="BV28" s="185"/>
      <c r="BW28" s="185"/>
      <c r="BX28" s="185"/>
      <c r="BY28" s="185"/>
      <c r="BZ28" s="75"/>
      <c r="CA28" s="75"/>
      <c r="CB28" s="185"/>
      <c r="CC28" s="185"/>
      <c r="CD28" s="185"/>
      <c r="CE28" s="185"/>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15">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5"/>
      <c r="AG29" s="185"/>
      <c r="AH29" s="185"/>
      <c r="AI29" s="185"/>
      <c r="AJ29" s="75"/>
      <c r="AK29" s="75"/>
      <c r="AL29" s="185"/>
      <c r="AM29" s="185"/>
      <c r="AN29" s="185"/>
      <c r="AO29" s="185"/>
      <c r="AP29" s="75"/>
      <c r="AQ29" s="75"/>
      <c r="AR29" s="185"/>
      <c r="AS29" s="185"/>
      <c r="AT29" s="185"/>
      <c r="AU29" s="185"/>
      <c r="AV29" s="75"/>
      <c r="AW29" s="75"/>
      <c r="AX29" s="185"/>
      <c r="AY29" s="185"/>
      <c r="AZ29" s="185"/>
      <c r="BA29" s="185"/>
      <c r="BB29" s="75"/>
      <c r="BC29" s="75"/>
      <c r="BD29" s="185"/>
      <c r="BE29" s="185"/>
      <c r="BF29" s="185"/>
      <c r="BG29" s="185"/>
      <c r="BH29" s="75"/>
      <c r="BI29" s="75"/>
      <c r="BJ29" s="185"/>
      <c r="BK29" s="185"/>
      <c r="BL29" s="185"/>
      <c r="BM29" s="185"/>
      <c r="BN29" s="75"/>
      <c r="BO29" s="75"/>
      <c r="BP29" s="185"/>
      <c r="BQ29" s="185"/>
      <c r="BR29" s="185"/>
      <c r="BS29" s="185"/>
      <c r="BT29" s="75"/>
      <c r="BU29" s="75"/>
      <c r="BV29" s="185"/>
      <c r="BW29" s="185"/>
      <c r="BX29" s="185"/>
      <c r="BY29" s="185"/>
      <c r="BZ29" s="75"/>
      <c r="CA29" s="75"/>
      <c r="CB29" s="185"/>
      <c r="CC29" s="185"/>
      <c r="CD29" s="185"/>
      <c r="CE29" s="185"/>
      <c r="CF29" s="75"/>
      <c r="CG29" s="75"/>
      <c r="CH29" s="75"/>
      <c r="CI29" s="75"/>
      <c r="CJ29" s="75"/>
      <c r="CK29" s="75"/>
      <c r="CL29" s="75"/>
      <c r="CM29" s="75"/>
      <c r="CN29" s="75"/>
      <c r="CO29" s="75"/>
      <c r="CP29" s="75"/>
      <c r="CQ29" s="75"/>
      <c r="CR29" s="75"/>
      <c r="CS29" s="75"/>
      <c r="CT29" s="75"/>
      <c r="CU29" s="75"/>
      <c r="CV29" s="75"/>
      <c r="CW29" s="75"/>
      <c r="CX29" s="75"/>
      <c r="CY29" s="145" t="s">
        <v>0</v>
      </c>
      <c r="CZ29" s="159" t="s">
        <v>45</v>
      </c>
      <c r="DA29" s="159"/>
      <c r="DB29" s="159"/>
      <c r="DC29" s="159"/>
      <c r="DD29" s="159"/>
      <c r="DE29" s="113"/>
      <c r="DF29" s="53"/>
      <c r="DG29" s="79"/>
    </row>
    <row r="30" spans="1:111" s="65" customFormat="1" ht="6" customHeight="1" x14ac:dyDescent="0.15">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1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5"/>
      <c r="AD31" s="185"/>
      <c r="AE31" s="185"/>
      <c r="AF31" s="185"/>
      <c r="AG31" s="75"/>
      <c r="AH31" s="75"/>
      <c r="AI31" s="185" t="s">
        <v>30</v>
      </c>
      <c r="AJ31" s="185"/>
      <c r="AK31" s="185"/>
      <c r="AL31" s="185"/>
      <c r="AM31" s="75"/>
      <c r="AN31" s="75"/>
      <c r="AO31" s="185"/>
      <c r="AP31" s="185"/>
      <c r="AQ31" s="185"/>
      <c r="AR31" s="185"/>
      <c r="AS31" s="75"/>
      <c r="AT31" s="75"/>
      <c r="AU31" s="185"/>
      <c r="AV31" s="185"/>
      <c r="AW31" s="185"/>
      <c r="AX31" s="185"/>
      <c r="AY31" s="75"/>
      <c r="AZ31" s="75"/>
      <c r="BA31" s="185"/>
      <c r="BB31" s="185"/>
      <c r="BC31" s="185"/>
      <c r="BD31" s="185"/>
      <c r="BE31" s="75"/>
      <c r="BF31" s="75"/>
      <c r="BG31" s="185"/>
      <c r="BH31" s="185"/>
      <c r="BI31" s="185"/>
      <c r="BJ31" s="185"/>
      <c r="BK31" s="75"/>
      <c r="BL31" s="75"/>
      <c r="BM31" s="185"/>
      <c r="BN31" s="185"/>
      <c r="BO31" s="185"/>
      <c r="BP31" s="185"/>
      <c r="BQ31" s="75"/>
      <c r="BR31" s="75"/>
      <c r="BS31" s="185"/>
      <c r="BT31" s="185"/>
      <c r="BU31" s="185"/>
      <c r="BV31" s="185"/>
      <c r="BW31" s="75"/>
      <c r="BX31" s="75"/>
      <c r="BY31" s="185"/>
      <c r="BZ31" s="185"/>
      <c r="CA31" s="185"/>
      <c r="CB31" s="185"/>
      <c r="CC31" s="75"/>
      <c r="CD31" s="75"/>
      <c r="CE31" s="185"/>
      <c r="CF31" s="185"/>
      <c r="CG31" s="185"/>
      <c r="CH31" s="185"/>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15">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5"/>
      <c r="AD32" s="185"/>
      <c r="AE32" s="185"/>
      <c r="AF32" s="185"/>
      <c r="AG32" s="75"/>
      <c r="AH32" s="75"/>
      <c r="AI32" s="185"/>
      <c r="AJ32" s="185"/>
      <c r="AK32" s="185"/>
      <c r="AL32" s="185"/>
      <c r="AM32" s="75"/>
      <c r="AN32" s="75"/>
      <c r="AO32" s="185"/>
      <c r="AP32" s="185"/>
      <c r="AQ32" s="185"/>
      <c r="AR32" s="185"/>
      <c r="AS32" s="75"/>
      <c r="AT32" s="75"/>
      <c r="AU32" s="185"/>
      <c r="AV32" s="185"/>
      <c r="AW32" s="185"/>
      <c r="AX32" s="185"/>
      <c r="AY32" s="75"/>
      <c r="AZ32" s="75"/>
      <c r="BA32" s="185"/>
      <c r="BB32" s="185"/>
      <c r="BC32" s="185"/>
      <c r="BD32" s="185"/>
      <c r="BE32" s="75"/>
      <c r="BF32" s="75"/>
      <c r="BG32" s="185"/>
      <c r="BH32" s="185"/>
      <c r="BI32" s="185"/>
      <c r="BJ32" s="185"/>
      <c r="BK32" s="75"/>
      <c r="BL32" s="75"/>
      <c r="BM32" s="185"/>
      <c r="BN32" s="185"/>
      <c r="BO32" s="185"/>
      <c r="BP32" s="185"/>
      <c r="BQ32" s="75"/>
      <c r="BR32" s="75"/>
      <c r="BS32" s="185"/>
      <c r="BT32" s="185"/>
      <c r="BU32" s="185"/>
      <c r="BV32" s="185"/>
      <c r="BW32" s="75"/>
      <c r="BX32" s="75"/>
      <c r="BY32" s="185"/>
      <c r="BZ32" s="185"/>
      <c r="CA32" s="185"/>
      <c r="CB32" s="185"/>
      <c r="CC32" s="75"/>
      <c r="CD32" s="75"/>
      <c r="CE32" s="185"/>
      <c r="CF32" s="185"/>
      <c r="CG32" s="185"/>
      <c r="CH32" s="185"/>
      <c r="CI32" s="75"/>
      <c r="CJ32" s="75"/>
      <c r="CK32" s="75"/>
      <c r="CL32" s="75"/>
      <c r="CM32" s="75"/>
      <c r="CN32" s="75"/>
      <c r="CO32" s="75"/>
      <c r="CP32" s="75"/>
      <c r="CQ32" s="75"/>
      <c r="CR32" s="75"/>
      <c r="CS32" s="75"/>
      <c r="CT32" s="75"/>
      <c r="CU32" s="75"/>
      <c r="CV32" s="75"/>
      <c r="CW32" s="75"/>
      <c r="CX32" s="75"/>
      <c r="CY32" s="145" t="s">
        <v>5</v>
      </c>
      <c r="CZ32" s="159" t="s">
        <v>46</v>
      </c>
      <c r="DA32" s="159"/>
      <c r="DB32" s="159"/>
      <c r="DC32" s="159"/>
      <c r="DD32" s="159"/>
      <c r="DE32" s="113"/>
      <c r="DF32" s="53"/>
      <c r="DG32" s="79"/>
    </row>
    <row r="33" spans="1:111" s="65" customFormat="1" ht="6" customHeight="1" x14ac:dyDescent="0.15">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1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5"/>
      <c r="AA34" s="185"/>
      <c r="AB34" s="185"/>
      <c r="AC34" s="185"/>
      <c r="AD34" s="75"/>
      <c r="AE34" s="75"/>
      <c r="AF34" s="185" t="s">
        <v>30</v>
      </c>
      <c r="AG34" s="185"/>
      <c r="AH34" s="185"/>
      <c r="AI34" s="185"/>
      <c r="AJ34" s="75"/>
      <c r="AK34" s="75"/>
      <c r="AL34" s="185"/>
      <c r="AM34" s="185"/>
      <c r="AN34" s="185"/>
      <c r="AO34" s="185"/>
      <c r="AP34" s="75"/>
      <c r="AQ34" s="75"/>
      <c r="AR34" s="185"/>
      <c r="AS34" s="185"/>
      <c r="AT34" s="185"/>
      <c r="AU34" s="185"/>
      <c r="AV34" s="75"/>
      <c r="AW34" s="75"/>
      <c r="AX34" s="185"/>
      <c r="AY34" s="185"/>
      <c r="AZ34" s="185"/>
      <c r="BA34" s="185"/>
      <c r="BB34" s="75"/>
      <c r="BC34" s="75"/>
      <c r="BD34" s="185"/>
      <c r="BE34" s="185"/>
      <c r="BF34" s="185"/>
      <c r="BG34" s="185"/>
      <c r="BH34" s="75"/>
      <c r="BI34" s="75"/>
      <c r="BJ34" s="185"/>
      <c r="BK34" s="185"/>
      <c r="BL34" s="185"/>
      <c r="BM34" s="185"/>
      <c r="BN34" s="75"/>
      <c r="BO34" s="75"/>
      <c r="BP34" s="185"/>
      <c r="BQ34" s="185"/>
      <c r="BR34" s="185"/>
      <c r="BS34" s="185"/>
      <c r="BT34" s="75"/>
      <c r="BU34" s="75"/>
      <c r="BV34" s="185"/>
      <c r="BW34" s="185"/>
      <c r="BX34" s="185"/>
      <c r="BY34" s="185"/>
      <c r="BZ34" s="75"/>
      <c r="CA34" s="75"/>
      <c r="CB34" s="185"/>
      <c r="CC34" s="185"/>
      <c r="CD34" s="185"/>
      <c r="CE34" s="185"/>
      <c r="CF34" s="75"/>
      <c r="CG34" s="75"/>
      <c r="CH34" s="185"/>
      <c r="CI34" s="185"/>
      <c r="CJ34" s="185"/>
      <c r="CK34" s="185"/>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1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5"/>
      <c r="AA35" s="185"/>
      <c r="AB35" s="185"/>
      <c r="AC35" s="185"/>
      <c r="AD35" s="75"/>
      <c r="AE35" s="75"/>
      <c r="AF35" s="185"/>
      <c r="AG35" s="185"/>
      <c r="AH35" s="185"/>
      <c r="AI35" s="185"/>
      <c r="AJ35" s="75"/>
      <c r="AK35" s="75"/>
      <c r="AL35" s="185"/>
      <c r="AM35" s="185"/>
      <c r="AN35" s="185"/>
      <c r="AO35" s="185"/>
      <c r="AP35" s="75"/>
      <c r="AQ35" s="75"/>
      <c r="AR35" s="185"/>
      <c r="AS35" s="185"/>
      <c r="AT35" s="185"/>
      <c r="AU35" s="185"/>
      <c r="AV35" s="75"/>
      <c r="AW35" s="75"/>
      <c r="AX35" s="185"/>
      <c r="AY35" s="185"/>
      <c r="AZ35" s="185"/>
      <c r="BA35" s="185"/>
      <c r="BB35" s="75"/>
      <c r="BC35" s="75"/>
      <c r="BD35" s="185"/>
      <c r="BE35" s="185"/>
      <c r="BF35" s="185"/>
      <c r="BG35" s="185"/>
      <c r="BH35" s="75"/>
      <c r="BI35" s="75"/>
      <c r="BJ35" s="185"/>
      <c r="BK35" s="185"/>
      <c r="BL35" s="185"/>
      <c r="BM35" s="185"/>
      <c r="BN35" s="75"/>
      <c r="BO35" s="75"/>
      <c r="BP35" s="185"/>
      <c r="BQ35" s="185"/>
      <c r="BR35" s="185"/>
      <c r="BS35" s="185"/>
      <c r="BT35" s="75"/>
      <c r="BU35" s="75"/>
      <c r="BV35" s="185"/>
      <c r="BW35" s="185"/>
      <c r="BX35" s="185"/>
      <c r="BY35" s="185"/>
      <c r="BZ35" s="75"/>
      <c r="CA35" s="75"/>
      <c r="CB35" s="185"/>
      <c r="CC35" s="185"/>
      <c r="CD35" s="185"/>
      <c r="CE35" s="185"/>
      <c r="CF35" s="75"/>
      <c r="CG35" s="75"/>
      <c r="CH35" s="185"/>
      <c r="CI35" s="185"/>
      <c r="CJ35" s="185"/>
      <c r="CK35" s="185"/>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1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15">
      <c r="A37" s="114"/>
      <c r="B37" s="114"/>
      <c r="C37" s="114"/>
      <c r="D37" s="114"/>
      <c r="E37" s="114"/>
      <c r="F37" s="114"/>
      <c r="G37" s="114"/>
      <c r="H37" s="123"/>
      <c r="I37" s="123"/>
      <c r="J37" s="123"/>
      <c r="K37" s="123"/>
      <c r="L37" s="123"/>
      <c r="M37" s="123"/>
      <c r="N37" s="123"/>
      <c r="O37" s="123"/>
      <c r="P37" s="123"/>
      <c r="Q37" s="75"/>
      <c r="R37" s="75"/>
      <c r="S37" s="75"/>
      <c r="T37" s="75"/>
      <c r="U37" s="75"/>
      <c r="V37" s="75"/>
      <c r="W37" s="185" t="s">
        <v>30</v>
      </c>
      <c r="X37" s="185"/>
      <c r="Y37" s="185"/>
      <c r="Z37" s="185"/>
      <c r="AA37" s="75"/>
      <c r="AB37" s="75"/>
      <c r="AC37" s="185" t="s">
        <v>30</v>
      </c>
      <c r="AD37" s="185"/>
      <c r="AE37" s="185"/>
      <c r="AF37" s="185"/>
      <c r="AG37" s="75"/>
      <c r="AH37" s="75"/>
      <c r="AI37" s="185"/>
      <c r="AJ37" s="185"/>
      <c r="AK37" s="185"/>
      <c r="AL37" s="185"/>
      <c r="AM37" s="75"/>
      <c r="AN37" s="75"/>
      <c r="AO37" s="185"/>
      <c r="AP37" s="185"/>
      <c r="AQ37" s="185"/>
      <c r="AR37" s="185"/>
      <c r="AS37" s="75"/>
      <c r="AT37" s="75"/>
      <c r="AU37" s="185"/>
      <c r="AV37" s="185"/>
      <c r="AW37" s="185"/>
      <c r="AX37" s="185"/>
      <c r="AY37" s="75"/>
      <c r="AZ37" s="75"/>
      <c r="BA37" s="185"/>
      <c r="BB37" s="185"/>
      <c r="BC37" s="185"/>
      <c r="BD37" s="185"/>
      <c r="BE37" s="75"/>
      <c r="BF37" s="75"/>
      <c r="BG37" s="185"/>
      <c r="BH37" s="185"/>
      <c r="BI37" s="185"/>
      <c r="BJ37" s="185"/>
      <c r="BK37" s="75"/>
      <c r="BL37" s="75"/>
      <c r="BM37" s="185"/>
      <c r="BN37" s="185"/>
      <c r="BO37" s="185"/>
      <c r="BP37" s="185"/>
      <c r="BQ37" s="75"/>
      <c r="BR37" s="75"/>
      <c r="BS37" s="185"/>
      <c r="BT37" s="185"/>
      <c r="BU37" s="185"/>
      <c r="BV37" s="185"/>
      <c r="BW37" s="75"/>
      <c r="BX37" s="75"/>
      <c r="BY37" s="185"/>
      <c r="BZ37" s="185"/>
      <c r="CA37" s="185"/>
      <c r="CB37" s="185"/>
      <c r="CC37" s="75"/>
      <c r="CD37" s="75"/>
      <c r="CE37" s="185"/>
      <c r="CF37" s="185"/>
      <c r="CG37" s="185"/>
      <c r="CH37" s="185"/>
      <c r="CI37" s="75"/>
      <c r="CJ37" s="75"/>
      <c r="CK37" s="185"/>
      <c r="CL37" s="185"/>
      <c r="CM37" s="185"/>
      <c r="CN37" s="185"/>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15">
      <c r="A38" s="114"/>
      <c r="B38" s="114"/>
      <c r="C38" s="114"/>
      <c r="D38" s="114"/>
      <c r="E38" s="114"/>
      <c r="F38" s="114"/>
      <c r="G38" s="114"/>
      <c r="H38" s="123"/>
      <c r="I38" s="123"/>
      <c r="J38" s="123"/>
      <c r="K38" s="123"/>
      <c r="L38" s="123"/>
      <c r="M38" s="123"/>
      <c r="N38" s="123"/>
      <c r="O38" s="123"/>
      <c r="P38" s="75"/>
      <c r="Q38" s="75"/>
      <c r="R38" s="75"/>
      <c r="S38" s="75"/>
      <c r="T38" s="75"/>
      <c r="U38" s="75"/>
      <c r="V38" s="75"/>
      <c r="W38" s="185"/>
      <c r="X38" s="185"/>
      <c r="Y38" s="185"/>
      <c r="Z38" s="185"/>
      <c r="AA38" s="75"/>
      <c r="AB38" s="75"/>
      <c r="AC38" s="185"/>
      <c r="AD38" s="185"/>
      <c r="AE38" s="185"/>
      <c r="AF38" s="185"/>
      <c r="AG38" s="75"/>
      <c r="AH38" s="75"/>
      <c r="AI38" s="185"/>
      <c r="AJ38" s="185"/>
      <c r="AK38" s="185"/>
      <c r="AL38" s="185"/>
      <c r="AM38" s="75"/>
      <c r="AN38" s="75"/>
      <c r="AO38" s="185"/>
      <c r="AP38" s="185"/>
      <c r="AQ38" s="185"/>
      <c r="AR38" s="185"/>
      <c r="AS38" s="75"/>
      <c r="AT38" s="75"/>
      <c r="AU38" s="185"/>
      <c r="AV38" s="185"/>
      <c r="AW38" s="185"/>
      <c r="AX38" s="185"/>
      <c r="AY38" s="75"/>
      <c r="AZ38" s="75"/>
      <c r="BA38" s="185"/>
      <c r="BB38" s="185"/>
      <c r="BC38" s="185"/>
      <c r="BD38" s="185"/>
      <c r="BE38" s="75"/>
      <c r="BF38" s="75"/>
      <c r="BG38" s="185"/>
      <c r="BH38" s="185"/>
      <c r="BI38" s="185"/>
      <c r="BJ38" s="185"/>
      <c r="BK38" s="75"/>
      <c r="BL38" s="75"/>
      <c r="BM38" s="185"/>
      <c r="BN38" s="185"/>
      <c r="BO38" s="185"/>
      <c r="BP38" s="185"/>
      <c r="BQ38" s="75"/>
      <c r="BR38" s="75"/>
      <c r="BS38" s="185"/>
      <c r="BT38" s="185"/>
      <c r="BU38" s="185"/>
      <c r="BV38" s="185"/>
      <c r="BW38" s="75"/>
      <c r="BX38" s="75"/>
      <c r="BY38" s="185"/>
      <c r="BZ38" s="185"/>
      <c r="CA38" s="185"/>
      <c r="CB38" s="185"/>
      <c r="CC38" s="124"/>
      <c r="CD38" s="75"/>
      <c r="CE38" s="185"/>
      <c r="CF38" s="185"/>
      <c r="CG38" s="185"/>
      <c r="CH38" s="185"/>
      <c r="CI38" s="75"/>
      <c r="CJ38" s="75"/>
      <c r="CK38" s="185"/>
      <c r="CL38" s="185"/>
      <c r="CM38" s="185"/>
      <c r="CN38" s="185"/>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1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15">
      <c r="A40" s="114"/>
      <c r="B40" s="114"/>
      <c r="C40" s="114"/>
      <c r="D40" s="114"/>
      <c r="E40" s="114"/>
      <c r="F40" s="114"/>
      <c r="G40" s="114"/>
      <c r="H40" s="123"/>
      <c r="I40" s="123"/>
      <c r="J40" s="123"/>
      <c r="K40" s="123"/>
      <c r="L40" s="123"/>
      <c r="M40" s="123"/>
      <c r="N40" s="75"/>
      <c r="O40" s="75"/>
      <c r="P40" s="75"/>
      <c r="Q40" s="75"/>
      <c r="R40" s="75"/>
      <c r="S40" s="75"/>
      <c r="T40" s="185"/>
      <c r="U40" s="185"/>
      <c r="V40" s="185"/>
      <c r="W40" s="185"/>
      <c r="X40" s="75"/>
      <c r="Y40" s="75"/>
      <c r="Z40" s="185"/>
      <c r="AA40" s="185"/>
      <c r="AB40" s="185"/>
      <c r="AC40" s="185"/>
      <c r="AD40" s="75"/>
      <c r="AE40" s="75"/>
      <c r="AF40" s="185"/>
      <c r="AG40" s="185"/>
      <c r="AH40" s="185"/>
      <c r="AI40" s="185"/>
      <c r="AJ40" s="75"/>
      <c r="AK40" s="75"/>
      <c r="AL40" s="185"/>
      <c r="AM40" s="185"/>
      <c r="AN40" s="185"/>
      <c r="AO40" s="185"/>
      <c r="AP40" s="75"/>
      <c r="AQ40" s="75"/>
      <c r="AR40" s="185"/>
      <c r="AS40" s="185"/>
      <c r="AT40" s="185"/>
      <c r="AU40" s="185"/>
      <c r="AV40" s="75"/>
      <c r="AW40" s="75"/>
      <c r="AX40" s="185"/>
      <c r="AY40" s="185"/>
      <c r="AZ40" s="185"/>
      <c r="BA40" s="185"/>
      <c r="BB40" s="75"/>
      <c r="BC40" s="75"/>
      <c r="BD40" s="185"/>
      <c r="BE40" s="185"/>
      <c r="BF40" s="185"/>
      <c r="BG40" s="185"/>
      <c r="BH40" s="75"/>
      <c r="BI40" s="75"/>
      <c r="BJ40" s="185"/>
      <c r="BK40" s="185"/>
      <c r="BL40" s="185"/>
      <c r="BM40" s="185"/>
      <c r="BN40" s="75"/>
      <c r="BO40" s="75"/>
      <c r="BP40" s="185"/>
      <c r="BQ40" s="185"/>
      <c r="BR40" s="185"/>
      <c r="BS40" s="185"/>
      <c r="BT40" s="75"/>
      <c r="BU40" s="75"/>
      <c r="BV40" s="185"/>
      <c r="BW40" s="185"/>
      <c r="BX40" s="185"/>
      <c r="BY40" s="185"/>
      <c r="BZ40" s="75"/>
      <c r="CA40" s="75"/>
      <c r="CB40" s="185"/>
      <c r="CC40" s="185"/>
      <c r="CD40" s="185"/>
      <c r="CE40" s="185"/>
      <c r="CF40" s="75"/>
      <c r="CG40" s="75"/>
      <c r="CH40" s="185"/>
      <c r="CI40" s="185"/>
      <c r="CJ40" s="185"/>
      <c r="CK40" s="185"/>
      <c r="CL40" s="75"/>
      <c r="CM40" s="75"/>
      <c r="CN40" s="185"/>
      <c r="CO40" s="185"/>
      <c r="CP40" s="185"/>
      <c r="CQ40" s="185"/>
      <c r="CR40" s="75"/>
      <c r="CS40" s="75"/>
      <c r="CT40" s="75"/>
      <c r="CU40" s="75"/>
      <c r="CV40" s="75"/>
      <c r="CW40" s="75"/>
      <c r="CX40" s="75"/>
      <c r="CY40" s="53"/>
      <c r="CZ40" s="51"/>
      <c r="DA40" s="51"/>
      <c r="DB40" s="51"/>
      <c r="DC40" s="51"/>
      <c r="DD40" s="51"/>
      <c r="DE40" s="51"/>
      <c r="DF40" s="51"/>
    </row>
    <row r="41" spans="1:111" s="65" customFormat="1" ht="6" customHeight="1" x14ac:dyDescent="0.15">
      <c r="A41" s="51"/>
      <c r="B41" s="114"/>
      <c r="C41" s="114"/>
      <c r="D41" s="114"/>
      <c r="E41" s="114"/>
      <c r="F41" s="114"/>
      <c r="G41" s="114"/>
      <c r="H41" s="123"/>
      <c r="I41" s="123"/>
      <c r="J41" s="123"/>
      <c r="K41" s="123"/>
      <c r="L41" s="123"/>
      <c r="M41" s="123"/>
      <c r="N41" s="75"/>
      <c r="O41" s="75"/>
      <c r="P41" s="75"/>
      <c r="Q41" s="75"/>
      <c r="R41" s="75"/>
      <c r="S41" s="75"/>
      <c r="T41" s="185"/>
      <c r="U41" s="185"/>
      <c r="V41" s="185"/>
      <c r="W41" s="185"/>
      <c r="X41" s="75"/>
      <c r="Y41" s="75"/>
      <c r="Z41" s="185"/>
      <c r="AA41" s="185"/>
      <c r="AB41" s="185"/>
      <c r="AC41" s="185"/>
      <c r="AD41" s="75"/>
      <c r="AE41" s="75"/>
      <c r="AF41" s="185"/>
      <c r="AG41" s="185"/>
      <c r="AH41" s="185"/>
      <c r="AI41" s="185"/>
      <c r="AJ41" s="75"/>
      <c r="AK41" s="75"/>
      <c r="AL41" s="185"/>
      <c r="AM41" s="185"/>
      <c r="AN41" s="185"/>
      <c r="AO41" s="185"/>
      <c r="AP41" s="75"/>
      <c r="AQ41" s="75"/>
      <c r="AR41" s="185"/>
      <c r="AS41" s="185"/>
      <c r="AT41" s="185"/>
      <c r="AU41" s="185"/>
      <c r="AV41" s="75"/>
      <c r="AW41" s="75"/>
      <c r="AX41" s="185"/>
      <c r="AY41" s="185"/>
      <c r="AZ41" s="185"/>
      <c r="BA41" s="185"/>
      <c r="BB41" s="75"/>
      <c r="BC41" s="75"/>
      <c r="BD41" s="185"/>
      <c r="BE41" s="185"/>
      <c r="BF41" s="185"/>
      <c r="BG41" s="185"/>
      <c r="BH41" s="75"/>
      <c r="BI41" s="75"/>
      <c r="BJ41" s="185"/>
      <c r="BK41" s="185"/>
      <c r="BL41" s="185"/>
      <c r="BM41" s="185"/>
      <c r="BN41" s="75"/>
      <c r="BO41" s="75"/>
      <c r="BP41" s="185"/>
      <c r="BQ41" s="185"/>
      <c r="BR41" s="185"/>
      <c r="BS41" s="185"/>
      <c r="BT41" s="75"/>
      <c r="BU41" s="75"/>
      <c r="BV41" s="185"/>
      <c r="BW41" s="185"/>
      <c r="BX41" s="185"/>
      <c r="BY41" s="185"/>
      <c r="BZ41" s="75"/>
      <c r="CA41" s="75"/>
      <c r="CB41" s="185"/>
      <c r="CC41" s="185"/>
      <c r="CD41" s="185"/>
      <c r="CE41" s="185"/>
      <c r="CF41" s="75"/>
      <c r="CG41" s="75"/>
      <c r="CH41" s="185"/>
      <c r="CI41" s="185"/>
      <c r="CJ41" s="185"/>
      <c r="CK41" s="185"/>
      <c r="CL41" s="75"/>
      <c r="CM41" s="75"/>
      <c r="CN41" s="185"/>
      <c r="CO41" s="185"/>
      <c r="CP41" s="185"/>
      <c r="CQ41" s="185"/>
      <c r="CR41" s="75"/>
      <c r="CS41" s="75"/>
      <c r="CT41" s="75"/>
      <c r="CU41" s="75"/>
      <c r="CV41" s="75"/>
      <c r="CW41" s="75"/>
      <c r="CX41" s="75"/>
      <c r="CY41" s="53"/>
      <c r="CZ41" s="51"/>
      <c r="DA41" s="51"/>
      <c r="DB41" s="51"/>
      <c r="DC41" s="51"/>
      <c r="DD41" s="51"/>
      <c r="DE41" s="51"/>
      <c r="DF41" s="51"/>
    </row>
    <row r="42" spans="1:111" s="65" customFormat="1" ht="6" customHeight="1" x14ac:dyDescent="0.1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15">
      <c r="A43" s="51"/>
      <c r="B43" s="51"/>
      <c r="C43" s="51"/>
      <c r="D43" s="52"/>
      <c r="E43" s="114"/>
      <c r="F43" s="114"/>
      <c r="G43" s="114"/>
      <c r="H43" s="123"/>
      <c r="I43" s="123"/>
      <c r="J43" s="123"/>
      <c r="K43" s="123"/>
      <c r="L43" s="123"/>
      <c r="M43" s="123"/>
      <c r="N43" s="75"/>
      <c r="O43" s="75"/>
      <c r="P43" s="75"/>
      <c r="Q43" s="185" t="s">
        <v>33</v>
      </c>
      <c r="R43" s="185"/>
      <c r="S43" s="185"/>
      <c r="T43" s="185"/>
      <c r="U43" s="75"/>
      <c r="V43" s="75"/>
      <c r="W43" s="185" t="s">
        <v>33</v>
      </c>
      <c r="X43" s="185"/>
      <c r="Y43" s="185"/>
      <c r="Z43" s="185"/>
      <c r="AA43" s="75"/>
      <c r="AB43" s="75"/>
      <c r="AC43" s="185"/>
      <c r="AD43" s="185"/>
      <c r="AE43" s="185"/>
      <c r="AF43" s="185"/>
      <c r="AG43" s="75"/>
      <c r="AH43" s="75"/>
      <c r="AI43" s="185"/>
      <c r="AJ43" s="185"/>
      <c r="AK43" s="185"/>
      <c r="AL43" s="185"/>
      <c r="AM43" s="75"/>
      <c r="AN43" s="75"/>
      <c r="AO43" s="185" t="s">
        <v>33</v>
      </c>
      <c r="AP43" s="185"/>
      <c r="AQ43" s="185"/>
      <c r="AR43" s="185"/>
      <c r="AS43" s="75"/>
      <c r="AT43" s="75"/>
      <c r="AU43" s="185" t="s">
        <v>30</v>
      </c>
      <c r="AV43" s="185"/>
      <c r="AW43" s="185"/>
      <c r="AX43" s="185"/>
      <c r="AY43" s="75"/>
      <c r="AZ43" s="75"/>
      <c r="BA43" s="185"/>
      <c r="BB43" s="185"/>
      <c r="BC43" s="185"/>
      <c r="BD43" s="185"/>
      <c r="BE43" s="75"/>
      <c r="BF43" s="75"/>
      <c r="BG43" s="185"/>
      <c r="BH43" s="185"/>
      <c r="BI43" s="185"/>
      <c r="BJ43" s="185"/>
      <c r="BK43" s="75"/>
      <c r="BL43" s="75"/>
      <c r="BM43" s="185"/>
      <c r="BN43" s="185"/>
      <c r="BO43" s="185"/>
      <c r="BP43" s="185"/>
      <c r="BQ43" s="75"/>
      <c r="BR43" s="75"/>
      <c r="BS43" s="185"/>
      <c r="BT43" s="185"/>
      <c r="BU43" s="185"/>
      <c r="BV43" s="185"/>
      <c r="BW43" s="75"/>
      <c r="BX43" s="75"/>
      <c r="BY43" s="185"/>
      <c r="BZ43" s="185"/>
      <c r="CA43" s="185"/>
      <c r="CB43" s="185"/>
      <c r="CC43" s="75"/>
      <c r="CD43" s="75"/>
      <c r="CE43" s="185"/>
      <c r="CF43" s="185"/>
      <c r="CG43" s="185"/>
      <c r="CH43" s="185"/>
      <c r="CI43" s="75"/>
      <c r="CJ43" s="75"/>
      <c r="CK43" s="185"/>
      <c r="CL43" s="185"/>
      <c r="CM43" s="185"/>
      <c r="CN43" s="185"/>
      <c r="CO43" s="75"/>
      <c r="CP43" s="75"/>
      <c r="CQ43" s="185"/>
      <c r="CR43" s="185"/>
      <c r="CS43" s="185"/>
      <c r="CT43" s="185"/>
      <c r="CU43" s="75"/>
      <c r="CV43" s="75"/>
      <c r="CW43" s="75"/>
      <c r="CX43" s="75"/>
      <c r="CY43" s="53"/>
      <c r="CZ43" s="51"/>
      <c r="DA43" s="51"/>
      <c r="DB43" s="51"/>
      <c r="DC43" s="51"/>
      <c r="DD43" s="51"/>
      <c r="DE43" s="51"/>
      <c r="DF43" s="51"/>
    </row>
    <row r="44" spans="1:111" s="65" customFormat="1" ht="6" customHeight="1" x14ac:dyDescent="0.15">
      <c r="A44" s="51"/>
      <c r="B44" s="51"/>
      <c r="C44" s="51"/>
      <c r="D44" s="52"/>
      <c r="E44" s="111"/>
      <c r="F44" s="51"/>
      <c r="G44" s="51"/>
      <c r="H44" s="53"/>
      <c r="I44" s="53"/>
      <c r="J44" s="53"/>
      <c r="K44" s="53"/>
      <c r="L44" s="53"/>
      <c r="M44" s="75"/>
      <c r="N44" s="75"/>
      <c r="O44" s="75"/>
      <c r="P44" s="75"/>
      <c r="Q44" s="185"/>
      <c r="R44" s="185"/>
      <c r="S44" s="185"/>
      <c r="T44" s="185"/>
      <c r="U44" s="75"/>
      <c r="V44" s="75"/>
      <c r="W44" s="185"/>
      <c r="X44" s="185"/>
      <c r="Y44" s="185"/>
      <c r="Z44" s="185"/>
      <c r="AA44" s="75"/>
      <c r="AB44" s="75"/>
      <c r="AC44" s="185"/>
      <c r="AD44" s="185"/>
      <c r="AE44" s="185"/>
      <c r="AF44" s="185"/>
      <c r="AG44" s="75"/>
      <c r="AH44" s="75"/>
      <c r="AI44" s="185"/>
      <c r="AJ44" s="185"/>
      <c r="AK44" s="185"/>
      <c r="AL44" s="185"/>
      <c r="AM44" s="75"/>
      <c r="AN44" s="75"/>
      <c r="AO44" s="185"/>
      <c r="AP44" s="185"/>
      <c r="AQ44" s="185"/>
      <c r="AR44" s="185"/>
      <c r="AS44" s="75"/>
      <c r="AT44" s="75"/>
      <c r="AU44" s="185"/>
      <c r="AV44" s="185"/>
      <c r="AW44" s="185"/>
      <c r="AX44" s="185"/>
      <c r="AY44" s="75"/>
      <c r="AZ44" s="75"/>
      <c r="BA44" s="185"/>
      <c r="BB44" s="185"/>
      <c r="BC44" s="185"/>
      <c r="BD44" s="185"/>
      <c r="BE44" s="75"/>
      <c r="BF44" s="75"/>
      <c r="BG44" s="185"/>
      <c r="BH44" s="185"/>
      <c r="BI44" s="185"/>
      <c r="BJ44" s="185"/>
      <c r="BK44" s="75"/>
      <c r="BL44" s="75"/>
      <c r="BM44" s="185"/>
      <c r="BN44" s="185"/>
      <c r="BO44" s="185"/>
      <c r="BP44" s="185"/>
      <c r="BQ44" s="75"/>
      <c r="BR44" s="75"/>
      <c r="BS44" s="185"/>
      <c r="BT44" s="185"/>
      <c r="BU44" s="185"/>
      <c r="BV44" s="185"/>
      <c r="BW44" s="75"/>
      <c r="BX44" s="75"/>
      <c r="BY44" s="185"/>
      <c r="BZ44" s="185"/>
      <c r="CA44" s="185"/>
      <c r="CB44" s="185"/>
      <c r="CC44" s="75"/>
      <c r="CD44" s="75"/>
      <c r="CE44" s="185"/>
      <c r="CF44" s="185"/>
      <c r="CG44" s="185"/>
      <c r="CH44" s="185"/>
      <c r="CI44" s="75"/>
      <c r="CJ44" s="75"/>
      <c r="CK44" s="185"/>
      <c r="CL44" s="185"/>
      <c r="CM44" s="185"/>
      <c r="CN44" s="185"/>
      <c r="CO44" s="75"/>
      <c r="CP44" s="75"/>
      <c r="CQ44" s="185"/>
      <c r="CR44" s="185"/>
      <c r="CS44" s="185"/>
      <c r="CT44" s="185"/>
      <c r="CU44" s="75"/>
      <c r="CV44" s="75"/>
      <c r="CW44" s="75"/>
      <c r="CX44" s="75"/>
      <c r="CY44" s="53"/>
      <c r="CZ44" s="51"/>
      <c r="DA44" s="51"/>
      <c r="DB44" s="51"/>
      <c r="DC44" s="51"/>
      <c r="DD44" s="51"/>
      <c r="DE44" s="51"/>
      <c r="DF44" s="51"/>
    </row>
    <row r="45" spans="1:111" s="65" customFormat="1" ht="6" customHeight="1" x14ac:dyDescent="0.1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1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15">
      <c r="A47" s="51"/>
      <c r="B47" s="47"/>
      <c r="C47" s="47"/>
      <c r="D47" s="48"/>
      <c r="E47" s="49"/>
      <c r="F47" s="186" t="s">
        <v>24</v>
      </c>
      <c r="G47" s="242"/>
      <c r="H47" s="242"/>
      <c r="I47" s="242"/>
      <c r="J47" s="242"/>
      <c r="K47" s="242"/>
      <c r="L47" s="187"/>
      <c r="M47" s="188">
        <v>1</v>
      </c>
      <c r="N47" s="189"/>
      <c r="O47" s="189"/>
      <c r="P47" s="189"/>
      <c r="Q47" s="189"/>
      <c r="R47" s="189"/>
      <c r="S47" s="188">
        <v>2</v>
      </c>
      <c r="T47" s="189"/>
      <c r="U47" s="189"/>
      <c r="V47" s="189"/>
      <c r="W47" s="189"/>
      <c r="X47" s="189"/>
      <c r="Y47" s="188">
        <v>3</v>
      </c>
      <c r="Z47" s="189"/>
      <c r="AA47" s="189"/>
      <c r="AB47" s="189"/>
      <c r="AC47" s="189"/>
      <c r="AD47" s="189"/>
      <c r="AE47" s="188">
        <v>4</v>
      </c>
      <c r="AF47" s="189"/>
      <c r="AG47" s="189"/>
      <c r="AH47" s="189"/>
      <c r="AI47" s="189"/>
      <c r="AJ47" s="189"/>
      <c r="AK47" s="188">
        <v>5</v>
      </c>
      <c r="AL47" s="189"/>
      <c r="AM47" s="189"/>
      <c r="AN47" s="189"/>
      <c r="AO47" s="189"/>
      <c r="AP47" s="189"/>
      <c r="AQ47" s="188">
        <v>6</v>
      </c>
      <c r="AR47" s="189"/>
      <c r="AS47" s="189"/>
      <c r="AT47" s="189"/>
      <c r="AU47" s="189"/>
      <c r="AV47" s="189"/>
      <c r="AW47" s="188">
        <v>7</v>
      </c>
      <c r="AX47" s="189"/>
      <c r="AY47" s="189"/>
      <c r="AZ47" s="189"/>
      <c r="BA47" s="189"/>
      <c r="BB47" s="189"/>
      <c r="BC47" s="188">
        <v>8</v>
      </c>
      <c r="BD47" s="189"/>
      <c r="BE47" s="189"/>
      <c r="BF47" s="189"/>
      <c r="BG47" s="189"/>
      <c r="BH47" s="189"/>
      <c r="BI47" s="188">
        <v>9</v>
      </c>
      <c r="BJ47" s="189"/>
      <c r="BK47" s="189"/>
      <c r="BL47" s="189"/>
      <c r="BM47" s="189"/>
      <c r="BN47" s="189"/>
      <c r="BO47" s="188">
        <v>10</v>
      </c>
      <c r="BP47" s="189"/>
      <c r="BQ47" s="189"/>
      <c r="BR47" s="189"/>
      <c r="BS47" s="189"/>
      <c r="BT47" s="189"/>
      <c r="BU47" s="188">
        <v>11</v>
      </c>
      <c r="BV47" s="189"/>
      <c r="BW47" s="189"/>
      <c r="BX47" s="189"/>
      <c r="BY47" s="189"/>
      <c r="BZ47" s="189"/>
      <c r="CA47" s="188">
        <v>12</v>
      </c>
      <c r="CB47" s="189"/>
      <c r="CC47" s="189"/>
      <c r="CD47" s="189"/>
      <c r="CE47" s="189"/>
      <c r="CF47" s="189"/>
      <c r="CG47" s="188">
        <v>13</v>
      </c>
      <c r="CH47" s="189"/>
      <c r="CI47" s="189"/>
      <c r="CJ47" s="189"/>
      <c r="CK47" s="189"/>
      <c r="CL47" s="189"/>
      <c r="CM47" s="188">
        <v>14</v>
      </c>
      <c r="CN47" s="189"/>
      <c r="CO47" s="189"/>
      <c r="CP47" s="189"/>
      <c r="CQ47" s="189"/>
      <c r="CR47" s="189"/>
      <c r="CS47" s="188">
        <v>15</v>
      </c>
      <c r="CT47" s="189"/>
      <c r="CU47" s="189"/>
      <c r="CV47" s="189"/>
      <c r="CW47" s="189"/>
      <c r="CX47" s="189"/>
      <c r="CY47" s="17"/>
      <c r="CZ47" s="17"/>
      <c r="DA47" s="17"/>
      <c r="DB47" s="17"/>
      <c r="DC47" s="17"/>
      <c r="DD47" s="17"/>
      <c r="DE47" s="17"/>
      <c r="DF47" s="17"/>
    </row>
    <row r="48" spans="1:111" s="65" customFormat="1" ht="58.5" customHeight="1" x14ac:dyDescent="0.15">
      <c r="A48" s="51"/>
      <c r="B48" s="47"/>
      <c r="C48" s="47"/>
      <c r="D48" s="48"/>
      <c r="E48" s="50"/>
      <c r="F48" s="186" t="s">
        <v>27</v>
      </c>
      <c r="G48" s="242"/>
      <c r="H48" s="242"/>
      <c r="I48" s="242"/>
      <c r="J48" s="242"/>
      <c r="K48" s="242"/>
      <c r="L48" s="192"/>
      <c r="M48" s="201" t="s">
        <v>5</v>
      </c>
      <c r="N48" s="202"/>
      <c r="O48" s="202"/>
      <c r="P48" s="202"/>
      <c r="Q48" s="202"/>
      <c r="R48" s="203"/>
      <c r="S48" s="201" t="s">
        <v>5</v>
      </c>
      <c r="T48" s="202"/>
      <c r="U48" s="202"/>
      <c r="V48" s="202"/>
      <c r="W48" s="202"/>
      <c r="X48" s="203"/>
      <c r="Y48" s="201" t="s">
        <v>5</v>
      </c>
      <c r="Z48" s="202"/>
      <c r="AA48" s="202"/>
      <c r="AB48" s="202"/>
      <c r="AC48" s="202"/>
      <c r="AD48" s="203"/>
      <c r="AE48" s="201" t="s">
        <v>5</v>
      </c>
      <c r="AF48" s="202"/>
      <c r="AG48" s="202"/>
      <c r="AH48" s="202"/>
      <c r="AI48" s="202"/>
      <c r="AJ48" s="203"/>
      <c r="AK48" s="201" t="s">
        <v>5</v>
      </c>
      <c r="AL48" s="202"/>
      <c r="AM48" s="202"/>
      <c r="AN48" s="202"/>
      <c r="AO48" s="202"/>
      <c r="AP48" s="203"/>
      <c r="AQ48" s="201" t="s">
        <v>5</v>
      </c>
      <c r="AR48" s="202"/>
      <c r="AS48" s="202"/>
      <c r="AT48" s="202"/>
      <c r="AU48" s="202"/>
      <c r="AV48" s="203"/>
      <c r="AW48" s="201" t="s">
        <v>5</v>
      </c>
      <c r="AX48" s="202"/>
      <c r="AY48" s="202"/>
      <c r="AZ48" s="202"/>
      <c r="BA48" s="202"/>
      <c r="BB48" s="203"/>
      <c r="BC48" s="201"/>
      <c r="BD48" s="202"/>
      <c r="BE48" s="202"/>
      <c r="BF48" s="202"/>
      <c r="BG48" s="202"/>
      <c r="BH48" s="203"/>
      <c r="BI48" s="201"/>
      <c r="BJ48" s="202"/>
      <c r="BK48" s="202"/>
      <c r="BL48" s="202"/>
      <c r="BM48" s="202"/>
      <c r="BN48" s="203"/>
      <c r="BO48" s="201"/>
      <c r="BP48" s="202"/>
      <c r="BQ48" s="202"/>
      <c r="BR48" s="202"/>
      <c r="BS48" s="202"/>
      <c r="BT48" s="203"/>
      <c r="BU48" s="201"/>
      <c r="BV48" s="202"/>
      <c r="BW48" s="202"/>
      <c r="BX48" s="202"/>
      <c r="BY48" s="202"/>
      <c r="BZ48" s="203"/>
      <c r="CA48" s="201"/>
      <c r="CB48" s="202"/>
      <c r="CC48" s="202"/>
      <c r="CD48" s="202"/>
      <c r="CE48" s="202"/>
      <c r="CF48" s="203"/>
      <c r="CG48" s="201"/>
      <c r="CH48" s="202"/>
      <c r="CI48" s="202"/>
      <c r="CJ48" s="202"/>
      <c r="CK48" s="202"/>
      <c r="CL48" s="203"/>
      <c r="CM48" s="201"/>
      <c r="CN48" s="202"/>
      <c r="CO48" s="202"/>
      <c r="CP48" s="202"/>
      <c r="CQ48" s="202"/>
      <c r="CR48" s="203"/>
      <c r="CS48" s="210"/>
      <c r="CT48" s="210"/>
      <c r="CU48" s="210"/>
      <c r="CV48" s="210"/>
      <c r="CW48" s="210"/>
      <c r="CX48" s="210"/>
      <c r="CY48" s="17"/>
      <c r="CZ48" s="17"/>
      <c r="DA48" s="17"/>
      <c r="DB48" s="17"/>
      <c r="DC48" s="17"/>
      <c r="DD48" s="17"/>
      <c r="DE48" s="17"/>
      <c r="DF48" s="17"/>
    </row>
    <row r="49" spans="1:110" ht="21.75" customHeight="1" x14ac:dyDescent="0.15">
      <c r="A49" s="17"/>
      <c r="B49" s="190" t="s">
        <v>23</v>
      </c>
      <c r="C49" s="190" t="s">
        <v>34</v>
      </c>
      <c r="D49" s="199" t="s">
        <v>2</v>
      </c>
      <c r="E49" s="199" t="s">
        <v>10</v>
      </c>
      <c r="F49" s="95"/>
      <c r="G49" s="96"/>
      <c r="H49" s="96"/>
      <c r="I49" s="96"/>
      <c r="J49" s="96"/>
      <c r="K49" s="96"/>
      <c r="L49" s="97"/>
      <c r="M49" s="193" t="s">
        <v>84</v>
      </c>
      <c r="N49" s="194"/>
      <c r="O49" s="194"/>
      <c r="P49" s="194"/>
      <c r="Q49" s="194"/>
      <c r="R49" s="195"/>
      <c r="S49" s="193" t="s">
        <v>88</v>
      </c>
      <c r="T49" s="194"/>
      <c r="U49" s="194"/>
      <c r="V49" s="194"/>
      <c r="W49" s="194"/>
      <c r="X49" s="195"/>
      <c r="Y49" s="193" t="s">
        <v>86</v>
      </c>
      <c r="Z49" s="194"/>
      <c r="AA49" s="194"/>
      <c r="AB49" s="194"/>
      <c r="AC49" s="194"/>
      <c r="AD49" s="195"/>
      <c r="AE49" s="193" t="s">
        <v>87</v>
      </c>
      <c r="AF49" s="194"/>
      <c r="AG49" s="194"/>
      <c r="AH49" s="194"/>
      <c r="AI49" s="194"/>
      <c r="AJ49" s="195"/>
      <c r="AK49" s="193" t="s">
        <v>85</v>
      </c>
      <c r="AL49" s="194"/>
      <c r="AM49" s="194"/>
      <c r="AN49" s="194"/>
      <c r="AO49" s="194"/>
      <c r="AP49" s="195"/>
      <c r="AQ49" s="193" t="s">
        <v>103</v>
      </c>
      <c r="AR49" s="194"/>
      <c r="AS49" s="194"/>
      <c r="AT49" s="194"/>
      <c r="AU49" s="194"/>
      <c r="AV49" s="195"/>
      <c r="AW49" s="193" t="s">
        <v>89</v>
      </c>
      <c r="AX49" s="194"/>
      <c r="AY49" s="194"/>
      <c r="AZ49" s="194"/>
      <c r="BA49" s="194"/>
      <c r="BB49" s="195"/>
      <c r="BC49" s="193"/>
      <c r="BD49" s="194"/>
      <c r="BE49" s="194"/>
      <c r="BF49" s="194"/>
      <c r="BG49" s="194"/>
      <c r="BH49" s="195"/>
      <c r="BI49" s="193"/>
      <c r="BJ49" s="194"/>
      <c r="BK49" s="194"/>
      <c r="BL49" s="194"/>
      <c r="BM49" s="194"/>
      <c r="BN49" s="195"/>
      <c r="BO49" s="193"/>
      <c r="BP49" s="194"/>
      <c r="BQ49" s="194"/>
      <c r="BR49" s="194"/>
      <c r="BS49" s="194"/>
      <c r="BT49" s="195"/>
      <c r="BU49" s="193"/>
      <c r="BV49" s="194"/>
      <c r="BW49" s="194"/>
      <c r="BX49" s="194"/>
      <c r="BY49" s="194"/>
      <c r="BZ49" s="195"/>
      <c r="CA49" s="193"/>
      <c r="CB49" s="194"/>
      <c r="CC49" s="194"/>
      <c r="CD49" s="194"/>
      <c r="CE49" s="194"/>
      <c r="CF49" s="195"/>
      <c r="CG49" s="193"/>
      <c r="CH49" s="194"/>
      <c r="CI49" s="194"/>
      <c r="CJ49" s="194"/>
      <c r="CK49" s="194"/>
      <c r="CL49" s="195"/>
      <c r="CM49" s="193"/>
      <c r="CN49" s="194"/>
      <c r="CO49" s="194"/>
      <c r="CP49" s="194"/>
      <c r="CQ49" s="194"/>
      <c r="CR49" s="195"/>
      <c r="CS49" s="193"/>
      <c r="CT49" s="194"/>
      <c r="CU49" s="194"/>
      <c r="CV49" s="194"/>
      <c r="CW49" s="194"/>
      <c r="CX49" s="195"/>
      <c r="CY49" s="17"/>
      <c r="CZ49" s="17"/>
      <c r="DA49" s="17"/>
      <c r="DB49" s="17"/>
      <c r="DC49" s="17"/>
      <c r="DD49" s="17"/>
      <c r="DE49" s="17"/>
      <c r="DF49" s="17"/>
    </row>
    <row r="50" spans="1:110" ht="21.75" customHeight="1" x14ac:dyDescent="0.15">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15">
      <c r="A51" s="17"/>
      <c r="B51" s="240"/>
      <c r="C51" s="240"/>
      <c r="D51" s="241"/>
      <c r="E51" s="241"/>
      <c r="F51" s="98"/>
      <c r="G51" s="100"/>
      <c r="H51" s="99"/>
      <c r="I51" s="100"/>
      <c r="J51" s="227" t="s">
        <v>58</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15">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15">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15">
      <c r="A54" s="17"/>
      <c r="B54" s="240"/>
      <c r="C54" s="240"/>
      <c r="D54" s="241"/>
      <c r="E54" s="241"/>
      <c r="F54" s="98"/>
      <c r="G54" s="229" t="s">
        <v>57</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15">
      <c r="A55" s="17"/>
      <c r="B55" s="191"/>
      <c r="C55" s="191"/>
      <c r="D55" s="200"/>
      <c r="E55" s="200"/>
      <c r="F55" s="101"/>
      <c r="G55" s="230"/>
      <c r="H55" s="230"/>
      <c r="I55" s="230"/>
      <c r="J55" s="230"/>
      <c r="K55" s="102"/>
      <c r="L55" s="103"/>
      <c r="M55" s="196"/>
      <c r="N55" s="197"/>
      <c r="O55" s="197"/>
      <c r="P55" s="197"/>
      <c r="Q55" s="197"/>
      <c r="R55" s="198"/>
      <c r="S55" s="196"/>
      <c r="T55" s="197"/>
      <c r="U55" s="197"/>
      <c r="V55" s="197"/>
      <c r="W55" s="197"/>
      <c r="X55" s="198"/>
      <c r="Y55" s="196"/>
      <c r="Z55" s="197"/>
      <c r="AA55" s="197"/>
      <c r="AB55" s="197"/>
      <c r="AC55" s="197"/>
      <c r="AD55" s="198"/>
      <c r="AE55" s="196"/>
      <c r="AF55" s="197"/>
      <c r="AG55" s="197"/>
      <c r="AH55" s="197"/>
      <c r="AI55" s="197"/>
      <c r="AJ55" s="198"/>
      <c r="AK55" s="196"/>
      <c r="AL55" s="197"/>
      <c r="AM55" s="197"/>
      <c r="AN55" s="197"/>
      <c r="AO55" s="197"/>
      <c r="AP55" s="198"/>
      <c r="AQ55" s="196"/>
      <c r="AR55" s="197"/>
      <c r="AS55" s="197"/>
      <c r="AT55" s="197"/>
      <c r="AU55" s="197"/>
      <c r="AV55" s="198"/>
      <c r="AW55" s="196"/>
      <c r="AX55" s="197"/>
      <c r="AY55" s="197"/>
      <c r="AZ55" s="197"/>
      <c r="BA55" s="197"/>
      <c r="BB55" s="198"/>
      <c r="BC55" s="196"/>
      <c r="BD55" s="197"/>
      <c r="BE55" s="197"/>
      <c r="BF55" s="197"/>
      <c r="BG55" s="197"/>
      <c r="BH55" s="198"/>
      <c r="BI55" s="196"/>
      <c r="BJ55" s="197"/>
      <c r="BK55" s="197"/>
      <c r="BL55" s="197"/>
      <c r="BM55" s="197"/>
      <c r="BN55" s="198"/>
      <c r="BO55" s="196"/>
      <c r="BP55" s="197"/>
      <c r="BQ55" s="197"/>
      <c r="BR55" s="197"/>
      <c r="BS55" s="197"/>
      <c r="BT55" s="198"/>
      <c r="BU55" s="196"/>
      <c r="BV55" s="197"/>
      <c r="BW55" s="197"/>
      <c r="BX55" s="197"/>
      <c r="BY55" s="197"/>
      <c r="BZ55" s="198"/>
      <c r="CA55" s="196"/>
      <c r="CB55" s="197"/>
      <c r="CC55" s="197"/>
      <c r="CD55" s="197"/>
      <c r="CE55" s="197"/>
      <c r="CF55" s="198"/>
      <c r="CG55" s="196"/>
      <c r="CH55" s="197"/>
      <c r="CI55" s="197"/>
      <c r="CJ55" s="197"/>
      <c r="CK55" s="197"/>
      <c r="CL55" s="198"/>
      <c r="CM55" s="196"/>
      <c r="CN55" s="197"/>
      <c r="CO55" s="197"/>
      <c r="CP55" s="197"/>
      <c r="CQ55" s="197"/>
      <c r="CR55" s="198"/>
      <c r="CS55" s="196"/>
      <c r="CT55" s="197"/>
      <c r="CU55" s="197"/>
      <c r="CV55" s="197"/>
      <c r="CW55" s="197"/>
      <c r="CX55" s="198"/>
      <c r="CY55" s="51"/>
      <c r="CZ55" s="114"/>
      <c r="DA55" s="114"/>
      <c r="DB55" s="114"/>
      <c r="DC55" s="114"/>
      <c r="DD55" s="114"/>
      <c r="DE55" s="114"/>
      <c r="DF55" s="114"/>
    </row>
    <row r="56" spans="1:110" s="65" customFormat="1" ht="15.75" customHeight="1" x14ac:dyDescent="0.15">
      <c r="A56" s="51"/>
      <c r="B56" s="31">
        <v>1</v>
      </c>
      <c r="C56" s="30">
        <f t="shared" ref="C56:C70" si="0">MAX($M79:$CX79)</f>
        <v>9</v>
      </c>
      <c r="D56" s="39">
        <f t="shared" ref="D56:D70" si="1">IF(ISNUMBER($E56), ($E56/SUM($E$56:$E$70))*100, "")</f>
        <v>13.351498637602177</v>
      </c>
      <c r="E56" s="112">
        <f>IF('House of Quality 1'!$H64&lt;&gt;0, 'House of Quality 1'!$H64,"")</f>
        <v>168.9655172413793</v>
      </c>
      <c r="F56" s="234" t="str">
        <f>IF('House of Quality 1'!$H49&lt;&gt;"", 'House of Quality 1'!$H49,"")</f>
        <v>Privalomos saviizoliacijos nustatymas</v>
      </c>
      <c r="G56" s="235"/>
      <c r="H56" s="235"/>
      <c r="I56" s="235"/>
      <c r="J56" s="235"/>
      <c r="K56" s="235"/>
      <c r="L56" s="236"/>
      <c r="M56" s="171" t="s">
        <v>0</v>
      </c>
      <c r="N56" s="172"/>
      <c r="O56" s="172"/>
      <c r="P56" s="172"/>
      <c r="Q56" s="172"/>
      <c r="R56" s="173"/>
      <c r="S56" s="171" t="s">
        <v>32</v>
      </c>
      <c r="T56" s="172"/>
      <c r="U56" s="172"/>
      <c r="V56" s="172"/>
      <c r="W56" s="172"/>
      <c r="X56" s="173"/>
      <c r="Y56" s="171" t="s">
        <v>31</v>
      </c>
      <c r="Z56" s="172"/>
      <c r="AA56" s="172"/>
      <c r="AB56" s="172"/>
      <c r="AC56" s="172"/>
      <c r="AD56" s="173"/>
      <c r="AE56" s="171"/>
      <c r="AF56" s="172"/>
      <c r="AG56" s="172"/>
      <c r="AH56" s="172"/>
      <c r="AI56" s="172"/>
      <c r="AJ56" s="173"/>
      <c r="AK56" s="171" t="s">
        <v>32</v>
      </c>
      <c r="AL56" s="172"/>
      <c r="AM56" s="172"/>
      <c r="AN56" s="172"/>
      <c r="AO56" s="172"/>
      <c r="AP56" s="173"/>
      <c r="AQ56" s="171" t="s">
        <v>31</v>
      </c>
      <c r="AR56" s="172"/>
      <c r="AS56" s="172"/>
      <c r="AT56" s="172"/>
      <c r="AU56" s="172"/>
      <c r="AV56" s="173"/>
      <c r="AW56" s="171" t="s">
        <v>32</v>
      </c>
      <c r="AX56" s="172"/>
      <c r="AY56" s="172"/>
      <c r="AZ56" s="172"/>
      <c r="BA56" s="172"/>
      <c r="BB56" s="173"/>
      <c r="BC56" s="171"/>
      <c r="BD56" s="172"/>
      <c r="BE56" s="172"/>
      <c r="BF56" s="172"/>
      <c r="BG56" s="172"/>
      <c r="BH56" s="173"/>
      <c r="BI56" s="171"/>
      <c r="BJ56" s="172"/>
      <c r="BK56" s="172"/>
      <c r="BL56" s="172"/>
      <c r="BM56" s="172"/>
      <c r="BN56" s="173"/>
      <c r="BO56" s="171"/>
      <c r="BP56" s="172"/>
      <c r="BQ56" s="172"/>
      <c r="BR56" s="172"/>
      <c r="BS56" s="172"/>
      <c r="BT56" s="173"/>
      <c r="BU56" s="171"/>
      <c r="BV56" s="172"/>
      <c r="BW56" s="172"/>
      <c r="BX56" s="172"/>
      <c r="BY56" s="172"/>
      <c r="BZ56" s="173"/>
      <c r="CA56" s="171"/>
      <c r="CB56" s="172"/>
      <c r="CC56" s="172"/>
      <c r="CD56" s="172"/>
      <c r="CE56" s="172"/>
      <c r="CF56" s="173"/>
      <c r="CG56" s="171"/>
      <c r="CH56" s="172"/>
      <c r="CI56" s="172"/>
      <c r="CJ56" s="172"/>
      <c r="CK56" s="172"/>
      <c r="CL56" s="173"/>
      <c r="CM56" s="171"/>
      <c r="CN56" s="172"/>
      <c r="CO56" s="172"/>
      <c r="CP56" s="172"/>
      <c r="CQ56" s="172"/>
      <c r="CR56" s="173"/>
      <c r="CS56" s="211"/>
      <c r="CT56" s="211"/>
      <c r="CU56" s="211"/>
      <c r="CV56" s="211"/>
      <c r="CW56" s="211"/>
      <c r="CX56" s="211"/>
      <c r="CY56" s="51"/>
      <c r="CZ56" s="114"/>
      <c r="DA56" s="114"/>
      <c r="DB56" s="114"/>
      <c r="DC56" s="114"/>
      <c r="DD56" s="114"/>
      <c r="DE56" s="114"/>
      <c r="DF56" s="114"/>
    </row>
    <row r="57" spans="1:110" s="65" customFormat="1" ht="15.75" customHeight="1" x14ac:dyDescent="0.15">
      <c r="A57" s="51"/>
      <c r="B57" s="31">
        <v>2</v>
      </c>
      <c r="C57" s="30">
        <f t="shared" si="0"/>
        <v>9</v>
      </c>
      <c r="D57" s="39">
        <f t="shared" si="1"/>
        <v>2.7247956403269749</v>
      </c>
      <c r="E57" s="112">
        <f>IF('House of Quality 1'!$N64&lt;&gt;0,'House of Quality 1'!$N64, "")</f>
        <v>34.482758620689651</v>
      </c>
      <c r="F57" s="234" t="str">
        <f>IF('House of Quality 1'!$N49&lt;&gt;"",'House of Quality 1'!$N49, "")</f>
        <v>Pavojingų šalių sąrašas</v>
      </c>
      <c r="G57" s="235"/>
      <c r="H57" s="235"/>
      <c r="I57" s="235"/>
      <c r="J57" s="235"/>
      <c r="K57" s="235"/>
      <c r="L57" s="236"/>
      <c r="M57" s="171"/>
      <c r="N57" s="172"/>
      <c r="O57" s="172"/>
      <c r="P57" s="172"/>
      <c r="Q57" s="172"/>
      <c r="R57" s="173"/>
      <c r="S57" s="171"/>
      <c r="T57" s="172"/>
      <c r="U57" s="172"/>
      <c r="V57" s="172"/>
      <c r="W57" s="172"/>
      <c r="X57" s="173"/>
      <c r="Y57" s="171"/>
      <c r="Z57" s="172"/>
      <c r="AA57" s="172"/>
      <c r="AB57" s="172"/>
      <c r="AC57" s="172"/>
      <c r="AD57" s="173"/>
      <c r="AE57" s="171"/>
      <c r="AF57" s="172"/>
      <c r="AG57" s="172"/>
      <c r="AH57" s="172"/>
      <c r="AI57" s="172"/>
      <c r="AJ57" s="173"/>
      <c r="AK57" s="171" t="s">
        <v>31</v>
      </c>
      <c r="AL57" s="172"/>
      <c r="AM57" s="172"/>
      <c r="AN57" s="172"/>
      <c r="AO57" s="172"/>
      <c r="AP57" s="173"/>
      <c r="AQ57" s="171" t="s">
        <v>32</v>
      </c>
      <c r="AR57" s="172"/>
      <c r="AS57" s="172"/>
      <c r="AT57" s="172"/>
      <c r="AU57" s="172"/>
      <c r="AV57" s="173"/>
      <c r="AW57" s="171"/>
      <c r="AX57" s="172"/>
      <c r="AY57" s="172"/>
      <c r="AZ57" s="172"/>
      <c r="BA57" s="172"/>
      <c r="BB57" s="173"/>
      <c r="BC57" s="171"/>
      <c r="BD57" s="172"/>
      <c r="BE57" s="172"/>
      <c r="BF57" s="172"/>
      <c r="BG57" s="172"/>
      <c r="BH57" s="173"/>
      <c r="BI57" s="171"/>
      <c r="BJ57" s="172"/>
      <c r="BK57" s="172"/>
      <c r="BL57" s="172"/>
      <c r="BM57" s="172"/>
      <c r="BN57" s="173"/>
      <c r="BO57" s="171"/>
      <c r="BP57" s="172"/>
      <c r="BQ57" s="172"/>
      <c r="BR57" s="172"/>
      <c r="BS57" s="172"/>
      <c r="BT57" s="173"/>
      <c r="BU57" s="171"/>
      <c r="BV57" s="172"/>
      <c r="BW57" s="172"/>
      <c r="BX57" s="172"/>
      <c r="BY57" s="172"/>
      <c r="BZ57" s="173"/>
      <c r="CA57" s="171"/>
      <c r="CB57" s="172"/>
      <c r="CC57" s="172"/>
      <c r="CD57" s="172"/>
      <c r="CE57" s="172"/>
      <c r="CF57" s="173"/>
      <c r="CG57" s="171"/>
      <c r="CH57" s="172"/>
      <c r="CI57" s="172"/>
      <c r="CJ57" s="172"/>
      <c r="CK57" s="172"/>
      <c r="CL57" s="173"/>
      <c r="CM57" s="171"/>
      <c r="CN57" s="172"/>
      <c r="CO57" s="172"/>
      <c r="CP57" s="172"/>
      <c r="CQ57" s="172"/>
      <c r="CR57" s="173"/>
      <c r="CS57" s="171"/>
      <c r="CT57" s="172"/>
      <c r="CU57" s="172"/>
      <c r="CV57" s="172"/>
      <c r="CW57" s="172"/>
      <c r="CX57" s="173"/>
      <c r="CY57" s="51"/>
      <c r="CZ57" s="114"/>
      <c r="DA57" s="114"/>
      <c r="DB57" s="114"/>
      <c r="DC57" s="114"/>
      <c r="DD57" s="114"/>
      <c r="DE57" s="114"/>
      <c r="DF57" s="114"/>
    </row>
    <row r="58" spans="1:110" s="65" customFormat="1" ht="15.75" customHeight="1" x14ac:dyDescent="0.15">
      <c r="A58" s="51"/>
      <c r="B58" s="31">
        <v>3</v>
      </c>
      <c r="C58" s="30">
        <f t="shared" si="0"/>
        <v>9</v>
      </c>
      <c r="D58" s="39">
        <f t="shared" si="1"/>
        <v>17.438692098092641</v>
      </c>
      <c r="E58" s="112">
        <f>IF('House of Quality 1'!$T64&lt;&gt;0,'House of Quality 1'!$T64,"")</f>
        <v>220.68965517241381</v>
      </c>
      <c r="F58" s="234" t="str">
        <f>IF('House of Quality 1'!$T49&lt;&gt;"",'House of Quality 1'!$T49,"")</f>
        <v>Informavimas apie privaloma saviizoliaciją</v>
      </c>
      <c r="G58" s="235"/>
      <c r="H58" s="235"/>
      <c r="I58" s="235"/>
      <c r="J58" s="235"/>
      <c r="K58" s="235"/>
      <c r="L58" s="236"/>
      <c r="M58" s="171" t="s">
        <v>32</v>
      </c>
      <c r="N58" s="172"/>
      <c r="O58" s="172"/>
      <c r="P58" s="172"/>
      <c r="Q58" s="172"/>
      <c r="R58" s="173"/>
      <c r="S58" s="171" t="s">
        <v>32</v>
      </c>
      <c r="T58" s="172"/>
      <c r="U58" s="172"/>
      <c r="V58" s="172"/>
      <c r="W58" s="172"/>
      <c r="X58" s="173"/>
      <c r="Y58" s="171"/>
      <c r="Z58" s="172"/>
      <c r="AA58" s="172"/>
      <c r="AB58" s="172"/>
      <c r="AC58" s="172"/>
      <c r="AD58" s="173"/>
      <c r="AE58" s="171"/>
      <c r="AF58" s="172"/>
      <c r="AG58" s="172"/>
      <c r="AH58" s="172"/>
      <c r="AI58" s="172"/>
      <c r="AJ58" s="173"/>
      <c r="AK58" s="171"/>
      <c r="AL58" s="172"/>
      <c r="AM58" s="172"/>
      <c r="AN58" s="172"/>
      <c r="AO58" s="172"/>
      <c r="AP58" s="173"/>
      <c r="AQ58" s="171"/>
      <c r="AR58" s="172"/>
      <c r="AS58" s="172"/>
      <c r="AT58" s="172"/>
      <c r="AU58" s="172"/>
      <c r="AV58" s="173"/>
      <c r="AW58" s="171"/>
      <c r="AX58" s="172"/>
      <c r="AY58" s="172"/>
      <c r="AZ58" s="172"/>
      <c r="BA58" s="172"/>
      <c r="BB58" s="173"/>
      <c r="BC58" s="171"/>
      <c r="BD58" s="172"/>
      <c r="BE58" s="172"/>
      <c r="BF58" s="172"/>
      <c r="BG58" s="172"/>
      <c r="BH58" s="173"/>
      <c r="BI58" s="171"/>
      <c r="BJ58" s="172"/>
      <c r="BK58" s="172"/>
      <c r="BL58" s="172"/>
      <c r="BM58" s="172"/>
      <c r="BN58" s="173"/>
      <c r="BO58" s="171"/>
      <c r="BP58" s="172"/>
      <c r="BQ58" s="172"/>
      <c r="BR58" s="172"/>
      <c r="BS58" s="172"/>
      <c r="BT58" s="173"/>
      <c r="BU58" s="171"/>
      <c r="BV58" s="172"/>
      <c r="BW58" s="172"/>
      <c r="BX58" s="172"/>
      <c r="BY58" s="172"/>
      <c r="BZ58" s="173"/>
      <c r="CA58" s="171"/>
      <c r="CB58" s="172"/>
      <c r="CC58" s="172"/>
      <c r="CD58" s="172"/>
      <c r="CE58" s="172"/>
      <c r="CF58" s="173"/>
      <c r="CG58" s="171"/>
      <c r="CH58" s="172"/>
      <c r="CI58" s="172"/>
      <c r="CJ58" s="172"/>
      <c r="CK58" s="172"/>
      <c r="CL58" s="173"/>
      <c r="CM58" s="171"/>
      <c r="CN58" s="172"/>
      <c r="CO58" s="172"/>
      <c r="CP58" s="172"/>
      <c r="CQ58" s="172"/>
      <c r="CR58" s="173"/>
      <c r="CS58" s="171"/>
      <c r="CT58" s="172"/>
      <c r="CU58" s="172"/>
      <c r="CV58" s="172"/>
      <c r="CW58" s="172"/>
      <c r="CX58" s="173"/>
      <c r="CY58" s="51"/>
      <c r="CZ58" s="114"/>
      <c r="DA58" s="114"/>
      <c r="DB58" s="114"/>
      <c r="DC58" s="114"/>
      <c r="DD58" s="114"/>
      <c r="DE58" s="114"/>
      <c r="DF58" s="114"/>
    </row>
    <row r="59" spans="1:110" s="65" customFormat="1" ht="15.75" customHeight="1" x14ac:dyDescent="0.15">
      <c r="A59" s="51"/>
      <c r="B59" s="31">
        <v>4</v>
      </c>
      <c r="C59" s="30">
        <f t="shared" si="0"/>
        <v>9</v>
      </c>
      <c r="D59" s="39">
        <f t="shared" si="1"/>
        <v>15.531335149863759</v>
      </c>
      <c r="E59" s="112">
        <f>IF('House of Quality 1'!$Z64&lt;&gt;0,'House of Quality 1'!$Z64,"")</f>
        <v>196.55172413793105</v>
      </c>
      <c r="F59" s="234" t="str">
        <f>IF('House of Quality 1'!$Z49&lt;&gt;"",'House of Quality 1'!$Z49,"")</f>
        <v>Apie pažeidimą pranešama policijai</v>
      </c>
      <c r="G59" s="235"/>
      <c r="H59" s="235"/>
      <c r="I59" s="235"/>
      <c r="J59" s="235"/>
      <c r="K59" s="235"/>
      <c r="L59" s="236"/>
      <c r="M59" s="171" t="s">
        <v>31</v>
      </c>
      <c r="N59" s="172"/>
      <c r="O59" s="172"/>
      <c r="P59" s="172"/>
      <c r="Q59" s="172"/>
      <c r="R59" s="173"/>
      <c r="S59" s="171"/>
      <c r="T59" s="172"/>
      <c r="U59" s="172"/>
      <c r="V59" s="172"/>
      <c r="W59" s="172"/>
      <c r="X59" s="173"/>
      <c r="Y59" s="171"/>
      <c r="Z59" s="172"/>
      <c r="AA59" s="172"/>
      <c r="AB59" s="172"/>
      <c r="AC59" s="172"/>
      <c r="AD59" s="173"/>
      <c r="AE59" s="171" t="s">
        <v>32</v>
      </c>
      <c r="AF59" s="172"/>
      <c r="AG59" s="172"/>
      <c r="AH59" s="172"/>
      <c r="AI59" s="172"/>
      <c r="AJ59" s="173"/>
      <c r="AK59" s="171"/>
      <c r="AL59" s="172"/>
      <c r="AM59" s="172"/>
      <c r="AN59" s="172"/>
      <c r="AO59" s="172"/>
      <c r="AP59" s="173"/>
      <c r="AQ59" s="171"/>
      <c r="AR59" s="172"/>
      <c r="AS59" s="172"/>
      <c r="AT59" s="172"/>
      <c r="AU59" s="172"/>
      <c r="AV59" s="173"/>
      <c r="AW59" s="171"/>
      <c r="AX59" s="172"/>
      <c r="AY59" s="172"/>
      <c r="AZ59" s="172"/>
      <c r="BA59" s="172"/>
      <c r="BB59" s="173"/>
      <c r="BC59" s="171"/>
      <c r="BD59" s="172"/>
      <c r="BE59" s="172"/>
      <c r="BF59" s="172"/>
      <c r="BG59" s="172"/>
      <c r="BH59" s="173"/>
      <c r="BI59" s="171"/>
      <c r="BJ59" s="172"/>
      <c r="BK59" s="172"/>
      <c r="BL59" s="172"/>
      <c r="BM59" s="172"/>
      <c r="BN59" s="173"/>
      <c r="BO59" s="171"/>
      <c r="BP59" s="172"/>
      <c r="BQ59" s="172"/>
      <c r="BR59" s="172"/>
      <c r="BS59" s="172"/>
      <c r="BT59" s="173"/>
      <c r="BU59" s="171"/>
      <c r="BV59" s="172"/>
      <c r="BW59" s="172"/>
      <c r="BX59" s="172"/>
      <c r="BY59" s="172"/>
      <c r="BZ59" s="173"/>
      <c r="CA59" s="171"/>
      <c r="CB59" s="172"/>
      <c r="CC59" s="172"/>
      <c r="CD59" s="172"/>
      <c r="CE59" s="172"/>
      <c r="CF59" s="173"/>
      <c r="CG59" s="171"/>
      <c r="CH59" s="172"/>
      <c r="CI59" s="172"/>
      <c r="CJ59" s="172"/>
      <c r="CK59" s="172"/>
      <c r="CL59" s="173"/>
      <c r="CM59" s="171"/>
      <c r="CN59" s="172"/>
      <c r="CO59" s="172"/>
      <c r="CP59" s="172"/>
      <c r="CQ59" s="172"/>
      <c r="CR59" s="173"/>
      <c r="CS59" s="171"/>
      <c r="CT59" s="172"/>
      <c r="CU59" s="172"/>
      <c r="CV59" s="172"/>
      <c r="CW59" s="172"/>
      <c r="CX59" s="173"/>
      <c r="CY59" s="51"/>
      <c r="CZ59" s="114"/>
      <c r="DA59" s="114"/>
      <c r="DB59" s="114"/>
      <c r="DC59" s="114"/>
      <c r="DD59" s="114"/>
      <c r="DE59" s="114"/>
      <c r="DF59" s="114"/>
    </row>
    <row r="60" spans="1:110" s="65" customFormat="1" ht="15.75" customHeight="1" x14ac:dyDescent="0.15">
      <c r="A60" s="51"/>
      <c r="B60" s="31">
        <v>5</v>
      </c>
      <c r="C60" s="30">
        <f t="shared" si="0"/>
        <v>9</v>
      </c>
      <c r="D60" s="39">
        <f t="shared" si="1"/>
        <v>11.98910081743869</v>
      </c>
      <c r="E60" s="112">
        <f>IF('House of Quality 1'!$AF64&lt;&gt;0,'House of Quality 1'!$AF64,"")</f>
        <v>151.72413793103448</v>
      </c>
      <c r="F60" s="234" t="str">
        <f>IF('House of Quality 1'!$AF49&lt;&gt;"",'House of Quality 1'!$AF49,"")</f>
        <v>Sistema sąveikauja su e. Policija, e. sveikata ir muitinės sistema</v>
      </c>
      <c r="G60" s="235"/>
      <c r="H60" s="235"/>
      <c r="I60" s="235"/>
      <c r="J60" s="235"/>
      <c r="K60" s="235"/>
      <c r="L60" s="236"/>
      <c r="M60" s="171"/>
      <c r="N60" s="172"/>
      <c r="O60" s="172"/>
      <c r="P60" s="172"/>
      <c r="Q60" s="172"/>
      <c r="R60" s="173"/>
      <c r="S60" s="171"/>
      <c r="T60" s="172"/>
      <c r="U60" s="172"/>
      <c r="V60" s="172"/>
      <c r="W60" s="172"/>
      <c r="X60" s="173"/>
      <c r="Y60" s="171" t="s">
        <v>32</v>
      </c>
      <c r="Z60" s="172"/>
      <c r="AA60" s="172"/>
      <c r="AB60" s="172"/>
      <c r="AC60" s="172"/>
      <c r="AD60" s="173"/>
      <c r="AE60" s="171" t="s">
        <v>32</v>
      </c>
      <c r="AF60" s="172"/>
      <c r="AG60" s="172"/>
      <c r="AH60" s="172"/>
      <c r="AI60" s="172"/>
      <c r="AJ60" s="173"/>
      <c r="AK60" s="171" t="s">
        <v>32</v>
      </c>
      <c r="AL60" s="172"/>
      <c r="AM60" s="172"/>
      <c r="AN60" s="172"/>
      <c r="AO60" s="172"/>
      <c r="AP60" s="173"/>
      <c r="AQ60" s="171"/>
      <c r="AR60" s="172"/>
      <c r="AS60" s="172"/>
      <c r="AT60" s="172"/>
      <c r="AU60" s="172"/>
      <c r="AV60" s="173"/>
      <c r="AW60" s="171"/>
      <c r="AX60" s="172"/>
      <c r="AY60" s="172"/>
      <c r="AZ60" s="172"/>
      <c r="BA60" s="172"/>
      <c r="BB60" s="173"/>
      <c r="BC60" s="171"/>
      <c r="BD60" s="172"/>
      <c r="BE60" s="172"/>
      <c r="BF60" s="172"/>
      <c r="BG60" s="172"/>
      <c r="BH60" s="173"/>
      <c r="BI60" s="171"/>
      <c r="BJ60" s="172"/>
      <c r="BK60" s="172"/>
      <c r="BL60" s="172"/>
      <c r="BM60" s="172"/>
      <c r="BN60" s="173"/>
      <c r="BO60" s="171"/>
      <c r="BP60" s="172"/>
      <c r="BQ60" s="172"/>
      <c r="BR60" s="172"/>
      <c r="BS60" s="172"/>
      <c r="BT60" s="173"/>
      <c r="BU60" s="171"/>
      <c r="BV60" s="172"/>
      <c r="BW60" s="172"/>
      <c r="BX60" s="172"/>
      <c r="BY60" s="172"/>
      <c r="BZ60" s="173"/>
      <c r="CA60" s="171"/>
      <c r="CB60" s="172"/>
      <c r="CC60" s="172"/>
      <c r="CD60" s="172"/>
      <c r="CE60" s="172"/>
      <c r="CF60" s="173"/>
      <c r="CG60" s="171"/>
      <c r="CH60" s="172"/>
      <c r="CI60" s="172"/>
      <c r="CJ60" s="172"/>
      <c r="CK60" s="172"/>
      <c r="CL60" s="173"/>
      <c r="CM60" s="171"/>
      <c r="CN60" s="172"/>
      <c r="CO60" s="172"/>
      <c r="CP60" s="172"/>
      <c r="CQ60" s="172"/>
      <c r="CR60" s="173"/>
      <c r="CS60" s="171"/>
      <c r="CT60" s="172"/>
      <c r="CU60" s="172"/>
      <c r="CV60" s="172"/>
      <c r="CW60" s="172"/>
      <c r="CX60" s="173"/>
      <c r="CY60" s="51"/>
      <c r="CZ60" s="114"/>
      <c r="DA60" s="114"/>
      <c r="DB60" s="114"/>
      <c r="DC60" s="114"/>
      <c r="DD60" s="114"/>
      <c r="DE60" s="114"/>
      <c r="DF60" s="114"/>
    </row>
    <row r="61" spans="1:110" s="65" customFormat="1" ht="15.75" customHeight="1" x14ac:dyDescent="0.15">
      <c r="A61" s="51"/>
      <c r="B61" s="31">
        <v>6</v>
      </c>
      <c r="C61" s="30">
        <f t="shared" si="0"/>
        <v>9</v>
      </c>
      <c r="D61" s="39">
        <f t="shared" si="1"/>
        <v>7.3569482288828327</v>
      </c>
      <c r="E61" s="112">
        <f>IF('House of Quality 1'!$AL64&lt;&gt;0,'House of Quality 1'!$AL64,"")</f>
        <v>93.103448275862064</v>
      </c>
      <c r="F61" s="234" t="str">
        <f>IF('House of Quality 1'!$AL49&lt;&gt;"",'House of Quality 1'!$AL49,"")</f>
        <v>Sistema atitinka Lietuvos ir Europos teisės aktus ir BDAR</v>
      </c>
      <c r="G61" s="235"/>
      <c r="H61" s="235"/>
      <c r="I61" s="235"/>
      <c r="J61" s="235"/>
      <c r="K61" s="235"/>
      <c r="L61" s="236"/>
      <c r="M61" s="171" t="s">
        <v>32</v>
      </c>
      <c r="N61" s="172"/>
      <c r="O61" s="172"/>
      <c r="P61" s="172"/>
      <c r="Q61" s="172"/>
      <c r="R61" s="173"/>
      <c r="S61" s="171" t="s">
        <v>31</v>
      </c>
      <c r="T61" s="172"/>
      <c r="U61" s="172"/>
      <c r="V61" s="172"/>
      <c r="W61" s="172"/>
      <c r="X61" s="173"/>
      <c r="Y61" s="171" t="s">
        <v>31</v>
      </c>
      <c r="Z61" s="172"/>
      <c r="AA61" s="172"/>
      <c r="AB61" s="172"/>
      <c r="AC61" s="172"/>
      <c r="AD61" s="173"/>
      <c r="AE61" s="171" t="s">
        <v>31</v>
      </c>
      <c r="AF61" s="172"/>
      <c r="AG61" s="172"/>
      <c r="AH61" s="172"/>
      <c r="AI61" s="172"/>
      <c r="AJ61" s="173"/>
      <c r="AK61" s="171" t="s">
        <v>31</v>
      </c>
      <c r="AL61" s="172"/>
      <c r="AM61" s="172"/>
      <c r="AN61" s="172"/>
      <c r="AO61" s="172"/>
      <c r="AP61" s="173"/>
      <c r="AQ61" s="171" t="s">
        <v>0</v>
      </c>
      <c r="AR61" s="172"/>
      <c r="AS61" s="172"/>
      <c r="AT61" s="172"/>
      <c r="AU61" s="172"/>
      <c r="AV61" s="173"/>
      <c r="AW61" s="171" t="s">
        <v>0</v>
      </c>
      <c r="AX61" s="172"/>
      <c r="AY61" s="172"/>
      <c r="AZ61" s="172"/>
      <c r="BA61" s="172"/>
      <c r="BB61" s="173"/>
      <c r="BC61" s="171"/>
      <c r="BD61" s="172"/>
      <c r="BE61" s="172"/>
      <c r="BF61" s="172"/>
      <c r="BG61" s="172"/>
      <c r="BH61" s="173"/>
      <c r="BI61" s="171"/>
      <c r="BJ61" s="172"/>
      <c r="BK61" s="172"/>
      <c r="BL61" s="172"/>
      <c r="BM61" s="172"/>
      <c r="BN61" s="173"/>
      <c r="BO61" s="171"/>
      <c r="BP61" s="172"/>
      <c r="BQ61" s="172"/>
      <c r="BR61" s="172"/>
      <c r="BS61" s="172"/>
      <c r="BT61" s="173"/>
      <c r="BU61" s="171"/>
      <c r="BV61" s="172"/>
      <c r="BW61" s="172"/>
      <c r="BX61" s="172"/>
      <c r="BY61" s="172"/>
      <c r="BZ61" s="173"/>
      <c r="CA61" s="171"/>
      <c r="CB61" s="172"/>
      <c r="CC61" s="172"/>
      <c r="CD61" s="172"/>
      <c r="CE61" s="172"/>
      <c r="CF61" s="173"/>
      <c r="CG61" s="171"/>
      <c r="CH61" s="172"/>
      <c r="CI61" s="172"/>
      <c r="CJ61" s="172"/>
      <c r="CK61" s="172"/>
      <c r="CL61" s="173"/>
      <c r="CM61" s="171"/>
      <c r="CN61" s="172"/>
      <c r="CO61" s="172"/>
      <c r="CP61" s="172"/>
      <c r="CQ61" s="172"/>
      <c r="CR61" s="173"/>
      <c r="CS61" s="171"/>
      <c r="CT61" s="172"/>
      <c r="CU61" s="172"/>
      <c r="CV61" s="172"/>
      <c r="CW61" s="172"/>
      <c r="CX61" s="173"/>
      <c r="CY61" s="51"/>
      <c r="CZ61" s="114"/>
      <c r="DA61" s="114"/>
      <c r="DB61" s="114"/>
      <c r="DC61" s="114"/>
      <c r="DD61" s="114"/>
      <c r="DE61" s="114"/>
      <c r="DF61" s="114"/>
    </row>
    <row r="62" spans="1:110" s="65" customFormat="1" ht="15.75" customHeight="1" x14ac:dyDescent="0.15">
      <c r="A62" s="51"/>
      <c r="B62" s="31">
        <v>7</v>
      </c>
      <c r="C62" s="30">
        <f t="shared" si="0"/>
        <v>9</v>
      </c>
      <c r="D62" s="39">
        <f t="shared" si="1"/>
        <v>7.9019073569482279</v>
      </c>
      <c r="E62" s="112">
        <f>IF('House of Quality 1'!$AR64&lt;&gt;0,'House of Quality 1'!$AR64,"")</f>
        <v>100</v>
      </c>
      <c r="F62" s="234" t="str">
        <f>IF('House of Quality 1'!$AR49&lt;&gt;"",'House of Quality 1'!$AR49,"")</f>
        <v>Saviizoliacijos laikymosi patvirtinimas</v>
      </c>
      <c r="G62" s="235"/>
      <c r="H62" s="235"/>
      <c r="I62" s="235"/>
      <c r="J62" s="235"/>
      <c r="K62" s="235"/>
      <c r="L62" s="236"/>
      <c r="M62" s="171" t="s">
        <v>32</v>
      </c>
      <c r="N62" s="172"/>
      <c r="O62" s="172"/>
      <c r="P62" s="172"/>
      <c r="Q62" s="172"/>
      <c r="R62" s="173"/>
      <c r="S62" s="171" t="s">
        <v>0</v>
      </c>
      <c r="T62" s="172"/>
      <c r="U62" s="172"/>
      <c r="V62" s="172"/>
      <c r="W62" s="172"/>
      <c r="X62" s="173"/>
      <c r="Y62" s="171"/>
      <c r="Z62" s="172"/>
      <c r="AA62" s="172"/>
      <c r="AB62" s="172"/>
      <c r="AC62" s="172"/>
      <c r="AD62" s="173"/>
      <c r="AE62" s="171" t="s">
        <v>0</v>
      </c>
      <c r="AF62" s="172"/>
      <c r="AG62" s="172"/>
      <c r="AH62" s="172"/>
      <c r="AI62" s="172"/>
      <c r="AJ62" s="173"/>
      <c r="AK62" s="171"/>
      <c r="AL62" s="172"/>
      <c r="AM62" s="172"/>
      <c r="AN62" s="172"/>
      <c r="AO62" s="172"/>
      <c r="AP62" s="173"/>
      <c r="AQ62" s="171"/>
      <c r="AR62" s="172"/>
      <c r="AS62" s="172"/>
      <c r="AT62" s="172"/>
      <c r="AU62" s="172"/>
      <c r="AV62" s="173"/>
      <c r="AW62" s="171"/>
      <c r="AX62" s="172"/>
      <c r="AY62" s="172"/>
      <c r="AZ62" s="172"/>
      <c r="BA62" s="172"/>
      <c r="BB62" s="173"/>
      <c r="BC62" s="171"/>
      <c r="BD62" s="172"/>
      <c r="BE62" s="172"/>
      <c r="BF62" s="172"/>
      <c r="BG62" s="172"/>
      <c r="BH62" s="173"/>
      <c r="BI62" s="171"/>
      <c r="BJ62" s="172"/>
      <c r="BK62" s="172"/>
      <c r="BL62" s="172"/>
      <c r="BM62" s="172"/>
      <c r="BN62" s="173"/>
      <c r="BO62" s="171"/>
      <c r="BP62" s="172"/>
      <c r="BQ62" s="172"/>
      <c r="BR62" s="172"/>
      <c r="BS62" s="172"/>
      <c r="BT62" s="173"/>
      <c r="BU62" s="171"/>
      <c r="BV62" s="172"/>
      <c r="BW62" s="172"/>
      <c r="BX62" s="172"/>
      <c r="BY62" s="172"/>
      <c r="BZ62" s="173"/>
      <c r="CA62" s="171"/>
      <c r="CB62" s="172"/>
      <c r="CC62" s="172"/>
      <c r="CD62" s="172"/>
      <c r="CE62" s="172"/>
      <c r="CF62" s="173"/>
      <c r="CG62" s="171"/>
      <c r="CH62" s="172"/>
      <c r="CI62" s="172"/>
      <c r="CJ62" s="172"/>
      <c r="CK62" s="172"/>
      <c r="CL62" s="173"/>
      <c r="CM62" s="171"/>
      <c r="CN62" s="172"/>
      <c r="CO62" s="172"/>
      <c r="CP62" s="172"/>
      <c r="CQ62" s="172"/>
      <c r="CR62" s="173"/>
      <c r="CS62" s="171"/>
      <c r="CT62" s="172"/>
      <c r="CU62" s="172"/>
      <c r="CV62" s="172"/>
      <c r="CW62" s="172"/>
      <c r="CX62" s="173"/>
      <c r="CY62" s="51"/>
      <c r="CZ62" s="114"/>
      <c r="DA62" s="114"/>
      <c r="DB62" s="114"/>
      <c r="DC62" s="114"/>
      <c r="DD62" s="114"/>
      <c r="DE62" s="114"/>
      <c r="DF62" s="114"/>
    </row>
    <row r="63" spans="1:110" s="65" customFormat="1" ht="15.75" customHeight="1" x14ac:dyDescent="0.15">
      <c r="A63" s="51"/>
      <c r="B63" s="31">
        <v>8</v>
      </c>
      <c r="C63" s="30">
        <f t="shared" si="0"/>
        <v>9</v>
      </c>
      <c r="D63" s="39">
        <f t="shared" si="1"/>
        <v>9.8092643051771091</v>
      </c>
      <c r="E63" s="112">
        <f>IF('House of Quality 1'!$AX64&lt;&gt;0,'House of Quality 1'!$AX64,"")</f>
        <v>124.13793103448275</v>
      </c>
      <c r="F63" s="234" t="str">
        <f>IF('House of Quality 1'!$AX49&lt;&gt;"",'House of Quality 1'!$AX49,"")</f>
        <v>Sistema pasiekiama visą parą.</v>
      </c>
      <c r="G63" s="235"/>
      <c r="H63" s="235"/>
      <c r="I63" s="235"/>
      <c r="J63" s="235"/>
      <c r="K63" s="235"/>
      <c r="L63" s="236"/>
      <c r="M63" s="171" t="s">
        <v>32</v>
      </c>
      <c r="N63" s="172"/>
      <c r="O63" s="172"/>
      <c r="P63" s="172"/>
      <c r="Q63" s="172"/>
      <c r="R63" s="173"/>
      <c r="S63" s="171" t="s">
        <v>32</v>
      </c>
      <c r="T63" s="172"/>
      <c r="U63" s="172"/>
      <c r="V63" s="172"/>
      <c r="W63" s="172"/>
      <c r="X63" s="173"/>
      <c r="Y63" s="171" t="s">
        <v>0</v>
      </c>
      <c r="Z63" s="172"/>
      <c r="AA63" s="172"/>
      <c r="AB63" s="172"/>
      <c r="AC63" s="172"/>
      <c r="AD63" s="173"/>
      <c r="AE63" s="171" t="s">
        <v>0</v>
      </c>
      <c r="AF63" s="172"/>
      <c r="AG63" s="172"/>
      <c r="AH63" s="172"/>
      <c r="AI63" s="172"/>
      <c r="AJ63" s="173"/>
      <c r="AK63" s="171" t="s">
        <v>0</v>
      </c>
      <c r="AL63" s="172"/>
      <c r="AM63" s="172"/>
      <c r="AN63" s="172"/>
      <c r="AO63" s="172"/>
      <c r="AP63" s="173"/>
      <c r="AQ63" s="171" t="s">
        <v>32</v>
      </c>
      <c r="AR63" s="172"/>
      <c r="AS63" s="172"/>
      <c r="AT63" s="172"/>
      <c r="AU63" s="172"/>
      <c r="AV63" s="173"/>
      <c r="AW63" s="171" t="s">
        <v>32</v>
      </c>
      <c r="AX63" s="172"/>
      <c r="AY63" s="172"/>
      <c r="AZ63" s="172"/>
      <c r="BA63" s="172"/>
      <c r="BB63" s="173"/>
      <c r="BC63" s="171"/>
      <c r="BD63" s="172"/>
      <c r="BE63" s="172"/>
      <c r="BF63" s="172"/>
      <c r="BG63" s="172"/>
      <c r="BH63" s="173"/>
      <c r="BI63" s="171"/>
      <c r="BJ63" s="172"/>
      <c r="BK63" s="172"/>
      <c r="BL63" s="172"/>
      <c r="BM63" s="172"/>
      <c r="BN63" s="173"/>
      <c r="BO63" s="171"/>
      <c r="BP63" s="172"/>
      <c r="BQ63" s="172"/>
      <c r="BR63" s="172"/>
      <c r="BS63" s="172"/>
      <c r="BT63" s="173"/>
      <c r="BU63" s="171"/>
      <c r="BV63" s="172"/>
      <c r="BW63" s="172"/>
      <c r="BX63" s="172"/>
      <c r="BY63" s="172"/>
      <c r="BZ63" s="173"/>
      <c r="CA63" s="171"/>
      <c r="CB63" s="172"/>
      <c r="CC63" s="172"/>
      <c r="CD63" s="172"/>
      <c r="CE63" s="172"/>
      <c r="CF63" s="173"/>
      <c r="CG63" s="171"/>
      <c r="CH63" s="172"/>
      <c r="CI63" s="172"/>
      <c r="CJ63" s="172"/>
      <c r="CK63" s="172"/>
      <c r="CL63" s="173"/>
      <c r="CM63" s="171"/>
      <c r="CN63" s="172"/>
      <c r="CO63" s="172"/>
      <c r="CP63" s="172"/>
      <c r="CQ63" s="172"/>
      <c r="CR63" s="173"/>
      <c r="CS63" s="171"/>
      <c r="CT63" s="172"/>
      <c r="CU63" s="172"/>
      <c r="CV63" s="172"/>
      <c r="CW63" s="172"/>
      <c r="CX63" s="173"/>
      <c r="CY63" s="51"/>
      <c r="CZ63" s="114"/>
      <c r="DA63" s="114"/>
      <c r="DB63" s="114"/>
      <c r="DC63" s="114"/>
      <c r="DD63" s="114"/>
      <c r="DE63" s="114"/>
      <c r="DF63" s="114"/>
    </row>
    <row r="64" spans="1:110" s="65" customFormat="1" ht="15.75" customHeight="1" x14ac:dyDescent="0.15">
      <c r="A64" s="51"/>
      <c r="B64" s="31">
        <v>9</v>
      </c>
      <c r="C64" s="30">
        <f t="shared" si="0"/>
        <v>9</v>
      </c>
      <c r="D64" s="39">
        <f t="shared" si="1"/>
        <v>13.896457765667575</v>
      </c>
      <c r="E64" s="112">
        <f>IF('House of Quality 1'!$BD64&lt;&gt;0,'House of Quality 1'!$BD64,"")</f>
        <v>175.86206896551727</v>
      </c>
      <c r="F64" s="234" t="str">
        <f>IF('House of Quality 1'!$BD49&lt;&gt;"",'House of Quality 1'!$BD49,"")</f>
        <v>Susirgimų registracija</v>
      </c>
      <c r="G64" s="235"/>
      <c r="H64" s="235"/>
      <c r="I64" s="235"/>
      <c r="J64" s="235"/>
      <c r="K64" s="235"/>
      <c r="L64" s="236"/>
      <c r="M64" s="171"/>
      <c r="N64" s="172"/>
      <c r="O64" s="172"/>
      <c r="P64" s="172"/>
      <c r="Q64" s="172"/>
      <c r="R64" s="173"/>
      <c r="S64" s="171" t="s">
        <v>32</v>
      </c>
      <c r="T64" s="172"/>
      <c r="U64" s="172"/>
      <c r="V64" s="172"/>
      <c r="W64" s="172"/>
      <c r="X64" s="173"/>
      <c r="Y64" s="171" t="s">
        <v>32</v>
      </c>
      <c r="Z64" s="172"/>
      <c r="AA64" s="172"/>
      <c r="AB64" s="172"/>
      <c r="AC64" s="172"/>
      <c r="AD64" s="173"/>
      <c r="AE64" s="171"/>
      <c r="AF64" s="172"/>
      <c r="AG64" s="172"/>
      <c r="AH64" s="172"/>
      <c r="AI64" s="172"/>
      <c r="AJ64" s="173"/>
      <c r="AK64" s="171" t="s">
        <v>0</v>
      </c>
      <c r="AL64" s="172"/>
      <c r="AM64" s="172"/>
      <c r="AN64" s="172"/>
      <c r="AO64" s="172"/>
      <c r="AP64" s="173"/>
      <c r="AQ64" s="171" t="s">
        <v>0</v>
      </c>
      <c r="AR64" s="172"/>
      <c r="AS64" s="172"/>
      <c r="AT64" s="172"/>
      <c r="AU64" s="172"/>
      <c r="AV64" s="173"/>
      <c r="AW64" s="171" t="s">
        <v>0</v>
      </c>
      <c r="AX64" s="172"/>
      <c r="AY64" s="172"/>
      <c r="AZ64" s="172"/>
      <c r="BA64" s="172"/>
      <c r="BB64" s="173"/>
      <c r="BC64" s="171"/>
      <c r="BD64" s="172"/>
      <c r="BE64" s="172"/>
      <c r="BF64" s="172"/>
      <c r="BG64" s="172"/>
      <c r="BH64" s="173"/>
      <c r="BI64" s="171"/>
      <c r="BJ64" s="172"/>
      <c r="BK64" s="172"/>
      <c r="BL64" s="172"/>
      <c r="BM64" s="172"/>
      <c r="BN64" s="173"/>
      <c r="BO64" s="171"/>
      <c r="BP64" s="172"/>
      <c r="BQ64" s="172"/>
      <c r="BR64" s="172"/>
      <c r="BS64" s="172"/>
      <c r="BT64" s="173"/>
      <c r="BU64" s="171"/>
      <c r="BV64" s="172"/>
      <c r="BW64" s="172"/>
      <c r="BX64" s="172"/>
      <c r="BY64" s="172"/>
      <c r="BZ64" s="173"/>
      <c r="CA64" s="171"/>
      <c r="CB64" s="172"/>
      <c r="CC64" s="172"/>
      <c r="CD64" s="172"/>
      <c r="CE64" s="172"/>
      <c r="CF64" s="173"/>
      <c r="CG64" s="171"/>
      <c r="CH64" s="172"/>
      <c r="CI64" s="172"/>
      <c r="CJ64" s="172"/>
      <c r="CK64" s="172"/>
      <c r="CL64" s="173"/>
      <c r="CM64" s="171"/>
      <c r="CN64" s="172"/>
      <c r="CO64" s="172"/>
      <c r="CP64" s="172"/>
      <c r="CQ64" s="172"/>
      <c r="CR64" s="173"/>
      <c r="CS64" s="171"/>
      <c r="CT64" s="172"/>
      <c r="CU64" s="172"/>
      <c r="CV64" s="172"/>
      <c r="CW64" s="172"/>
      <c r="CX64" s="173"/>
      <c r="CY64" s="51"/>
      <c r="CZ64" s="114"/>
      <c r="DA64" s="114"/>
      <c r="DB64" s="114"/>
      <c r="DC64" s="114"/>
      <c r="DD64" s="114"/>
      <c r="DE64" s="114"/>
      <c r="DF64" s="114"/>
    </row>
    <row r="65" spans="1:113" s="65" customFormat="1" ht="15.75" customHeight="1" x14ac:dyDescent="0.15">
      <c r="A65" s="51"/>
      <c r="B65" s="31">
        <v>10</v>
      </c>
      <c r="C65" s="30">
        <f t="shared" si="0"/>
        <v>0</v>
      </c>
      <c r="D65" s="39" t="str">
        <f t="shared" si="1"/>
        <v/>
      </c>
      <c r="E65" s="112" t="str">
        <f>IF('House of Quality 1'!$BJ64&lt;&gt;0,'House of Quality 1'!$BJ64,"")</f>
        <v/>
      </c>
      <c r="F65" s="234" t="str">
        <f>IF('House of Quality 1'!$BJ49&lt;&gt;"",'House of Quality 1'!$BJ49,"")</f>
        <v/>
      </c>
      <c r="G65" s="235"/>
      <c r="H65" s="235"/>
      <c r="I65" s="235"/>
      <c r="J65" s="235"/>
      <c r="K65" s="235"/>
      <c r="L65" s="236"/>
      <c r="M65" s="171"/>
      <c r="N65" s="172"/>
      <c r="O65" s="172"/>
      <c r="P65" s="172"/>
      <c r="Q65" s="172"/>
      <c r="R65" s="173"/>
      <c r="S65" s="171"/>
      <c r="T65" s="172"/>
      <c r="U65" s="172"/>
      <c r="V65" s="172"/>
      <c r="W65" s="172"/>
      <c r="X65" s="173"/>
      <c r="Y65" s="171"/>
      <c r="Z65" s="172"/>
      <c r="AA65" s="172"/>
      <c r="AB65" s="172"/>
      <c r="AC65" s="172"/>
      <c r="AD65" s="173"/>
      <c r="AE65" s="171"/>
      <c r="AF65" s="172"/>
      <c r="AG65" s="172"/>
      <c r="AH65" s="172"/>
      <c r="AI65" s="172"/>
      <c r="AJ65" s="173"/>
      <c r="AK65" s="171"/>
      <c r="AL65" s="172"/>
      <c r="AM65" s="172"/>
      <c r="AN65" s="172"/>
      <c r="AO65" s="172"/>
      <c r="AP65" s="173"/>
      <c r="AQ65" s="171"/>
      <c r="AR65" s="172"/>
      <c r="AS65" s="172"/>
      <c r="AT65" s="172"/>
      <c r="AU65" s="172"/>
      <c r="AV65" s="173"/>
      <c r="AW65" s="171"/>
      <c r="AX65" s="172"/>
      <c r="AY65" s="172"/>
      <c r="AZ65" s="172"/>
      <c r="BA65" s="172"/>
      <c r="BB65" s="173"/>
      <c r="BC65" s="171"/>
      <c r="BD65" s="172"/>
      <c r="BE65" s="172"/>
      <c r="BF65" s="172"/>
      <c r="BG65" s="172"/>
      <c r="BH65" s="173"/>
      <c r="BI65" s="171"/>
      <c r="BJ65" s="172"/>
      <c r="BK65" s="172"/>
      <c r="BL65" s="172"/>
      <c r="BM65" s="172"/>
      <c r="BN65" s="173"/>
      <c r="BO65" s="171"/>
      <c r="BP65" s="172"/>
      <c r="BQ65" s="172"/>
      <c r="BR65" s="172"/>
      <c r="BS65" s="172"/>
      <c r="BT65" s="173"/>
      <c r="BU65" s="171"/>
      <c r="BV65" s="172"/>
      <c r="BW65" s="172"/>
      <c r="BX65" s="172"/>
      <c r="BY65" s="172"/>
      <c r="BZ65" s="173"/>
      <c r="CA65" s="171"/>
      <c r="CB65" s="172"/>
      <c r="CC65" s="172"/>
      <c r="CD65" s="172"/>
      <c r="CE65" s="172"/>
      <c r="CF65" s="173"/>
      <c r="CG65" s="171"/>
      <c r="CH65" s="172"/>
      <c r="CI65" s="172"/>
      <c r="CJ65" s="172"/>
      <c r="CK65" s="172"/>
      <c r="CL65" s="173"/>
      <c r="CM65" s="171"/>
      <c r="CN65" s="172"/>
      <c r="CO65" s="172"/>
      <c r="CP65" s="172"/>
      <c r="CQ65" s="172"/>
      <c r="CR65" s="173"/>
      <c r="CS65" s="171"/>
      <c r="CT65" s="172"/>
      <c r="CU65" s="172"/>
      <c r="CV65" s="172"/>
      <c r="CW65" s="172"/>
      <c r="CX65" s="173"/>
      <c r="CY65" s="51"/>
      <c r="CZ65" s="114"/>
      <c r="DA65" s="114"/>
      <c r="DB65" s="114"/>
      <c r="DC65" s="114"/>
      <c r="DD65" s="114"/>
      <c r="DE65" s="114"/>
      <c r="DF65" s="114"/>
    </row>
    <row r="66" spans="1:113" s="65" customFormat="1" ht="15.75" customHeight="1" x14ac:dyDescent="0.15">
      <c r="A66" s="51"/>
      <c r="B66" s="31">
        <v>11</v>
      </c>
      <c r="C66" s="30">
        <f t="shared" si="0"/>
        <v>0</v>
      </c>
      <c r="D66" s="39" t="str">
        <f t="shared" si="1"/>
        <v/>
      </c>
      <c r="E66" s="112" t="str">
        <f>IF('House of Quality 1'!$BP64&lt;&gt;0,'House of Quality 1'!$BP64,"")</f>
        <v/>
      </c>
      <c r="F66" s="234" t="str">
        <f>IF('House of Quality 1'!$BP49&lt;&gt;"",'House of Quality 1'!$BP49,"")</f>
        <v/>
      </c>
      <c r="G66" s="235"/>
      <c r="H66" s="235"/>
      <c r="I66" s="235"/>
      <c r="J66" s="235"/>
      <c r="K66" s="235"/>
      <c r="L66" s="236"/>
      <c r="M66" s="171"/>
      <c r="N66" s="172"/>
      <c r="O66" s="172"/>
      <c r="P66" s="172"/>
      <c r="Q66" s="172"/>
      <c r="R66" s="173"/>
      <c r="S66" s="171"/>
      <c r="T66" s="172"/>
      <c r="U66" s="172"/>
      <c r="V66" s="172"/>
      <c r="W66" s="172"/>
      <c r="X66" s="173"/>
      <c r="Y66" s="171"/>
      <c r="Z66" s="172"/>
      <c r="AA66" s="172"/>
      <c r="AB66" s="172"/>
      <c r="AC66" s="172"/>
      <c r="AD66" s="173"/>
      <c r="AE66" s="171"/>
      <c r="AF66" s="172"/>
      <c r="AG66" s="172"/>
      <c r="AH66" s="172"/>
      <c r="AI66" s="172"/>
      <c r="AJ66" s="173"/>
      <c r="AK66" s="171"/>
      <c r="AL66" s="172"/>
      <c r="AM66" s="172"/>
      <c r="AN66" s="172"/>
      <c r="AO66" s="172"/>
      <c r="AP66" s="173"/>
      <c r="AQ66" s="171"/>
      <c r="AR66" s="172"/>
      <c r="AS66" s="172"/>
      <c r="AT66" s="172"/>
      <c r="AU66" s="172"/>
      <c r="AV66" s="173"/>
      <c r="AW66" s="171"/>
      <c r="AX66" s="172"/>
      <c r="AY66" s="172"/>
      <c r="AZ66" s="172"/>
      <c r="BA66" s="172"/>
      <c r="BB66" s="173"/>
      <c r="BC66" s="171"/>
      <c r="BD66" s="172"/>
      <c r="BE66" s="172"/>
      <c r="BF66" s="172"/>
      <c r="BG66" s="172"/>
      <c r="BH66" s="173"/>
      <c r="BI66" s="171"/>
      <c r="BJ66" s="172"/>
      <c r="BK66" s="172"/>
      <c r="BL66" s="172"/>
      <c r="BM66" s="172"/>
      <c r="BN66" s="173"/>
      <c r="BO66" s="171"/>
      <c r="BP66" s="172"/>
      <c r="BQ66" s="172"/>
      <c r="BR66" s="172"/>
      <c r="BS66" s="172"/>
      <c r="BT66" s="173"/>
      <c r="BU66" s="171"/>
      <c r="BV66" s="172"/>
      <c r="BW66" s="172"/>
      <c r="BX66" s="172"/>
      <c r="BY66" s="172"/>
      <c r="BZ66" s="173"/>
      <c r="CA66" s="171"/>
      <c r="CB66" s="172"/>
      <c r="CC66" s="172"/>
      <c r="CD66" s="172"/>
      <c r="CE66" s="172"/>
      <c r="CF66" s="173"/>
      <c r="CG66" s="171"/>
      <c r="CH66" s="172"/>
      <c r="CI66" s="172"/>
      <c r="CJ66" s="172"/>
      <c r="CK66" s="172"/>
      <c r="CL66" s="173"/>
      <c r="CM66" s="171"/>
      <c r="CN66" s="172"/>
      <c r="CO66" s="172"/>
      <c r="CP66" s="172"/>
      <c r="CQ66" s="172"/>
      <c r="CR66" s="173"/>
      <c r="CS66" s="211"/>
      <c r="CT66" s="211"/>
      <c r="CU66" s="211"/>
      <c r="CV66" s="211"/>
      <c r="CW66" s="211"/>
      <c r="CX66" s="211"/>
      <c r="CY66" s="51"/>
      <c r="CZ66" s="114"/>
      <c r="DA66" s="114"/>
      <c r="DB66" s="114"/>
      <c r="DC66" s="114"/>
      <c r="DD66" s="114"/>
      <c r="DE66" s="114"/>
      <c r="DF66" s="114"/>
    </row>
    <row r="67" spans="1:113" s="65" customFormat="1" ht="15.75" customHeight="1" x14ac:dyDescent="0.15">
      <c r="A67" s="51"/>
      <c r="B67" s="31">
        <v>12</v>
      </c>
      <c r="C67" s="30">
        <f t="shared" si="0"/>
        <v>0</v>
      </c>
      <c r="D67" s="39" t="str">
        <f t="shared" si="1"/>
        <v/>
      </c>
      <c r="E67" s="112" t="str">
        <f>IF('House of Quality 1'!$BV64&lt;&gt;0,'House of Quality 1'!$BV64,"")</f>
        <v/>
      </c>
      <c r="F67" s="234" t="str">
        <f>IF('House of Quality 1'!$BV49&lt;&gt;"",'House of Quality 1'!$BV49,"")</f>
        <v/>
      </c>
      <c r="G67" s="235"/>
      <c r="H67" s="235"/>
      <c r="I67" s="235"/>
      <c r="J67" s="235"/>
      <c r="K67" s="235"/>
      <c r="L67" s="236"/>
      <c r="M67" s="171"/>
      <c r="N67" s="172"/>
      <c r="O67" s="172"/>
      <c r="P67" s="172"/>
      <c r="Q67" s="172"/>
      <c r="R67" s="173"/>
      <c r="S67" s="171"/>
      <c r="T67" s="172"/>
      <c r="U67" s="172"/>
      <c r="V67" s="172"/>
      <c r="W67" s="172"/>
      <c r="X67" s="173"/>
      <c r="Y67" s="171"/>
      <c r="Z67" s="172"/>
      <c r="AA67" s="172"/>
      <c r="AB67" s="172"/>
      <c r="AC67" s="172"/>
      <c r="AD67" s="173"/>
      <c r="AE67" s="171"/>
      <c r="AF67" s="172"/>
      <c r="AG67" s="172"/>
      <c r="AH67" s="172"/>
      <c r="AI67" s="172"/>
      <c r="AJ67" s="173"/>
      <c r="AK67" s="171"/>
      <c r="AL67" s="172"/>
      <c r="AM67" s="172"/>
      <c r="AN67" s="172"/>
      <c r="AO67" s="172"/>
      <c r="AP67" s="173"/>
      <c r="AQ67" s="171"/>
      <c r="AR67" s="172"/>
      <c r="AS67" s="172"/>
      <c r="AT67" s="172"/>
      <c r="AU67" s="172"/>
      <c r="AV67" s="173"/>
      <c r="AW67" s="171"/>
      <c r="AX67" s="172"/>
      <c r="AY67" s="172"/>
      <c r="AZ67" s="172"/>
      <c r="BA67" s="172"/>
      <c r="BB67" s="173"/>
      <c r="BC67" s="171"/>
      <c r="BD67" s="172"/>
      <c r="BE67" s="172"/>
      <c r="BF67" s="172"/>
      <c r="BG67" s="172"/>
      <c r="BH67" s="173"/>
      <c r="BI67" s="171"/>
      <c r="BJ67" s="172"/>
      <c r="BK67" s="172"/>
      <c r="BL67" s="172"/>
      <c r="BM67" s="172"/>
      <c r="BN67" s="173"/>
      <c r="BO67" s="171"/>
      <c r="BP67" s="172"/>
      <c r="BQ67" s="172"/>
      <c r="BR67" s="172"/>
      <c r="BS67" s="172"/>
      <c r="BT67" s="173"/>
      <c r="BU67" s="171"/>
      <c r="BV67" s="172"/>
      <c r="BW67" s="172"/>
      <c r="BX67" s="172"/>
      <c r="BY67" s="172"/>
      <c r="BZ67" s="173"/>
      <c r="CA67" s="171"/>
      <c r="CB67" s="172"/>
      <c r="CC67" s="172"/>
      <c r="CD67" s="172"/>
      <c r="CE67" s="172"/>
      <c r="CF67" s="173"/>
      <c r="CG67" s="171"/>
      <c r="CH67" s="172"/>
      <c r="CI67" s="172"/>
      <c r="CJ67" s="172"/>
      <c r="CK67" s="172"/>
      <c r="CL67" s="173"/>
      <c r="CM67" s="171"/>
      <c r="CN67" s="172"/>
      <c r="CO67" s="172"/>
      <c r="CP67" s="172"/>
      <c r="CQ67" s="172"/>
      <c r="CR67" s="173"/>
      <c r="CS67" s="171"/>
      <c r="CT67" s="172"/>
      <c r="CU67" s="172"/>
      <c r="CV67" s="172"/>
      <c r="CW67" s="172"/>
      <c r="CX67" s="173"/>
      <c r="CY67" s="51"/>
      <c r="CZ67" s="114"/>
      <c r="DA67" s="114"/>
      <c r="DB67" s="114"/>
      <c r="DC67" s="114"/>
      <c r="DD67" s="114"/>
      <c r="DE67" s="114"/>
      <c r="DF67" s="114"/>
    </row>
    <row r="68" spans="1:113" s="65" customFormat="1" ht="15.75" customHeight="1" x14ac:dyDescent="0.15">
      <c r="A68" s="51"/>
      <c r="B68" s="31">
        <v>13</v>
      </c>
      <c r="C68" s="30">
        <f t="shared" si="0"/>
        <v>0</v>
      </c>
      <c r="D68" s="39" t="str">
        <f t="shared" si="1"/>
        <v/>
      </c>
      <c r="E68" s="112" t="str">
        <f>IF('House of Quality 1'!$CB64&lt;&gt;0,'House of Quality 1'!$CB64,"")</f>
        <v/>
      </c>
      <c r="F68" s="234" t="str">
        <f>IF('House of Quality 1'!$CB49&lt;&gt;"",'House of Quality 1'!$CB49,"")</f>
        <v/>
      </c>
      <c r="G68" s="235"/>
      <c r="H68" s="235"/>
      <c r="I68" s="235"/>
      <c r="J68" s="235"/>
      <c r="K68" s="235"/>
      <c r="L68" s="236"/>
      <c r="M68" s="171"/>
      <c r="N68" s="172"/>
      <c r="O68" s="172"/>
      <c r="P68" s="172"/>
      <c r="Q68" s="172"/>
      <c r="R68" s="173"/>
      <c r="S68" s="171"/>
      <c r="T68" s="172"/>
      <c r="U68" s="172"/>
      <c r="V68" s="172"/>
      <c r="W68" s="172"/>
      <c r="X68" s="173"/>
      <c r="Y68" s="171"/>
      <c r="Z68" s="172"/>
      <c r="AA68" s="172"/>
      <c r="AB68" s="172"/>
      <c r="AC68" s="172"/>
      <c r="AD68" s="173"/>
      <c r="AE68" s="171"/>
      <c r="AF68" s="172"/>
      <c r="AG68" s="172"/>
      <c r="AH68" s="172"/>
      <c r="AI68" s="172"/>
      <c r="AJ68" s="173"/>
      <c r="AK68" s="171"/>
      <c r="AL68" s="172"/>
      <c r="AM68" s="172"/>
      <c r="AN68" s="172"/>
      <c r="AO68" s="172"/>
      <c r="AP68" s="173"/>
      <c r="AQ68" s="171"/>
      <c r="AR68" s="172"/>
      <c r="AS68" s="172"/>
      <c r="AT68" s="172"/>
      <c r="AU68" s="172"/>
      <c r="AV68" s="173"/>
      <c r="AW68" s="171"/>
      <c r="AX68" s="172"/>
      <c r="AY68" s="172"/>
      <c r="AZ68" s="172"/>
      <c r="BA68" s="172"/>
      <c r="BB68" s="173"/>
      <c r="BC68" s="171"/>
      <c r="BD68" s="172"/>
      <c r="BE68" s="172"/>
      <c r="BF68" s="172"/>
      <c r="BG68" s="172"/>
      <c r="BH68" s="173"/>
      <c r="BI68" s="171"/>
      <c r="BJ68" s="172"/>
      <c r="BK68" s="172"/>
      <c r="BL68" s="172"/>
      <c r="BM68" s="172"/>
      <c r="BN68" s="173"/>
      <c r="BO68" s="171"/>
      <c r="BP68" s="172"/>
      <c r="BQ68" s="172"/>
      <c r="BR68" s="172"/>
      <c r="BS68" s="172"/>
      <c r="BT68" s="173"/>
      <c r="BU68" s="171"/>
      <c r="BV68" s="172"/>
      <c r="BW68" s="172"/>
      <c r="BX68" s="172"/>
      <c r="BY68" s="172"/>
      <c r="BZ68" s="173"/>
      <c r="CA68" s="171"/>
      <c r="CB68" s="172"/>
      <c r="CC68" s="172"/>
      <c r="CD68" s="172"/>
      <c r="CE68" s="172"/>
      <c r="CF68" s="173"/>
      <c r="CG68" s="171"/>
      <c r="CH68" s="172"/>
      <c r="CI68" s="172"/>
      <c r="CJ68" s="172"/>
      <c r="CK68" s="172"/>
      <c r="CL68" s="173"/>
      <c r="CM68" s="171"/>
      <c r="CN68" s="172"/>
      <c r="CO68" s="172"/>
      <c r="CP68" s="172"/>
      <c r="CQ68" s="172"/>
      <c r="CR68" s="173"/>
      <c r="CS68" s="171"/>
      <c r="CT68" s="172"/>
      <c r="CU68" s="172"/>
      <c r="CV68" s="172"/>
      <c r="CW68" s="172"/>
      <c r="CX68" s="173"/>
      <c r="CY68" s="51"/>
      <c r="CZ68" s="114"/>
      <c r="DA68" s="114"/>
      <c r="DB68" s="114"/>
      <c r="DC68" s="114"/>
      <c r="DD68" s="114"/>
      <c r="DE68" s="114"/>
      <c r="DF68" s="114"/>
    </row>
    <row r="69" spans="1:113" s="65" customFormat="1" ht="15.75" customHeight="1" x14ac:dyDescent="0.15">
      <c r="A69" s="51"/>
      <c r="B69" s="31">
        <v>14</v>
      </c>
      <c r="C69" s="30">
        <f t="shared" si="0"/>
        <v>0</v>
      </c>
      <c r="D69" s="39" t="str">
        <f t="shared" si="1"/>
        <v/>
      </c>
      <c r="E69" s="112" t="str">
        <f>IF('House of Quality 1'!$CH64&lt;&gt;0,'House of Quality 1'!$CH64,"")</f>
        <v/>
      </c>
      <c r="F69" s="234" t="str">
        <f>IF('House of Quality 1'!$CH49&lt;&gt;"",'House of Quality 1'!$CH49,"")</f>
        <v/>
      </c>
      <c r="G69" s="235"/>
      <c r="H69" s="235"/>
      <c r="I69" s="235"/>
      <c r="J69" s="235"/>
      <c r="K69" s="235"/>
      <c r="L69" s="236"/>
      <c r="M69" s="171"/>
      <c r="N69" s="172"/>
      <c r="O69" s="172"/>
      <c r="P69" s="172"/>
      <c r="Q69" s="172"/>
      <c r="R69" s="173"/>
      <c r="S69" s="171"/>
      <c r="T69" s="172"/>
      <c r="U69" s="172"/>
      <c r="V69" s="172"/>
      <c r="W69" s="172"/>
      <c r="X69" s="173"/>
      <c r="Y69" s="171"/>
      <c r="Z69" s="172"/>
      <c r="AA69" s="172"/>
      <c r="AB69" s="172"/>
      <c r="AC69" s="172"/>
      <c r="AD69" s="173"/>
      <c r="AE69" s="171"/>
      <c r="AF69" s="172"/>
      <c r="AG69" s="172"/>
      <c r="AH69" s="172"/>
      <c r="AI69" s="172"/>
      <c r="AJ69" s="173"/>
      <c r="AK69" s="171"/>
      <c r="AL69" s="172"/>
      <c r="AM69" s="172"/>
      <c r="AN69" s="172"/>
      <c r="AO69" s="172"/>
      <c r="AP69" s="173"/>
      <c r="AQ69" s="171"/>
      <c r="AR69" s="172"/>
      <c r="AS69" s="172"/>
      <c r="AT69" s="172"/>
      <c r="AU69" s="172"/>
      <c r="AV69" s="173"/>
      <c r="AW69" s="171"/>
      <c r="AX69" s="172"/>
      <c r="AY69" s="172"/>
      <c r="AZ69" s="172"/>
      <c r="BA69" s="172"/>
      <c r="BB69" s="173"/>
      <c r="BC69" s="171"/>
      <c r="BD69" s="172"/>
      <c r="BE69" s="172"/>
      <c r="BF69" s="172"/>
      <c r="BG69" s="172"/>
      <c r="BH69" s="173"/>
      <c r="BI69" s="171"/>
      <c r="BJ69" s="172"/>
      <c r="BK69" s="172"/>
      <c r="BL69" s="172"/>
      <c r="BM69" s="172"/>
      <c r="BN69" s="173"/>
      <c r="BO69" s="171"/>
      <c r="BP69" s="172"/>
      <c r="BQ69" s="172"/>
      <c r="BR69" s="172"/>
      <c r="BS69" s="172"/>
      <c r="BT69" s="173"/>
      <c r="BU69" s="171"/>
      <c r="BV69" s="172"/>
      <c r="BW69" s="172"/>
      <c r="BX69" s="172"/>
      <c r="BY69" s="172"/>
      <c r="BZ69" s="173"/>
      <c r="CA69" s="171"/>
      <c r="CB69" s="172"/>
      <c r="CC69" s="172"/>
      <c r="CD69" s="172"/>
      <c r="CE69" s="172"/>
      <c r="CF69" s="173"/>
      <c r="CG69" s="171"/>
      <c r="CH69" s="172"/>
      <c r="CI69" s="172"/>
      <c r="CJ69" s="172"/>
      <c r="CK69" s="172"/>
      <c r="CL69" s="173"/>
      <c r="CM69" s="171"/>
      <c r="CN69" s="172"/>
      <c r="CO69" s="172"/>
      <c r="CP69" s="172"/>
      <c r="CQ69" s="172"/>
      <c r="CR69" s="173"/>
      <c r="CS69" s="171"/>
      <c r="CT69" s="172"/>
      <c r="CU69" s="172"/>
      <c r="CV69" s="172"/>
      <c r="CW69" s="172"/>
      <c r="CX69" s="173"/>
      <c r="CY69" s="51"/>
      <c r="CZ69" s="114"/>
      <c r="DA69" s="114"/>
      <c r="DB69" s="114"/>
      <c r="DC69" s="114"/>
      <c r="DD69" s="114"/>
      <c r="DE69" s="114"/>
      <c r="DF69" s="114"/>
    </row>
    <row r="70" spans="1:113" s="65" customFormat="1" ht="15.75" customHeight="1" x14ac:dyDescent="0.15">
      <c r="A70" s="51"/>
      <c r="B70" s="31">
        <v>15</v>
      </c>
      <c r="C70" s="30">
        <f t="shared" si="0"/>
        <v>0</v>
      </c>
      <c r="D70" s="39" t="str">
        <f t="shared" si="1"/>
        <v/>
      </c>
      <c r="E70" s="112" t="str">
        <f>IF('House of Quality 1'!$CN64&lt;&gt;0,'House of Quality 1'!$CN64,"")</f>
        <v/>
      </c>
      <c r="F70" s="234" t="str">
        <f>IF('House of Quality 1'!$CN49&lt;&gt;"",'House of Quality 1'!$CN49,"")</f>
        <v/>
      </c>
      <c r="G70" s="235"/>
      <c r="H70" s="235"/>
      <c r="I70" s="235"/>
      <c r="J70" s="235"/>
      <c r="K70" s="235"/>
      <c r="L70" s="236"/>
      <c r="M70" s="171"/>
      <c r="N70" s="172"/>
      <c r="O70" s="172"/>
      <c r="P70" s="172"/>
      <c r="Q70" s="172"/>
      <c r="R70" s="173"/>
      <c r="S70" s="171"/>
      <c r="T70" s="172"/>
      <c r="U70" s="172"/>
      <c r="V70" s="172"/>
      <c r="W70" s="172"/>
      <c r="X70" s="173"/>
      <c r="Y70" s="171"/>
      <c r="Z70" s="172"/>
      <c r="AA70" s="172"/>
      <c r="AB70" s="172"/>
      <c r="AC70" s="172"/>
      <c r="AD70" s="173"/>
      <c r="AE70" s="171"/>
      <c r="AF70" s="172"/>
      <c r="AG70" s="172"/>
      <c r="AH70" s="172"/>
      <c r="AI70" s="172"/>
      <c r="AJ70" s="173"/>
      <c r="AK70" s="171"/>
      <c r="AL70" s="172"/>
      <c r="AM70" s="172"/>
      <c r="AN70" s="172"/>
      <c r="AO70" s="172"/>
      <c r="AP70" s="173"/>
      <c r="AQ70" s="171"/>
      <c r="AR70" s="172"/>
      <c r="AS70" s="172"/>
      <c r="AT70" s="172"/>
      <c r="AU70" s="172"/>
      <c r="AV70" s="173"/>
      <c r="AW70" s="171"/>
      <c r="AX70" s="172"/>
      <c r="AY70" s="172"/>
      <c r="AZ70" s="172"/>
      <c r="BA70" s="172"/>
      <c r="BB70" s="173"/>
      <c r="BC70" s="171"/>
      <c r="BD70" s="172"/>
      <c r="BE70" s="172"/>
      <c r="BF70" s="172"/>
      <c r="BG70" s="172"/>
      <c r="BH70" s="173"/>
      <c r="BI70" s="171"/>
      <c r="BJ70" s="172"/>
      <c r="BK70" s="172"/>
      <c r="BL70" s="172"/>
      <c r="BM70" s="172"/>
      <c r="BN70" s="173"/>
      <c r="BO70" s="171"/>
      <c r="BP70" s="172"/>
      <c r="BQ70" s="172"/>
      <c r="BR70" s="172"/>
      <c r="BS70" s="172"/>
      <c r="BT70" s="173"/>
      <c r="BU70" s="171"/>
      <c r="BV70" s="172"/>
      <c r="BW70" s="172"/>
      <c r="BX70" s="172"/>
      <c r="BY70" s="172"/>
      <c r="BZ70" s="173"/>
      <c r="CA70" s="171"/>
      <c r="CB70" s="172"/>
      <c r="CC70" s="172"/>
      <c r="CD70" s="172"/>
      <c r="CE70" s="172"/>
      <c r="CF70" s="173"/>
      <c r="CG70" s="171"/>
      <c r="CH70" s="172"/>
      <c r="CI70" s="172"/>
      <c r="CJ70" s="172"/>
      <c r="CK70" s="172"/>
      <c r="CL70" s="173"/>
      <c r="CM70" s="171"/>
      <c r="CN70" s="172"/>
      <c r="CO70" s="172"/>
      <c r="CP70" s="172"/>
      <c r="CQ70" s="172"/>
      <c r="CR70" s="173"/>
      <c r="CS70" s="171"/>
      <c r="CT70" s="172"/>
      <c r="CU70" s="172"/>
      <c r="CV70" s="172"/>
      <c r="CW70" s="172"/>
      <c r="CX70" s="173"/>
      <c r="CY70" s="51"/>
      <c r="CZ70" s="114"/>
      <c r="DA70" s="114"/>
      <c r="DB70" s="114"/>
      <c r="DC70" s="114"/>
      <c r="DD70" s="114"/>
      <c r="DE70" s="114"/>
      <c r="DF70" s="114"/>
    </row>
    <row r="71" spans="1:113" s="65" customFormat="1" ht="84.75" customHeight="1" x14ac:dyDescent="0.15">
      <c r="A71" s="51"/>
      <c r="B71" s="51"/>
      <c r="C71" s="51"/>
      <c r="D71" s="52"/>
      <c r="E71" s="111"/>
      <c r="F71" s="221" t="s">
        <v>9</v>
      </c>
      <c r="G71" s="233"/>
      <c r="H71" s="233"/>
      <c r="I71" s="233"/>
      <c r="J71" s="233"/>
      <c r="K71" s="233"/>
      <c r="L71" s="222"/>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6"/>
      <c r="CT71" s="216"/>
      <c r="CU71" s="216"/>
      <c r="CV71" s="216"/>
      <c r="CW71" s="216"/>
      <c r="CX71" s="216"/>
      <c r="CY71" s="51"/>
      <c r="CZ71" s="114"/>
      <c r="DA71" s="114"/>
      <c r="DB71" s="114"/>
      <c r="DC71" s="114"/>
      <c r="DD71" s="114"/>
      <c r="DE71" s="114"/>
      <c r="DF71" s="114"/>
    </row>
    <row r="72" spans="1:113" s="65" customFormat="1" ht="22.5" customHeight="1" x14ac:dyDescent="0.15">
      <c r="A72" s="51"/>
      <c r="B72" s="51"/>
      <c r="C72" s="51"/>
      <c r="D72" s="52"/>
      <c r="E72" s="111"/>
      <c r="F72" s="174" t="s">
        <v>35</v>
      </c>
      <c r="G72" s="232"/>
      <c r="H72" s="232"/>
      <c r="I72" s="232"/>
      <c r="J72" s="232"/>
      <c r="K72" s="232"/>
      <c r="L72" s="220"/>
      <c r="M72" s="181">
        <v>5</v>
      </c>
      <c r="N72" s="182"/>
      <c r="O72" s="182"/>
      <c r="P72" s="182"/>
      <c r="Q72" s="182"/>
      <c r="R72" s="183"/>
      <c r="S72" s="181">
        <v>9</v>
      </c>
      <c r="T72" s="182"/>
      <c r="U72" s="182"/>
      <c r="V72" s="182"/>
      <c r="W72" s="182"/>
      <c r="X72" s="183"/>
      <c r="Y72" s="181">
        <v>4</v>
      </c>
      <c r="Z72" s="182"/>
      <c r="AA72" s="182"/>
      <c r="AB72" s="182"/>
      <c r="AC72" s="182"/>
      <c r="AD72" s="183"/>
      <c r="AE72" s="181">
        <v>6</v>
      </c>
      <c r="AF72" s="182"/>
      <c r="AG72" s="182"/>
      <c r="AH72" s="182"/>
      <c r="AI72" s="182"/>
      <c r="AJ72" s="183"/>
      <c r="AK72" s="181">
        <v>6</v>
      </c>
      <c r="AL72" s="182"/>
      <c r="AM72" s="182"/>
      <c r="AN72" s="182"/>
      <c r="AO72" s="182"/>
      <c r="AP72" s="183"/>
      <c r="AQ72" s="181">
        <v>5</v>
      </c>
      <c r="AR72" s="182"/>
      <c r="AS72" s="182"/>
      <c r="AT72" s="182"/>
      <c r="AU72" s="182"/>
      <c r="AV72" s="183"/>
      <c r="AW72" s="181">
        <v>7</v>
      </c>
      <c r="AX72" s="182"/>
      <c r="AY72" s="182"/>
      <c r="AZ72" s="182"/>
      <c r="BA72" s="182"/>
      <c r="BB72" s="183"/>
      <c r="BC72" s="181"/>
      <c r="BD72" s="182"/>
      <c r="BE72" s="182"/>
      <c r="BF72" s="182"/>
      <c r="BG72" s="182"/>
      <c r="BH72" s="183"/>
      <c r="BI72" s="181"/>
      <c r="BJ72" s="182"/>
      <c r="BK72" s="182"/>
      <c r="BL72" s="182"/>
      <c r="BM72" s="182"/>
      <c r="BN72" s="183"/>
      <c r="BO72" s="181"/>
      <c r="BP72" s="182"/>
      <c r="BQ72" s="182"/>
      <c r="BR72" s="182"/>
      <c r="BS72" s="182"/>
      <c r="BT72" s="183"/>
      <c r="BU72" s="181"/>
      <c r="BV72" s="182"/>
      <c r="BW72" s="182"/>
      <c r="BX72" s="182"/>
      <c r="BY72" s="182"/>
      <c r="BZ72" s="183"/>
      <c r="CA72" s="181"/>
      <c r="CB72" s="182"/>
      <c r="CC72" s="182"/>
      <c r="CD72" s="182"/>
      <c r="CE72" s="182"/>
      <c r="CF72" s="183"/>
      <c r="CG72" s="181"/>
      <c r="CH72" s="182"/>
      <c r="CI72" s="182"/>
      <c r="CJ72" s="182"/>
      <c r="CK72" s="182"/>
      <c r="CL72" s="183"/>
      <c r="CM72" s="181"/>
      <c r="CN72" s="182"/>
      <c r="CO72" s="182"/>
      <c r="CP72" s="182"/>
      <c r="CQ72" s="182"/>
      <c r="CR72" s="183"/>
      <c r="CS72" s="215"/>
      <c r="CT72" s="215"/>
      <c r="CU72" s="215"/>
      <c r="CV72" s="215"/>
      <c r="CW72" s="215"/>
      <c r="CX72" s="215"/>
      <c r="CY72" s="51"/>
      <c r="CZ72" s="51"/>
      <c r="DA72" s="51"/>
      <c r="DB72" s="51"/>
      <c r="DC72" s="51"/>
      <c r="DD72" s="51"/>
      <c r="DE72" s="51"/>
      <c r="DF72" s="51"/>
    </row>
    <row r="73" spans="1:113" s="65" customFormat="1" ht="14.25" customHeight="1" x14ac:dyDescent="0.15">
      <c r="A73" s="51"/>
      <c r="B73" s="51"/>
      <c r="C73" s="51"/>
      <c r="D73" s="52"/>
      <c r="E73" s="111"/>
      <c r="F73" s="174" t="s">
        <v>3</v>
      </c>
      <c r="G73" s="232"/>
      <c r="H73" s="232"/>
      <c r="I73" s="232"/>
      <c r="J73" s="232"/>
      <c r="K73" s="232"/>
      <c r="L73" s="220"/>
      <c r="M73" s="204">
        <f>MAX(M79:R93)</f>
        <v>9</v>
      </c>
      <c r="N73" s="205"/>
      <c r="O73" s="205"/>
      <c r="P73" s="205"/>
      <c r="Q73" s="205"/>
      <c r="R73" s="206"/>
      <c r="S73" s="204">
        <f>MAX(S79:X93)</f>
        <v>9</v>
      </c>
      <c r="T73" s="205"/>
      <c r="U73" s="205"/>
      <c r="V73" s="205"/>
      <c r="W73" s="205"/>
      <c r="X73" s="206"/>
      <c r="Y73" s="204">
        <f>MAX(Y79:AD93)</f>
        <v>9</v>
      </c>
      <c r="Z73" s="205"/>
      <c r="AA73" s="205"/>
      <c r="AB73" s="205"/>
      <c r="AC73" s="205"/>
      <c r="AD73" s="206"/>
      <c r="AE73" s="204">
        <f>MAX(AE79:AJ93)</f>
        <v>9</v>
      </c>
      <c r="AF73" s="205"/>
      <c r="AG73" s="205"/>
      <c r="AH73" s="205"/>
      <c r="AI73" s="205"/>
      <c r="AJ73" s="206"/>
      <c r="AK73" s="204">
        <f>MAX(AK79:AP93)</f>
        <v>9</v>
      </c>
      <c r="AL73" s="205"/>
      <c r="AM73" s="205"/>
      <c r="AN73" s="205"/>
      <c r="AO73" s="205"/>
      <c r="AP73" s="206"/>
      <c r="AQ73" s="204">
        <f>MAX(AQ79:AV93)</f>
        <v>9</v>
      </c>
      <c r="AR73" s="205"/>
      <c r="AS73" s="205"/>
      <c r="AT73" s="205"/>
      <c r="AU73" s="205"/>
      <c r="AV73" s="206"/>
      <c r="AW73" s="204">
        <f>MAX(AW79:BB93)</f>
        <v>9</v>
      </c>
      <c r="AX73" s="205"/>
      <c r="AY73" s="205"/>
      <c r="AZ73" s="205"/>
      <c r="BA73" s="205"/>
      <c r="BB73" s="206"/>
      <c r="BC73" s="204">
        <f>MAX(BC79:BH93)</f>
        <v>0</v>
      </c>
      <c r="BD73" s="205"/>
      <c r="BE73" s="205"/>
      <c r="BF73" s="205"/>
      <c r="BG73" s="205"/>
      <c r="BH73" s="206"/>
      <c r="BI73" s="204">
        <f>MAX(BI79:BN93)</f>
        <v>0</v>
      </c>
      <c r="BJ73" s="205"/>
      <c r="BK73" s="205"/>
      <c r="BL73" s="205"/>
      <c r="BM73" s="205"/>
      <c r="BN73" s="206"/>
      <c r="BO73" s="204">
        <f>MAX(BO79:BT93)</f>
        <v>0</v>
      </c>
      <c r="BP73" s="205"/>
      <c r="BQ73" s="205"/>
      <c r="BR73" s="205"/>
      <c r="BS73" s="205"/>
      <c r="BT73" s="206"/>
      <c r="BU73" s="204">
        <f>MAX(BU79:BZ93)</f>
        <v>0</v>
      </c>
      <c r="BV73" s="205"/>
      <c r="BW73" s="205"/>
      <c r="BX73" s="205"/>
      <c r="BY73" s="205"/>
      <c r="BZ73" s="206"/>
      <c r="CA73" s="204">
        <f>MAX(CA79:CF93)</f>
        <v>0</v>
      </c>
      <c r="CB73" s="205"/>
      <c r="CC73" s="205"/>
      <c r="CD73" s="205"/>
      <c r="CE73" s="205"/>
      <c r="CF73" s="206"/>
      <c r="CG73" s="204">
        <f>MAX(CG79:CL93)</f>
        <v>0</v>
      </c>
      <c r="CH73" s="205"/>
      <c r="CI73" s="205"/>
      <c r="CJ73" s="205"/>
      <c r="CK73" s="205"/>
      <c r="CL73" s="206"/>
      <c r="CM73" s="204">
        <f>MAX(CM79:CR93)</f>
        <v>0</v>
      </c>
      <c r="CN73" s="205"/>
      <c r="CO73" s="205"/>
      <c r="CP73" s="205"/>
      <c r="CQ73" s="205"/>
      <c r="CR73" s="206"/>
      <c r="CS73" s="204">
        <f>MAX(CS79:CX93)</f>
        <v>0</v>
      </c>
      <c r="CT73" s="205"/>
      <c r="CU73" s="205"/>
      <c r="CV73" s="205"/>
      <c r="CW73" s="205"/>
      <c r="CX73" s="206"/>
      <c r="CY73" s="51"/>
      <c r="CZ73" s="51"/>
      <c r="DA73" s="51"/>
      <c r="DB73" s="51"/>
      <c r="DC73" s="51"/>
      <c r="DD73" s="51"/>
      <c r="DE73" s="51"/>
      <c r="DF73" s="51"/>
    </row>
    <row r="74" spans="1:113" s="65" customFormat="1" ht="14.25" customHeight="1" x14ac:dyDescent="0.15">
      <c r="A74" s="51"/>
      <c r="B74" s="51"/>
      <c r="C74" s="51"/>
      <c r="D74" s="52"/>
      <c r="E74" s="111"/>
      <c r="F74" s="174" t="s">
        <v>28</v>
      </c>
      <c r="G74" s="232"/>
      <c r="H74" s="232"/>
      <c r="I74" s="232"/>
      <c r="J74" s="232"/>
      <c r="K74" s="232"/>
      <c r="L74" s="220"/>
      <c r="M74" s="207">
        <f>SUM($D79*M79,$D80*M80,$D81*M81,$D82*M82,$D83*M83,$D84*M84,$D85*M85,$D86*M86,$D87*M87,$D88*M88,$D89*M89,$D90*M90,$D91*M91,$D92*M92,$D93*M93)</f>
        <v>442.50681198910075</v>
      </c>
      <c r="N74" s="208"/>
      <c r="O74" s="208"/>
      <c r="P74" s="208"/>
      <c r="Q74" s="208"/>
      <c r="R74" s="209"/>
      <c r="S74" s="207">
        <f>SUM($D79*S79,$D80*S80,$D81*S81,$D82*S82,$D83*S83,$D84*S84,$D85*S85,$D86*S86,$D87*S87,$D88*S88,$D89*S89,$D90*S90,$D91*S91,$D92*S92,$D93*S93)</f>
        <v>520.43596730245235</v>
      </c>
      <c r="T74" s="208"/>
      <c r="U74" s="208"/>
      <c r="V74" s="208"/>
      <c r="W74" s="208"/>
      <c r="X74" s="209"/>
      <c r="Y74" s="207">
        <f>SUM($D79*Y79,$D80*Y80,$D81*Y81,$D82*Y82,$D83*Y83,$D84*Y84,$D85*Y85,$D86*Y86,$D87*Y87,$D88*Y88,$D89*Y89,$D90*Y90,$D91*Y91,$D92*Y92,$D93*Y93)</f>
        <v>304.90463215258853</v>
      </c>
      <c r="Z74" s="208"/>
      <c r="AA74" s="208"/>
      <c r="AB74" s="208"/>
      <c r="AC74" s="208"/>
      <c r="AD74" s="209"/>
      <c r="AE74" s="207">
        <f>SUM($D79*AE79,$D80*AE80,$D81*AE81,$D82*AE82,$D83*AE83,$D84*AE84,$D85*AE85,$D86*AE86,$D87*AE87,$D88*AE88,$D89*AE89,$D90*AE90,$D91*AE91,$D92*AE92,$D93*AE93)</f>
        <v>287.46594005449589</v>
      </c>
      <c r="AF74" s="208"/>
      <c r="AG74" s="208"/>
      <c r="AH74" s="208"/>
      <c r="AI74" s="208"/>
      <c r="AJ74" s="209"/>
      <c r="AK74" s="207">
        <f>SUM($D79*AK79,$D80*AK80,$D81*AK81,$D82*AK82,$D83*AK83,$D84*AK84,$D85*AK85,$D86*AK86,$D87*AK87,$D88*AK88,$D89*AK89,$D90*AK90,$D91*AK91,$D92*AK92,$D93*AK93)</f>
        <v>282.01634877384191</v>
      </c>
      <c r="AL74" s="208"/>
      <c r="AM74" s="208"/>
      <c r="AN74" s="208"/>
      <c r="AO74" s="208"/>
      <c r="AP74" s="209"/>
      <c r="AQ74" s="207">
        <f>SUM($D79*AQ79,$D80*AQ80,$D81*AQ81,$D82*AQ82,$D83*AQ83,$D84*AQ84,$D85*AQ85,$D86*AQ86,$D87*AQ87,$D88*AQ88,$D89*AQ89,$D90*AQ90,$D91*AQ91,$D92*AQ92,$D93*AQ93)</f>
        <v>174.1144414168937</v>
      </c>
      <c r="AR74" s="208"/>
      <c r="AS74" s="208"/>
      <c r="AT74" s="208"/>
      <c r="AU74" s="208"/>
      <c r="AV74" s="209"/>
      <c r="AW74" s="207">
        <f>SUM($D79*AW79,$D80*AW80,$D81*AW81,$D82*AW82,$D83*AW83,$D84*AW84,$D85*AW85,$D86*AW86,$D87*AW87,$D88*AW88,$D89*AW89,$D90*AW90,$D91*AW91,$D92*AW92,$D93*AW93)</f>
        <v>229.70027247956398</v>
      </c>
      <c r="AX74" s="208"/>
      <c r="AY74" s="208"/>
      <c r="AZ74" s="208"/>
      <c r="BA74" s="208"/>
      <c r="BB74" s="209"/>
      <c r="BC74" s="207">
        <f>SUM($D79*BC79,$D80*BC80,$D81*BC81,$D82*BC82,$D83*BC83,$D84*BC84,$D85*BC85,$D86*BC86,$D87*BC87,$D88*BC88,$D89*BC89,$D90*BC90,$D91*BC91,$D92*BC92,$D93*BC93)</f>
        <v>0</v>
      </c>
      <c r="BD74" s="208"/>
      <c r="BE74" s="208"/>
      <c r="BF74" s="208"/>
      <c r="BG74" s="208"/>
      <c r="BH74" s="209"/>
      <c r="BI74" s="207">
        <f>SUM($D79*BI79,$D80*BI80,$D81*BI81,$D82*BI82,$D83*BI83,$D84*BI84,$D85*BI85,$D86*BI86,$D87*BI87,$D88*BI88,$D89*BI89,$D90*BI90,$D91*BI91,$D92*BI92,$D93*BI93)</f>
        <v>0</v>
      </c>
      <c r="BJ74" s="208"/>
      <c r="BK74" s="208"/>
      <c r="BL74" s="208"/>
      <c r="BM74" s="208"/>
      <c r="BN74" s="209"/>
      <c r="BO74" s="207">
        <f>SUM($D79*BO79,$D80*BO80,$D81*BO81,$D82*BO82,$D83*BO83,$D84*BO84,$D85*BO85,$D86*BO86,$D87*BO87,$D88*BO88,$D89*BO89,$D90*BO90,$D91*BO91,$D92*BO92,$D93*BO93)</f>
        <v>0</v>
      </c>
      <c r="BP74" s="208"/>
      <c r="BQ74" s="208"/>
      <c r="BR74" s="208"/>
      <c r="BS74" s="208"/>
      <c r="BT74" s="209"/>
      <c r="BU74" s="207">
        <f>SUM($D79*BU79,$D80*BU80,$D81*BU81,$D82*BU82,$D83*BU83,$D84*BU84,$D85*BU85,$D86*BU86,$D87*BU87,$D88*BU88,$D89*BU89,$D90*BU90,$D91*BU91,$D92*BU92,$D93*BU93)</f>
        <v>0</v>
      </c>
      <c r="BV74" s="208"/>
      <c r="BW74" s="208"/>
      <c r="BX74" s="208"/>
      <c r="BY74" s="208"/>
      <c r="BZ74" s="209"/>
      <c r="CA74" s="207">
        <f>SUM($D79*CA79,$D80*CA80,$D81*CA81,$D82*CA82,$D83*CA83,$D84*CA84,$D85*CA85,$D86*CA86,$D87*CA87,$D88*CA88,$D89*CA89,$D90*CA90,$D91*CA91,$D92*CA92,$D93*CA93)</f>
        <v>0</v>
      </c>
      <c r="CB74" s="208"/>
      <c r="CC74" s="208"/>
      <c r="CD74" s="208"/>
      <c r="CE74" s="208"/>
      <c r="CF74" s="209"/>
      <c r="CG74" s="207">
        <f>SUM($D79*CG79,$D80*CG80,$D81*CG81,$D82*CG82,$D83*CG83,$D84*CG84,$D85*CG85,$D86*CG86,$D87*CG87,$D88*CG88,$D89*CG89,$D90*CG90,$D91*CG91,$D92*CG92,$D93*CG93)</f>
        <v>0</v>
      </c>
      <c r="CH74" s="208"/>
      <c r="CI74" s="208"/>
      <c r="CJ74" s="208"/>
      <c r="CK74" s="208"/>
      <c r="CL74" s="209"/>
      <c r="CM74" s="207">
        <f>SUM($D79*CM79,$D80*CM80,$D81*CM81,$D82*CM82,$D83*CM83,$D84*CM84,$D85*CM85,$D86*CM86,$D87*CM87,$D88*CM88,$D89*CM89,$D90*CM90,$D91*CM91,$D92*CM92,$D93*CM93)</f>
        <v>0</v>
      </c>
      <c r="CN74" s="208"/>
      <c r="CO74" s="208"/>
      <c r="CP74" s="208"/>
      <c r="CQ74" s="208"/>
      <c r="CR74" s="209"/>
      <c r="CS74" s="207">
        <f>SUM($D79*CS79,$D80*CS80,$D81*CS81,$D82*CS82,$D83*CS83,$D84*CS84,$D85*CS85,$D86*CS86,$D87*CS87,$D88*CS88,$D89*CS89,$D90*CS90,$D91*CS91,$D92*CS92,$D93*CS93)</f>
        <v>0</v>
      </c>
      <c r="CT74" s="208"/>
      <c r="CU74" s="208"/>
      <c r="CV74" s="208"/>
      <c r="CW74" s="208"/>
      <c r="CX74" s="209"/>
      <c r="CY74" s="17"/>
      <c r="CZ74" s="17"/>
      <c r="DA74" s="17"/>
      <c r="DB74" s="17"/>
      <c r="DC74" s="17"/>
      <c r="DD74" s="17"/>
      <c r="DE74" s="17"/>
      <c r="DF74" s="17"/>
    </row>
    <row r="75" spans="1:113" s="65" customFormat="1" ht="14.25" customHeight="1" x14ac:dyDescent="0.15">
      <c r="A75" s="114"/>
      <c r="B75" s="114"/>
      <c r="C75" s="114"/>
      <c r="D75" s="114"/>
      <c r="E75" s="114"/>
      <c r="F75" s="174" t="s">
        <v>1</v>
      </c>
      <c r="G75" s="232"/>
      <c r="H75" s="232"/>
      <c r="I75" s="232"/>
      <c r="J75" s="232"/>
      <c r="K75" s="232"/>
      <c r="L75" s="220"/>
      <c r="M75" s="178">
        <f>IF(M$74&gt;0,(M$74/SUM($74:$74))*100, "")</f>
        <v>19.744680851063833</v>
      </c>
      <c r="N75" s="179"/>
      <c r="O75" s="179"/>
      <c r="P75" s="179"/>
      <c r="Q75" s="179"/>
      <c r="R75" s="180"/>
      <c r="S75" s="178">
        <f>IF(S$74&gt;0,(S$74/SUM($74:$74))*100, "")</f>
        <v>23.221884498480254</v>
      </c>
      <c r="T75" s="179"/>
      <c r="U75" s="179"/>
      <c r="V75" s="179"/>
      <c r="W75" s="179"/>
      <c r="X75" s="180"/>
      <c r="Y75" s="178">
        <f>IF(Y$74&gt;0,(Y$74/SUM($74:$74))*100, "")</f>
        <v>13.6048632218845</v>
      </c>
      <c r="Z75" s="179"/>
      <c r="AA75" s="179"/>
      <c r="AB75" s="179"/>
      <c r="AC75" s="179"/>
      <c r="AD75" s="180"/>
      <c r="AE75" s="178">
        <f>IF(AE$74&gt;0,(AE$74/SUM($74:$74))*100, "")</f>
        <v>12.826747720364745</v>
      </c>
      <c r="AF75" s="179"/>
      <c r="AG75" s="179"/>
      <c r="AH75" s="179"/>
      <c r="AI75" s="179"/>
      <c r="AJ75" s="180"/>
      <c r="AK75" s="178">
        <f>IF(AK$74&gt;0,(AK$74/SUM($74:$74))*100, "")</f>
        <v>12.583586626139819</v>
      </c>
      <c r="AL75" s="179"/>
      <c r="AM75" s="179"/>
      <c r="AN75" s="179"/>
      <c r="AO75" s="179"/>
      <c r="AP75" s="180"/>
      <c r="AQ75" s="178">
        <f>IF(AQ$74&gt;0,(AQ$74/SUM($74:$74))*100, "")</f>
        <v>7.7689969604863229</v>
      </c>
      <c r="AR75" s="179"/>
      <c r="AS75" s="179"/>
      <c r="AT75" s="179"/>
      <c r="AU75" s="179"/>
      <c r="AV75" s="180"/>
      <c r="AW75" s="178">
        <f>IF(AW$74&gt;0,(AW$74/SUM($74:$74))*100, "")</f>
        <v>10.249240121580549</v>
      </c>
      <c r="AX75" s="179"/>
      <c r="AY75" s="179"/>
      <c r="AZ75" s="179"/>
      <c r="BA75" s="179"/>
      <c r="BB75" s="180"/>
      <c r="BC75" s="178" t="str">
        <f>IF(BC$74&gt;0,(BC$74/SUM($74:$74))*100, "")</f>
        <v/>
      </c>
      <c r="BD75" s="179"/>
      <c r="BE75" s="179"/>
      <c r="BF75" s="179"/>
      <c r="BG75" s="179"/>
      <c r="BH75" s="180"/>
      <c r="BI75" s="178" t="str">
        <f>IF(BI$74&gt;0,(BI$74/SUM($74:$74))*100, "")</f>
        <v/>
      </c>
      <c r="BJ75" s="179"/>
      <c r="BK75" s="179"/>
      <c r="BL75" s="179"/>
      <c r="BM75" s="179"/>
      <c r="BN75" s="180"/>
      <c r="BO75" s="178" t="str">
        <f>IF(BO$74&gt;0,(BO$74/SUM($74:$74))*100, "")</f>
        <v/>
      </c>
      <c r="BP75" s="179"/>
      <c r="BQ75" s="179"/>
      <c r="BR75" s="179"/>
      <c r="BS75" s="179"/>
      <c r="BT75" s="180"/>
      <c r="BU75" s="178" t="str">
        <f>IF(BU$74&gt;0,(BU$74/SUM($74:$74))*100, "")</f>
        <v/>
      </c>
      <c r="BV75" s="179"/>
      <c r="BW75" s="179"/>
      <c r="BX75" s="179"/>
      <c r="BY75" s="179"/>
      <c r="BZ75" s="180"/>
      <c r="CA75" s="178" t="str">
        <f>IF(CA$74&gt;0,(CA$74/SUM($74:$74))*100, "")</f>
        <v/>
      </c>
      <c r="CB75" s="179"/>
      <c r="CC75" s="179"/>
      <c r="CD75" s="179"/>
      <c r="CE75" s="179"/>
      <c r="CF75" s="180"/>
      <c r="CG75" s="178" t="str">
        <f>IF(CG$74&gt;0,(CG$74/SUM($74:$74))*100, "")</f>
        <v/>
      </c>
      <c r="CH75" s="179"/>
      <c r="CI75" s="179"/>
      <c r="CJ75" s="179"/>
      <c r="CK75" s="179"/>
      <c r="CL75" s="180"/>
      <c r="CM75" s="178" t="str">
        <f>IF(CM$74&gt;0,(CM$74/SUM($74:$74))*100, "")</f>
        <v/>
      </c>
      <c r="CN75" s="179"/>
      <c r="CO75" s="179"/>
      <c r="CP75" s="179"/>
      <c r="CQ75" s="179"/>
      <c r="CR75" s="180"/>
      <c r="CS75" s="178" t="str">
        <f>IF(CS$74&gt;0,(CS$74/SUM($74:$74))*100, "")</f>
        <v/>
      </c>
      <c r="CT75" s="179"/>
      <c r="CU75" s="179"/>
      <c r="CV75" s="179"/>
      <c r="CW75" s="179"/>
      <c r="CX75" s="180"/>
      <c r="CY75" s="225" t="s">
        <v>47</v>
      </c>
      <c r="CZ75" s="226"/>
      <c r="DA75" s="226"/>
      <c r="DB75" s="226"/>
      <c r="DC75" s="226"/>
      <c r="DD75" s="226"/>
      <c r="DE75" s="226"/>
      <c r="DF75" s="126"/>
      <c r="DG75" s="127"/>
      <c r="DH75" s="127"/>
      <c r="DI75" s="127"/>
    </row>
    <row r="76" spans="1:113" ht="23.25" customHeight="1" x14ac:dyDescent="0.15">
      <c r="A76" s="17"/>
      <c r="B76" s="47"/>
      <c r="C76" s="47"/>
      <c r="D76" s="48"/>
      <c r="E76" s="48"/>
      <c r="F76" s="217"/>
      <c r="G76" s="217"/>
      <c r="H76" s="217"/>
      <c r="I76" s="217"/>
      <c r="J76" s="217"/>
      <c r="K76" s="217"/>
      <c r="L76" s="21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15">
      <c r="B77" s="29"/>
      <c r="C77" s="29"/>
      <c r="D77" s="40"/>
      <c r="E77" s="40"/>
      <c r="F77" s="184"/>
      <c r="G77" s="184"/>
      <c r="H77" s="184"/>
      <c r="I77" s="184"/>
      <c r="J77" s="184"/>
      <c r="K77" s="184"/>
      <c r="L77" s="184"/>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15">
      <c r="B78" s="29"/>
      <c r="C78" s="29"/>
      <c r="D78" s="163" t="s">
        <v>49</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15">
      <c r="B79" s="78"/>
      <c r="C79" s="78"/>
      <c r="D79" s="43">
        <f t="shared" ref="D79:D93" si="2">IF($D56&lt;&gt;"",$D56,0)</f>
        <v>13.351498637602177</v>
      </c>
      <c r="E79" s="44"/>
      <c r="F79" s="218"/>
      <c r="G79" s="231"/>
      <c r="H79" s="231"/>
      <c r="I79" s="231"/>
      <c r="J79" s="231"/>
      <c r="K79" s="231"/>
      <c r="L79" s="219"/>
      <c r="M79" s="212">
        <f t="shared" ref="M79:M93" si="3">IF(M56="Θ", 9, IF(M56="Ο", 3, IF(M56="▲", 1, "0")))</f>
        <v>1</v>
      </c>
      <c r="N79" s="213"/>
      <c r="O79" s="213"/>
      <c r="P79" s="213"/>
      <c r="Q79" s="213"/>
      <c r="R79" s="214"/>
      <c r="S79" s="212">
        <f t="shared" ref="S79:S93" si="4">IF(S56="Θ", 9, IF(S56="Ο", 3, IF(S56="▲", 1, "0")))</f>
        <v>9</v>
      </c>
      <c r="T79" s="213"/>
      <c r="U79" s="213"/>
      <c r="V79" s="213"/>
      <c r="W79" s="213"/>
      <c r="X79" s="214"/>
      <c r="Y79" s="212">
        <f t="shared" ref="Y79:Y93" si="5">IF(Y56="Θ", 9, IF(Y56="Ο", 3, IF(Y56="▲", 1, "0")))</f>
        <v>3</v>
      </c>
      <c r="Z79" s="213"/>
      <c r="AA79" s="213"/>
      <c r="AB79" s="213"/>
      <c r="AC79" s="213"/>
      <c r="AD79" s="214"/>
      <c r="AE79" s="212" t="str">
        <f t="shared" ref="AE79:AE93" si="6">IF(AE56="Θ", 9, IF(AE56="Ο", 3, IF(AE56="▲", 1, "0")))</f>
        <v>0</v>
      </c>
      <c r="AF79" s="213"/>
      <c r="AG79" s="213"/>
      <c r="AH79" s="213"/>
      <c r="AI79" s="213"/>
      <c r="AJ79" s="214"/>
      <c r="AK79" s="212">
        <f t="shared" ref="AK79:AK93" si="7">IF(AK56="Θ", 9, IF(AK56="Ο", 3, IF(AK56="▲", 1, "0")))</f>
        <v>9</v>
      </c>
      <c r="AL79" s="213"/>
      <c r="AM79" s="213"/>
      <c r="AN79" s="213"/>
      <c r="AO79" s="213"/>
      <c r="AP79" s="214"/>
      <c r="AQ79" s="212">
        <f t="shared" ref="AQ79:AQ93" si="8">IF(AQ56="Θ", 9, IF(AQ56="Ο", 3, IF(AQ56="▲", 1, "0")))</f>
        <v>3</v>
      </c>
      <c r="AR79" s="213"/>
      <c r="AS79" s="213"/>
      <c r="AT79" s="213"/>
      <c r="AU79" s="213"/>
      <c r="AV79" s="214"/>
      <c r="AW79" s="212">
        <f t="shared" ref="AW79:AW93" si="9">IF(AW56="Θ", 9, IF(AW56="Ο", 3, IF(AW56="▲", 1, "0")))</f>
        <v>9</v>
      </c>
      <c r="AX79" s="213"/>
      <c r="AY79" s="213"/>
      <c r="AZ79" s="213"/>
      <c r="BA79" s="213"/>
      <c r="BB79" s="214"/>
      <c r="BC79" s="212" t="str">
        <f t="shared" ref="BC79:BC93" si="10">IF(BC56="Θ", 9, IF(BC56="Ο", 3, IF(BC56="▲", 1, "0")))</f>
        <v>0</v>
      </c>
      <c r="BD79" s="213"/>
      <c r="BE79" s="213"/>
      <c r="BF79" s="213"/>
      <c r="BG79" s="213"/>
      <c r="BH79" s="214"/>
      <c r="BI79" s="212" t="str">
        <f t="shared" ref="BI79:BI93" si="11">IF(BI56="Θ", 9, IF(BI56="Ο", 3, IF(BI56="▲", 1, "0")))</f>
        <v>0</v>
      </c>
      <c r="BJ79" s="213"/>
      <c r="BK79" s="213"/>
      <c r="BL79" s="213"/>
      <c r="BM79" s="213"/>
      <c r="BN79" s="214"/>
      <c r="BO79" s="212" t="str">
        <f t="shared" ref="BO79:BO93" si="12">IF(BO56="Θ", 9, IF(BO56="Ο", 3, IF(BO56="▲", 1, "0")))</f>
        <v>0</v>
      </c>
      <c r="BP79" s="213"/>
      <c r="BQ79" s="213"/>
      <c r="BR79" s="213"/>
      <c r="BS79" s="213"/>
      <c r="BT79" s="214"/>
      <c r="BU79" s="212" t="str">
        <f t="shared" ref="BU79:BU93" si="13">IF(BU56="Θ", 9, IF(BU56="Ο", 3, IF(BU56="▲", 1, "0")))</f>
        <v>0</v>
      </c>
      <c r="BV79" s="213"/>
      <c r="BW79" s="213"/>
      <c r="BX79" s="213"/>
      <c r="BY79" s="213"/>
      <c r="BZ79" s="214"/>
      <c r="CA79" s="212" t="str">
        <f t="shared" ref="CA79:CA93" si="14">IF(CA56="Θ", 9, IF(CA56="Ο", 3, IF(CA56="▲", 1, "0")))</f>
        <v>0</v>
      </c>
      <c r="CB79" s="213"/>
      <c r="CC79" s="213"/>
      <c r="CD79" s="213"/>
      <c r="CE79" s="213"/>
      <c r="CF79" s="214"/>
      <c r="CG79" s="212" t="str">
        <f t="shared" ref="CG79:CG93" si="15">IF(CG56="Θ", 9, IF(CG56="Ο", 3, IF(CG56="▲", 1, "0")))</f>
        <v>0</v>
      </c>
      <c r="CH79" s="213"/>
      <c r="CI79" s="213"/>
      <c r="CJ79" s="213"/>
      <c r="CK79" s="213"/>
      <c r="CL79" s="214"/>
      <c r="CM79" s="212" t="str">
        <f t="shared" ref="CM79:CM93" si="16">IF(CM56="Θ", 9, IF(CM56="Ο", 3, IF(CM56="▲", 1, "0")))</f>
        <v>0</v>
      </c>
      <c r="CN79" s="213"/>
      <c r="CO79" s="213"/>
      <c r="CP79" s="213"/>
      <c r="CQ79" s="213"/>
      <c r="CR79" s="214"/>
      <c r="CS79" s="212" t="str">
        <f t="shared" ref="CS79:CS93" si="17">IF(CS56="Θ", 9, IF(CS56="Ο", 3, IF(CS56="▲", 1, "0")))</f>
        <v>0</v>
      </c>
      <c r="CT79" s="213"/>
      <c r="CU79" s="213"/>
      <c r="CV79" s="213"/>
      <c r="CW79" s="213"/>
      <c r="CX79" s="214"/>
      <c r="CY79" s="70"/>
    </row>
    <row r="80" spans="1:113" s="46" customFormat="1" ht="23.25" hidden="1" customHeight="1" x14ac:dyDescent="0.15">
      <c r="B80" s="78"/>
      <c r="C80" s="78"/>
      <c r="D80" s="43">
        <f t="shared" si="2"/>
        <v>2.7247956403269749</v>
      </c>
      <c r="E80" s="44"/>
      <c r="F80" s="218"/>
      <c r="G80" s="231"/>
      <c r="H80" s="231"/>
      <c r="I80" s="231"/>
      <c r="J80" s="231"/>
      <c r="K80" s="231"/>
      <c r="L80" s="219"/>
      <c r="M80" s="212" t="str">
        <f t="shared" si="3"/>
        <v>0</v>
      </c>
      <c r="N80" s="213"/>
      <c r="O80" s="213"/>
      <c r="P80" s="213"/>
      <c r="Q80" s="213"/>
      <c r="R80" s="214"/>
      <c r="S80" s="212" t="str">
        <f t="shared" si="4"/>
        <v>0</v>
      </c>
      <c r="T80" s="213"/>
      <c r="U80" s="213"/>
      <c r="V80" s="213"/>
      <c r="W80" s="213"/>
      <c r="X80" s="214"/>
      <c r="Y80" s="212" t="str">
        <f t="shared" si="5"/>
        <v>0</v>
      </c>
      <c r="Z80" s="213"/>
      <c r="AA80" s="213"/>
      <c r="AB80" s="213"/>
      <c r="AC80" s="213"/>
      <c r="AD80" s="214"/>
      <c r="AE80" s="212" t="str">
        <f t="shared" si="6"/>
        <v>0</v>
      </c>
      <c r="AF80" s="213"/>
      <c r="AG80" s="213"/>
      <c r="AH80" s="213"/>
      <c r="AI80" s="213"/>
      <c r="AJ80" s="214"/>
      <c r="AK80" s="212">
        <f t="shared" si="7"/>
        <v>3</v>
      </c>
      <c r="AL80" s="213"/>
      <c r="AM80" s="213"/>
      <c r="AN80" s="213"/>
      <c r="AO80" s="213"/>
      <c r="AP80" s="214"/>
      <c r="AQ80" s="212">
        <f t="shared" si="8"/>
        <v>9</v>
      </c>
      <c r="AR80" s="213"/>
      <c r="AS80" s="213"/>
      <c r="AT80" s="213"/>
      <c r="AU80" s="213"/>
      <c r="AV80" s="214"/>
      <c r="AW80" s="212" t="str">
        <f t="shared" si="9"/>
        <v>0</v>
      </c>
      <c r="AX80" s="213"/>
      <c r="AY80" s="213"/>
      <c r="AZ80" s="213"/>
      <c r="BA80" s="213"/>
      <c r="BB80" s="214"/>
      <c r="BC80" s="212" t="str">
        <f t="shared" si="10"/>
        <v>0</v>
      </c>
      <c r="BD80" s="213"/>
      <c r="BE80" s="213"/>
      <c r="BF80" s="213"/>
      <c r="BG80" s="213"/>
      <c r="BH80" s="214"/>
      <c r="BI80" s="212" t="str">
        <f t="shared" si="11"/>
        <v>0</v>
      </c>
      <c r="BJ80" s="213"/>
      <c r="BK80" s="213"/>
      <c r="BL80" s="213"/>
      <c r="BM80" s="213"/>
      <c r="BN80" s="214"/>
      <c r="BO80" s="212" t="str">
        <f t="shared" si="12"/>
        <v>0</v>
      </c>
      <c r="BP80" s="213"/>
      <c r="BQ80" s="213"/>
      <c r="BR80" s="213"/>
      <c r="BS80" s="213"/>
      <c r="BT80" s="214"/>
      <c r="BU80" s="212" t="str">
        <f t="shared" si="13"/>
        <v>0</v>
      </c>
      <c r="BV80" s="213"/>
      <c r="BW80" s="213"/>
      <c r="BX80" s="213"/>
      <c r="BY80" s="213"/>
      <c r="BZ80" s="214"/>
      <c r="CA80" s="212" t="str">
        <f t="shared" si="14"/>
        <v>0</v>
      </c>
      <c r="CB80" s="213"/>
      <c r="CC80" s="213"/>
      <c r="CD80" s="213"/>
      <c r="CE80" s="213"/>
      <c r="CF80" s="214"/>
      <c r="CG80" s="212" t="str">
        <f t="shared" si="15"/>
        <v>0</v>
      </c>
      <c r="CH80" s="213"/>
      <c r="CI80" s="213"/>
      <c r="CJ80" s="213"/>
      <c r="CK80" s="213"/>
      <c r="CL80" s="214"/>
      <c r="CM80" s="212" t="str">
        <f t="shared" si="16"/>
        <v>0</v>
      </c>
      <c r="CN80" s="213"/>
      <c r="CO80" s="213"/>
      <c r="CP80" s="213"/>
      <c r="CQ80" s="213"/>
      <c r="CR80" s="214"/>
      <c r="CS80" s="212" t="str">
        <f t="shared" si="17"/>
        <v>0</v>
      </c>
      <c r="CT80" s="213"/>
      <c r="CU80" s="213"/>
      <c r="CV80" s="213"/>
      <c r="CW80" s="213"/>
      <c r="CX80" s="214"/>
      <c r="CY80" s="70"/>
    </row>
    <row r="81" spans="2:110" s="46" customFormat="1" ht="23.25" hidden="1" customHeight="1" x14ac:dyDescent="0.15">
      <c r="B81" s="78"/>
      <c r="C81" s="78"/>
      <c r="D81" s="43">
        <f t="shared" si="2"/>
        <v>17.438692098092641</v>
      </c>
      <c r="E81" s="44"/>
      <c r="F81" s="218"/>
      <c r="G81" s="231"/>
      <c r="H81" s="231"/>
      <c r="I81" s="231"/>
      <c r="J81" s="231"/>
      <c r="K81" s="231"/>
      <c r="L81" s="219"/>
      <c r="M81" s="212">
        <f t="shared" si="3"/>
        <v>9</v>
      </c>
      <c r="N81" s="213"/>
      <c r="O81" s="213"/>
      <c r="P81" s="213"/>
      <c r="Q81" s="213"/>
      <c r="R81" s="214"/>
      <c r="S81" s="212">
        <f t="shared" si="4"/>
        <v>9</v>
      </c>
      <c r="T81" s="213"/>
      <c r="U81" s="213"/>
      <c r="V81" s="213"/>
      <c r="W81" s="213"/>
      <c r="X81" s="214"/>
      <c r="Y81" s="212" t="str">
        <f t="shared" si="5"/>
        <v>0</v>
      </c>
      <c r="Z81" s="213"/>
      <c r="AA81" s="213"/>
      <c r="AB81" s="213"/>
      <c r="AC81" s="213"/>
      <c r="AD81" s="214"/>
      <c r="AE81" s="212" t="str">
        <f t="shared" si="6"/>
        <v>0</v>
      </c>
      <c r="AF81" s="213"/>
      <c r="AG81" s="213"/>
      <c r="AH81" s="213"/>
      <c r="AI81" s="213"/>
      <c r="AJ81" s="214"/>
      <c r="AK81" s="212" t="str">
        <f t="shared" si="7"/>
        <v>0</v>
      </c>
      <c r="AL81" s="213"/>
      <c r="AM81" s="213"/>
      <c r="AN81" s="213"/>
      <c r="AO81" s="213"/>
      <c r="AP81" s="214"/>
      <c r="AQ81" s="212" t="str">
        <f t="shared" si="8"/>
        <v>0</v>
      </c>
      <c r="AR81" s="213"/>
      <c r="AS81" s="213"/>
      <c r="AT81" s="213"/>
      <c r="AU81" s="213"/>
      <c r="AV81" s="214"/>
      <c r="AW81" s="212" t="str">
        <f t="shared" si="9"/>
        <v>0</v>
      </c>
      <c r="AX81" s="213"/>
      <c r="AY81" s="213"/>
      <c r="AZ81" s="213"/>
      <c r="BA81" s="213"/>
      <c r="BB81" s="214"/>
      <c r="BC81" s="212" t="str">
        <f t="shared" si="10"/>
        <v>0</v>
      </c>
      <c r="BD81" s="213"/>
      <c r="BE81" s="213"/>
      <c r="BF81" s="213"/>
      <c r="BG81" s="213"/>
      <c r="BH81" s="214"/>
      <c r="BI81" s="212" t="str">
        <f t="shared" si="11"/>
        <v>0</v>
      </c>
      <c r="BJ81" s="213"/>
      <c r="BK81" s="213"/>
      <c r="BL81" s="213"/>
      <c r="BM81" s="213"/>
      <c r="BN81" s="214"/>
      <c r="BO81" s="212" t="str">
        <f t="shared" si="12"/>
        <v>0</v>
      </c>
      <c r="BP81" s="213"/>
      <c r="BQ81" s="213"/>
      <c r="BR81" s="213"/>
      <c r="BS81" s="213"/>
      <c r="BT81" s="214"/>
      <c r="BU81" s="212" t="str">
        <f t="shared" si="13"/>
        <v>0</v>
      </c>
      <c r="BV81" s="213"/>
      <c r="BW81" s="213"/>
      <c r="BX81" s="213"/>
      <c r="BY81" s="213"/>
      <c r="BZ81" s="214"/>
      <c r="CA81" s="212" t="str">
        <f t="shared" si="14"/>
        <v>0</v>
      </c>
      <c r="CB81" s="213"/>
      <c r="CC81" s="213"/>
      <c r="CD81" s="213"/>
      <c r="CE81" s="213"/>
      <c r="CF81" s="214"/>
      <c r="CG81" s="212" t="str">
        <f t="shared" si="15"/>
        <v>0</v>
      </c>
      <c r="CH81" s="213"/>
      <c r="CI81" s="213"/>
      <c r="CJ81" s="213"/>
      <c r="CK81" s="213"/>
      <c r="CL81" s="214"/>
      <c r="CM81" s="212" t="str">
        <f t="shared" si="16"/>
        <v>0</v>
      </c>
      <c r="CN81" s="213"/>
      <c r="CO81" s="213"/>
      <c r="CP81" s="213"/>
      <c r="CQ81" s="213"/>
      <c r="CR81" s="214"/>
      <c r="CS81" s="212" t="str">
        <f t="shared" si="17"/>
        <v>0</v>
      </c>
      <c r="CT81" s="213"/>
      <c r="CU81" s="213"/>
      <c r="CV81" s="213"/>
      <c r="CW81" s="213"/>
      <c r="CX81" s="214"/>
      <c r="CY81" s="70"/>
    </row>
    <row r="82" spans="2:110" s="46" customFormat="1" ht="23.25" hidden="1" customHeight="1" x14ac:dyDescent="0.15">
      <c r="B82" s="78"/>
      <c r="C82" s="78"/>
      <c r="D82" s="43">
        <f t="shared" si="2"/>
        <v>15.531335149863759</v>
      </c>
      <c r="E82" s="44"/>
      <c r="F82" s="218"/>
      <c r="G82" s="231"/>
      <c r="H82" s="231"/>
      <c r="I82" s="231"/>
      <c r="J82" s="231"/>
      <c r="K82" s="231"/>
      <c r="L82" s="219"/>
      <c r="M82" s="212">
        <f t="shared" si="3"/>
        <v>3</v>
      </c>
      <c r="N82" s="213"/>
      <c r="O82" s="213"/>
      <c r="P82" s="213"/>
      <c r="Q82" s="213"/>
      <c r="R82" s="214"/>
      <c r="S82" s="212" t="str">
        <f t="shared" si="4"/>
        <v>0</v>
      </c>
      <c r="T82" s="213"/>
      <c r="U82" s="213"/>
      <c r="V82" s="213"/>
      <c r="W82" s="213"/>
      <c r="X82" s="214"/>
      <c r="Y82" s="212" t="str">
        <f t="shared" si="5"/>
        <v>0</v>
      </c>
      <c r="Z82" s="213"/>
      <c r="AA82" s="213"/>
      <c r="AB82" s="213"/>
      <c r="AC82" s="213"/>
      <c r="AD82" s="214"/>
      <c r="AE82" s="212">
        <f t="shared" si="6"/>
        <v>9</v>
      </c>
      <c r="AF82" s="213"/>
      <c r="AG82" s="213"/>
      <c r="AH82" s="213"/>
      <c r="AI82" s="213"/>
      <c r="AJ82" s="214"/>
      <c r="AK82" s="212" t="str">
        <f t="shared" si="7"/>
        <v>0</v>
      </c>
      <c r="AL82" s="213"/>
      <c r="AM82" s="213"/>
      <c r="AN82" s="213"/>
      <c r="AO82" s="213"/>
      <c r="AP82" s="214"/>
      <c r="AQ82" s="212" t="str">
        <f t="shared" si="8"/>
        <v>0</v>
      </c>
      <c r="AR82" s="213"/>
      <c r="AS82" s="213"/>
      <c r="AT82" s="213"/>
      <c r="AU82" s="213"/>
      <c r="AV82" s="214"/>
      <c r="AW82" s="212" t="str">
        <f t="shared" si="9"/>
        <v>0</v>
      </c>
      <c r="AX82" s="213"/>
      <c r="AY82" s="213"/>
      <c r="AZ82" s="213"/>
      <c r="BA82" s="213"/>
      <c r="BB82" s="214"/>
      <c r="BC82" s="212" t="str">
        <f t="shared" si="10"/>
        <v>0</v>
      </c>
      <c r="BD82" s="213"/>
      <c r="BE82" s="213"/>
      <c r="BF82" s="213"/>
      <c r="BG82" s="213"/>
      <c r="BH82" s="214"/>
      <c r="BI82" s="212" t="str">
        <f t="shared" si="11"/>
        <v>0</v>
      </c>
      <c r="BJ82" s="213"/>
      <c r="BK82" s="213"/>
      <c r="BL82" s="213"/>
      <c r="BM82" s="213"/>
      <c r="BN82" s="214"/>
      <c r="BO82" s="212" t="str">
        <f t="shared" si="12"/>
        <v>0</v>
      </c>
      <c r="BP82" s="213"/>
      <c r="BQ82" s="213"/>
      <c r="BR82" s="213"/>
      <c r="BS82" s="213"/>
      <c r="BT82" s="214"/>
      <c r="BU82" s="212" t="str">
        <f t="shared" si="13"/>
        <v>0</v>
      </c>
      <c r="BV82" s="213"/>
      <c r="BW82" s="213"/>
      <c r="BX82" s="213"/>
      <c r="BY82" s="213"/>
      <c r="BZ82" s="214"/>
      <c r="CA82" s="212" t="str">
        <f t="shared" si="14"/>
        <v>0</v>
      </c>
      <c r="CB82" s="213"/>
      <c r="CC82" s="213"/>
      <c r="CD82" s="213"/>
      <c r="CE82" s="213"/>
      <c r="CF82" s="214"/>
      <c r="CG82" s="212" t="str">
        <f t="shared" si="15"/>
        <v>0</v>
      </c>
      <c r="CH82" s="213"/>
      <c r="CI82" s="213"/>
      <c r="CJ82" s="213"/>
      <c r="CK82" s="213"/>
      <c r="CL82" s="214"/>
      <c r="CM82" s="212" t="str">
        <f t="shared" si="16"/>
        <v>0</v>
      </c>
      <c r="CN82" s="213"/>
      <c r="CO82" s="213"/>
      <c r="CP82" s="213"/>
      <c r="CQ82" s="213"/>
      <c r="CR82" s="214"/>
      <c r="CS82" s="212" t="str">
        <f t="shared" si="17"/>
        <v>0</v>
      </c>
      <c r="CT82" s="213"/>
      <c r="CU82" s="213"/>
      <c r="CV82" s="213"/>
      <c r="CW82" s="213"/>
      <c r="CX82" s="214"/>
      <c r="CY82" s="70"/>
    </row>
    <row r="83" spans="2:110" s="46" customFormat="1" ht="23.25" hidden="1" customHeight="1" x14ac:dyDescent="0.15">
      <c r="B83" s="78"/>
      <c r="C83" s="78"/>
      <c r="D83" s="43">
        <f t="shared" si="2"/>
        <v>11.98910081743869</v>
      </c>
      <c r="E83" s="44"/>
      <c r="F83" s="218"/>
      <c r="G83" s="231"/>
      <c r="H83" s="231"/>
      <c r="I83" s="231"/>
      <c r="J83" s="231"/>
      <c r="K83" s="231"/>
      <c r="L83" s="219"/>
      <c r="M83" s="212" t="str">
        <f t="shared" si="3"/>
        <v>0</v>
      </c>
      <c r="N83" s="213"/>
      <c r="O83" s="213"/>
      <c r="P83" s="213"/>
      <c r="Q83" s="213"/>
      <c r="R83" s="214"/>
      <c r="S83" s="212" t="str">
        <f t="shared" si="4"/>
        <v>0</v>
      </c>
      <c r="T83" s="213"/>
      <c r="U83" s="213"/>
      <c r="V83" s="213"/>
      <c r="W83" s="213"/>
      <c r="X83" s="214"/>
      <c r="Y83" s="212">
        <f t="shared" si="5"/>
        <v>9</v>
      </c>
      <c r="Z83" s="213"/>
      <c r="AA83" s="213"/>
      <c r="AB83" s="213"/>
      <c r="AC83" s="213"/>
      <c r="AD83" s="214"/>
      <c r="AE83" s="212">
        <f t="shared" si="6"/>
        <v>9</v>
      </c>
      <c r="AF83" s="213"/>
      <c r="AG83" s="213"/>
      <c r="AH83" s="213"/>
      <c r="AI83" s="213"/>
      <c r="AJ83" s="214"/>
      <c r="AK83" s="212">
        <f t="shared" si="7"/>
        <v>9</v>
      </c>
      <c r="AL83" s="213"/>
      <c r="AM83" s="213"/>
      <c r="AN83" s="213"/>
      <c r="AO83" s="213"/>
      <c r="AP83" s="214"/>
      <c r="AQ83" s="212" t="str">
        <f t="shared" si="8"/>
        <v>0</v>
      </c>
      <c r="AR83" s="213"/>
      <c r="AS83" s="213"/>
      <c r="AT83" s="213"/>
      <c r="AU83" s="213"/>
      <c r="AV83" s="214"/>
      <c r="AW83" s="212" t="str">
        <f t="shared" si="9"/>
        <v>0</v>
      </c>
      <c r="AX83" s="213"/>
      <c r="AY83" s="213"/>
      <c r="AZ83" s="213"/>
      <c r="BA83" s="213"/>
      <c r="BB83" s="214"/>
      <c r="BC83" s="212" t="str">
        <f t="shared" si="10"/>
        <v>0</v>
      </c>
      <c r="BD83" s="213"/>
      <c r="BE83" s="213"/>
      <c r="BF83" s="213"/>
      <c r="BG83" s="213"/>
      <c r="BH83" s="214"/>
      <c r="BI83" s="212" t="str">
        <f t="shared" si="11"/>
        <v>0</v>
      </c>
      <c r="BJ83" s="213"/>
      <c r="BK83" s="213"/>
      <c r="BL83" s="213"/>
      <c r="BM83" s="213"/>
      <c r="BN83" s="214"/>
      <c r="BO83" s="212" t="str">
        <f t="shared" si="12"/>
        <v>0</v>
      </c>
      <c r="BP83" s="213"/>
      <c r="BQ83" s="213"/>
      <c r="BR83" s="213"/>
      <c r="BS83" s="213"/>
      <c r="BT83" s="214"/>
      <c r="BU83" s="212" t="str">
        <f t="shared" si="13"/>
        <v>0</v>
      </c>
      <c r="BV83" s="213"/>
      <c r="BW83" s="213"/>
      <c r="BX83" s="213"/>
      <c r="BY83" s="213"/>
      <c r="BZ83" s="214"/>
      <c r="CA83" s="212" t="str">
        <f t="shared" si="14"/>
        <v>0</v>
      </c>
      <c r="CB83" s="213"/>
      <c r="CC83" s="213"/>
      <c r="CD83" s="213"/>
      <c r="CE83" s="213"/>
      <c r="CF83" s="214"/>
      <c r="CG83" s="212" t="str">
        <f t="shared" si="15"/>
        <v>0</v>
      </c>
      <c r="CH83" s="213"/>
      <c r="CI83" s="213"/>
      <c r="CJ83" s="213"/>
      <c r="CK83" s="213"/>
      <c r="CL83" s="214"/>
      <c r="CM83" s="212" t="str">
        <f t="shared" si="16"/>
        <v>0</v>
      </c>
      <c r="CN83" s="213"/>
      <c r="CO83" s="213"/>
      <c r="CP83" s="213"/>
      <c r="CQ83" s="213"/>
      <c r="CR83" s="214"/>
      <c r="CS83" s="212" t="str">
        <f t="shared" si="17"/>
        <v>0</v>
      </c>
      <c r="CT83" s="213"/>
      <c r="CU83" s="213"/>
      <c r="CV83" s="213"/>
      <c r="CW83" s="213"/>
      <c r="CX83" s="214"/>
      <c r="CY83" s="70"/>
    </row>
    <row r="84" spans="2:110" s="46" customFormat="1" ht="23.25" hidden="1" customHeight="1" x14ac:dyDescent="0.15">
      <c r="B84" s="78"/>
      <c r="C84" s="78"/>
      <c r="D84" s="43">
        <f t="shared" si="2"/>
        <v>7.3569482288828327</v>
      </c>
      <c r="E84" s="44"/>
      <c r="F84" s="218"/>
      <c r="G84" s="231"/>
      <c r="H84" s="231"/>
      <c r="I84" s="231"/>
      <c r="J84" s="231"/>
      <c r="K84" s="231"/>
      <c r="L84" s="219"/>
      <c r="M84" s="212">
        <f t="shared" si="3"/>
        <v>9</v>
      </c>
      <c r="N84" s="213"/>
      <c r="O84" s="213"/>
      <c r="P84" s="213"/>
      <c r="Q84" s="213"/>
      <c r="R84" s="214"/>
      <c r="S84" s="212">
        <f t="shared" si="4"/>
        <v>3</v>
      </c>
      <c r="T84" s="213"/>
      <c r="U84" s="213"/>
      <c r="V84" s="213"/>
      <c r="W84" s="213"/>
      <c r="X84" s="214"/>
      <c r="Y84" s="212">
        <f t="shared" si="5"/>
        <v>3</v>
      </c>
      <c r="Z84" s="213"/>
      <c r="AA84" s="213"/>
      <c r="AB84" s="213"/>
      <c r="AC84" s="213"/>
      <c r="AD84" s="214"/>
      <c r="AE84" s="212">
        <f t="shared" si="6"/>
        <v>3</v>
      </c>
      <c r="AF84" s="213"/>
      <c r="AG84" s="213"/>
      <c r="AH84" s="213"/>
      <c r="AI84" s="213"/>
      <c r="AJ84" s="214"/>
      <c r="AK84" s="212">
        <f t="shared" si="7"/>
        <v>3</v>
      </c>
      <c r="AL84" s="213"/>
      <c r="AM84" s="213"/>
      <c r="AN84" s="213"/>
      <c r="AO84" s="213"/>
      <c r="AP84" s="214"/>
      <c r="AQ84" s="212">
        <f t="shared" si="8"/>
        <v>1</v>
      </c>
      <c r="AR84" s="213"/>
      <c r="AS84" s="213"/>
      <c r="AT84" s="213"/>
      <c r="AU84" s="213"/>
      <c r="AV84" s="214"/>
      <c r="AW84" s="212">
        <f t="shared" si="9"/>
        <v>1</v>
      </c>
      <c r="AX84" s="213"/>
      <c r="AY84" s="213"/>
      <c r="AZ84" s="213"/>
      <c r="BA84" s="213"/>
      <c r="BB84" s="214"/>
      <c r="BC84" s="212" t="str">
        <f t="shared" si="10"/>
        <v>0</v>
      </c>
      <c r="BD84" s="213"/>
      <c r="BE84" s="213"/>
      <c r="BF84" s="213"/>
      <c r="BG84" s="213"/>
      <c r="BH84" s="214"/>
      <c r="BI84" s="212" t="str">
        <f t="shared" si="11"/>
        <v>0</v>
      </c>
      <c r="BJ84" s="213"/>
      <c r="BK84" s="213"/>
      <c r="BL84" s="213"/>
      <c r="BM84" s="213"/>
      <c r="BN84" s="214"/>
      <c r="BO84" s="212" t="str">
        <f t="shared" si="12"/>
        <v>0</v>
      </c>
      <c r="BP84" s="213"/>
      <c r="BQ84" s="213"/>
      <c r="BR84" s="213"/>
      <c r="BS84" s="213"/>
      <c r="BT84" s="214"/>
      <c r="BU84" s="212" t="str">
        <f t="shared" si="13"/>
        <v>0</v>
      </c>
      <c r="BV84" s="213"/>
      <c r="BW84" s="213"/>
      <c r="BX84" s="213"/>
      <c r="BY84" s="213"/>
      <c r="BZ84" s="214"/>
      <c r="CA84" s="212" t="str">
        <f t="shared" si="14"/>
        <v>0</v>
      </c>
      <c r="CB84" s="213"/>
      <c r="CC84" s="213"/>
      <c r="CD84" s="213"/>
      <c r="CE84" s="213"/>
      <c r="CF84" s="214"/>
      <c r="CG84" s="212" t="str">
        <f t="shared" si="15"/>
        <v>0</v>
      </c>
      <c r="CH84" s="213"/>
      <c r="CI84" s="213"/>
      <c r="CJ84" s="213"/>
      <c r="CK84" s="213"/>
      <c r="CL84" s="214"/>
      <c r="CM84" s="212" t="str">
        <f t="shared" si="16"/>
        <v>0</v>
      </c>
      <c r="CN84" s="213"/>
      <c r="CO84" s="213"/>
      <c r="CP84" s="213"/>
      <c r="CQ84" s="213"/>
      <c r="CR84" s="214"/>
      <c r="CS84" s="212" t="str">
        <f t="shared" si="17"/>
        <v>0</v>
      </c>
      <c r="CT84" s="213"/>
      <c r="CU84" s="213"/>
      <c r="CV84" s="213"/>
      <c r="CW84" s="213"/>
      <c r="CX84" s="214"/>
      <c r="CY84" s="70"/>
    </row>
    <row r="85" spans="2:110" s="46" customFormat="1" ht="23.25" hidden="1" customHeight="1" x14ac:dyDescent="0.15">
      <c r="B85" s="78"/>
      <c r="C85" s="78"/>
      <c r="D85" s="43">
        <f t="shared" si="2"/>
        <v>7.9019073569482279</v>
      </c>
      <c r="E85" s="44"/>
      <c r="F85" s="218"/>
      <c r="G85" s="231"/>
      <c r="H85" s="231"/>
      <c r="I85" s="231"/>
      <c r="J85" s="231"/>
      <c r="K85" s="231"/>
      <c r="L85" s="219"/>
      <c r="M85" s="212">
        <f t="shared" si="3"/>
        <v>9</v>
      </c>
      <c r="N85" s="213"/>
      <c r="O85" s="213"/>
      <c r="P85" s="213"/>
      <c r="Q85" s="213"/>
      <c r="R85" s="214"/>
      <c r="S85" s="212">
        <f t="shared" si="4"/>
        <v>1</v>
      </c>
      <c r="T85" s="213"/>
      <c r="U85" s="213"/>
      <c r="V85" s="213"/>
      <c r="W85" s="213"/>
      <c r="X85" s="214"/>
      <c r="Y85" s="212" t="str">
        <f t="shared" si="5"/>
        <v>0</v>
      </c>
      <c r="Z85" s="213"/>
      <c r="AA85" s="213"/>
      <c r="AB85" s="213"/>
      <c r="AC85" s="213"/>
      <c r="AD85" s="214"/>
      <c r="AE85" s="212">
        <f t="shared" si="6"/>
        <v>1</v>
      </c>
      <c r="AF85" s="213"/>
      <c r="AG85" s="213"/>
      <c r="AH85" s="213"/>
      <c r="AI85" s="213"/>
      <c r="AJ85" s="214"/>
      <c r="AK85" s="212" t="str">
        <f t="shared" si="7"/>
        <v>0</v>
      </c>
      <c r="AL85" s="213"/>
      <c r="AM85" s="213"/>
      <c r="AN85" s="213"/>
      <c r="AO85" s="213"/>
      <c r="AP85" s="214"/>
      <c r="AQ85" s="212" t="str">
        <f t="shared" si="8"/>
        <v>0</v>
      </c>
      <c r="AR85" s="213"/>
      <c r="AS85" s="213"/>
      <c r="AT85" s="213"/>
      <c r="AU85" s="213"/>
      <c r="AV85" s="214"/>
      <c r="AW85" s="212" t="str">
        <f t="shared" si="9"/>
        <v>0</v>
      </c>
      <c r="AX85" s="213"/>
      <c r="AY85" s="213"/>
      <c r="AZ85" s="213"/>
      <c r="BA85" s="213"/>
      <c r="BB85" s="214"/>
      <c r="BC85" s="212" t="str">
        <f t="shared" si="10"/>
        <v>0</v>
      </c>
      <c r="BD85" s="213"/>
      <c r="BE85" s="213"/>
      <c r="BF85" s="213"/>
      <c r="BG85" s="213"/>
      <c r="BH85" s="214"/>
      <c r="BI85" s="212" t="str">
        <f t="shared" si="11"/>
        <v>0</v>
      </c>
      <c r="BJ85" s="213"/>
      <c r="BK85" s="213"/>
      <c r="BL85" s="213"/>
      <c r="BM85" s="213"/>
      <c r="BN85" s="214"/>
      <c r="BO85" s="212" t="str">
        <f t="shared" si="12"/>
        <v>0</v>
      </c>
      <c r="BP85" s="213"/>
      <c r="BQ85" s="213"/>
      <c r="BR85" s="213"/>
      <c r="BS85" s="213"/>
      <c r="BT85" s="214"/>
      <c r="BU85" s="212" t="str">
        <f t="shared" si="13"/>
        <v>0</v>
      </c>
      <c r="BV85" s="213"/>
      <c r="BW85" s="213"/>
      <c r="BX85" s="213"/>
      <c r="BY85" s="213"/>
      <c r="BZ85" s="214"/>
      <c r="CA85" s="212" t="str">
        <f t="shared" si="14"/>
        <v>0</v>
      </c>
      <c r="CB85" s="213"/>
      <c r="CC85" s="213"/>
      <c r="CD85" s="213"/>
      <c r="CE85" s="213"/>
      <c r="CF85" s="214"/>
      <c r="CG85" s="212" t="str">
        <f t="shared" si="15"/>
        <v>0</v>
      </c>
      <c r="CH85" s="213"/>
      <c r="CI85" s="213"/>
      <c r="CJ85" s="213"/>
      <c r="CK85" s="213"/>
      <c r="CL85" s="214"/>
      <c r="CM85" s="212" t="str">
        <f t="shared" si="16"/>
        <v>0</v>
      </c>
      <c r="CN85" s="213"/>
      <c r="CO85" s="213"/>
      <c r="CP85" s="213"/>
      <c r="CQ85" s="213"/>
      <c r="CR85" s="214"/>
      <c r="CS85" s="212" t="str">
        <f t="shared" si="17"/>
        <v>0</v>
      </c>
      <c r="CT85" s="213"/>
      <c r="CU85" s="213"/>
      <c r="CV85" s="213"/>
      <c r="CW85" s="213"/>
      <c r="CX85" s="214"/>
      <c r="CY85" s="70"/>
    </row>
    <row r="86" spans="2:110" s="46" customFormat="1" ht="23.25" hidden="1" customHeight="1" x14ac:dyDescent="0.15">
      <c r="B86" s="78"/>
      <c r="C86" s="78"/>
      <c r="D86" s="43">
        <f t="shared" si="2"/>
        <v>9.8092643051771091</v>
      </c>
      <c r="E86" s="44"/>
      <c r="F86" s="218"/>
      <c r="G86" s="231"/>
      <c r="H86" s="231"/>
      <c r="I86" s="231"/>
      <c r="J86" s="231"/>
      <c r="K86" s="231"/>
      <c r="L86" s="219"/>
      <c r="M86" s="212">
        <f t="shared" si="3"/>
        <v>9</v>
      </c>
      <c r="N86" s="213"/>
      <c r="O86" s="213"/>
      <c r="P86" s="213"/>
      <c r="Q86" s="213"/>
      <c r="R86" s="214"/>
      <c r="S86" s="212">
        <f t="shared" si="4"/>
        <v>9</v>
      </c>
      <c r="T86" s="213"/>
      <c r="U86" s="213"/>
      <c r="V86" s="213"/>
      <c r="W86" s="213"/>
      <c r="X86" s="214"/>
      <c r="Y86" s="212">
        <f t="shared" si="5"/>
        <v>1</v>
      </c>
      <c r="Z86" s="213"/>
      <c r="AA86" s="213"/>
      <c r="AB86" s="213"/>
      <c r="AC86" s="213"/>
      <c r="AD86" s="214"/>
      <c r="AE86" s="212">
        <f t="shared" si="6"/>
        <v>1</v>
      </c>
      <c r="AF86" s="213"/>
      <c r="AG86" s="213"/>
      <c r="AH86" s="213"/>
      <c r="AI86" s="213"/>
      <c r="AJ86" s="214"/>
      <c r="AK86" s="212">
        <f t="shared" si="7"/>
        <v>1</v>
      </c>
      <c r="AL86" s="213"/>
      <c r="AM86" s="213"/>
      <c r="AN86" s="213"/>
      <c r="AO86" s="213"/>
      <c r="AP86" s="214"/>
      <c r="AQ86" s="212">
        <f t="shared" si="8"/>
        <v>9</v>
      </c>
      <c r="AR86" s="213"/>
      <c r="AS86" s="213"/>
      <c r="AT86" s="213"/>
      <c r="AU86" s="213"/>
      <c r="AV86" s="214"/>
      <c r="AW86" s="212">
        <f t="shared" si="9"/>
        <v>9</v>
      </c>
      <c r="AX86" s="213"/>
      <c r="AY86" s="213"/>
      <c r="AZ86" s="213"/>
      <c r="BA86" s="213"/>
      <c r="BB86" s="214"/>
      <c r="BC86" s="212" t="str">
        <f t="shared" si="10"/>
        <v>0</v>
      </c>
      <c r="BD86" s="213"/>
      <c r="BE86" s="213"/>
      <c r="BF86" s="213"/>
      <c r="BG86" s="213"/>
      <c r="BH86" s="214"/>
      <c r="BI86" s="212" t="str">
        <f t="shared" si="11"/>
        <v>0</v>
      </c>
      <c r="BJ86" s="213"/>
      <c r="BK86" s="213"/>
      <c r="BL86" s="213"/>
      <c r="BM86" s="213"/>
      <c r="BN86" s="214"/>
      <c r="BO86" s="212" t="str">
        <f t="shared" si="12"/>
        <v>0</v>
      </c>
      <c r="BP86" s="213"/>
      <c r="BQ86" s="213"/>
      <c r="BR86" s="213"/>
      <c r="BS86" s="213"/>
      <c r="BT86" s="214"/>
      <c r="BU86" s="212" t="str">
        <f t="shared" si="13"/>
        <v>0</v>
      </c>
      <c r="BV86" s="213"/>
      <c r="BW86" s="213"/>
      <c r="BX86" s="213"/>
      <c r="BY86" s="213"/>
      <c r="BZ86" s="214"/>
      <c r="CA86" s="212" t="str">
        <f t="shared" si="14"/>
        <v>0</v>
      </c>
      <c r="CB86" s="213"/>
      <c r="CC86" s="213"/>
      <c r="CD86" s="213"/>
      <c r="CE86" s="213"/>
      <c r="CF86" s="214"/>
      <c r="CG86" s="212" t="str">
        <f t="shared" si="15"/>
        <v>0</v>
      </c>
      <c r="CH86" s="213"/>
      <c r="CI86" s="213"/>
      <c r="CJ86" s="213"/>
      <c r="CK86" s="213"/>
      <c r="CL86" s="214"/>
      <c r="CM86" s="212" t="str">
        <f t="shared" si="16"/>
        <v>0</v>
      </c>
      <c r="CN86" s="213"/>
      <c r="CO86" s="213"/>
      <c r="CP86" s="213"/>
      <c r="CQ86" s="213"/>
      <c r="CR86" s="214"/>
      <c r="CS86" s="212" t="str">
        <f t="shared" si="17"/>
        <v>0</v>
      </c>
      <c r="CT86" s="213"/>
      <c r="CU86" s="213"/>
      <c r="CV86" s="213"/>
      <c r="CW86" s="213"/>
      <c r="CX86" s="214"/>
      <c r="CY86" s="70"/>
    </row>
    <row r="87" spans="2:110" s="46" customFormat="1" ht="23.25" hidden="1" customHeight="1" x14ac:dyDescent="0.15">
      <c r="B87" s="78"/>
      <c r="C87" s="78"/>
      <c r="D87" s="43">
        <f t="shared" si="2"/>
        <v>13.896457765667575</v>
      </c>
      <c r="E87" s="44"/>
      <c r="F87" s="218"/>
      <c r="G87" s="231"/>
      <c r="H87" s="231"/>
      <c r="I87" s="231"/>
      <c r="J87" s="231"/>
      <c r="K87" s="231"/>
      <c r="L87" s="219"/>
      <c r="M87" s="212" t="str">
        <f t="shared" si="3"/>
        <v>0</v>
      </c>
      <c r="N87" s="213"/>
      <c r="O87" s="213"/>
      <c r="P87" s="213"/>
      <c r="Q87" s="213"/>
      <c r="R87" s="214"/>
      <c r="S87" s="212">
        <f t="shared" si="4"/>
        <v>9</v>
      </c>
      <c r="T87" s="213"/>
      <c r="U87" s="213"/>
      <c r="V87" s="213"/>
      <c r="W87" s="213"/>
      <c r="X87" s="214"/>
      <c r="Y87" s="212">
        <f t="shared" si="5"/>
        <v>9</v>
      </c>
      <c r="Z87" s="213"/>
      <c r="AA87" s="213"/>
      <c r="AB87" s="213"/>
      <c r="AC87" s="213"/>
      <c r="AD87" s="214"/>
      <c r="AE87" s="212" t="str">
        <f t="shared" si="6"/>
        <v>0</v>
      </c>
      <c r="AF87" s="213"/>
      <c r="AG87" s="213"/>
      <c r="AH87" s="213"/>
      <c r="AI87" s="213"/>
      <c r="AJ87" s="214"/>
      <c r="AK87" s="212">
        <f t="shared" si="7"/>
        <v>1</v>
      </c>
      <c r="AL87" s="213"/>
      <c r="AM87" s="213"/>
      <c r="AN87" s="213"/>
      <c r="AO87" s="213"/>
      <c r="AP87" s="214"/>
      <c r="AQ87" s="212">
        <f t="shared" si="8"/>
        <v>1</v>
      </c>
      <c r="AR87" s="213"/>
      <c r="AS87" s="213"/>
      <c r="AT87" s="213"/>
      <c r="AU87" s="213"/>
      <c r="AV87" s="214"/>
      <c r="AW87" s="212">
        <f t="shared" si="9"/>
        <v>1</v>
      </c>
      <c r="AX87" s="213"/>
      <c r="AY87" s="213"/>
      <c r="AZ87" s="213"/>
      <c r="BA87" s="213"/>
      <c r="BB87" s="214"/>
      <c r="BC87" s="212" t="str">
        <f t="shared" si="10"/>
        <v>0</v>
      </c>
      <c r="BD87" s="213"/>
      <c r="BE87" s="213"/>
      <c r="BF87" s="213"/>
      <c r="BG87" s="213"/>
      <c r="BH87" s="214"/>
      <c r="BI87" s="212" t="str">
        <f t="shared" si="11"/>
        <v>0</v>
      </c>
      <c r="BJ87" s="213"/>
      <c r="BK87" s="213"/>
      <c r="BL87" s="213"/>
      <c r="BM87" s="213"/>
      <c r="BN87" s="214"/>
      <c r="BO87" s="212" t="str">
        <f t="shared" si="12"/>
        <v>0</v>
      </c>
      <c r="BP87" s="213"/>
      <c r="BQ87" s="213"/>
      <c r="BR87" s="213"/>
      <c r="BS87" s="213"/>
      <c r="BT87" s="214"/>
      <c r="BU87" s="212" t="str">
        <f t="shared" si="13"/>
        <v>0</v>
      </c>
      <c r="BV87" s="213"/>
      <c r="BW87" s="213"/>
      <c r="BX87" s="213"/>
      <c r="BY87" s="213"/>
      <c r="BZ87" s="214"/>
      <c r="CA87" s="212" t="str">
        <f t="shared" si="14"/>
        <v>0</v>
      </c>
      <c r="CB87" s="213"/>
      <c r="CC87" s="213"/>
      <c r="CD87" s="213"/>
      <c r="CE87" s="213"/>
      <c r="CF87" s="214"/>
      <c r="CG87" s="212" t="str">
        <f t="shared" si="15"/>
        <v>0</v>
      </c>
      <c r="CH87" s="213"/>
      <c r="CI87" s="213"/>
      <c r="CJ87" s="213"/>
      <c r="CK87" s="213"/>
      <c r="CL87" s="214"/>
      <c r="CM87" s="212" t="str">
        <f t="shared" si="16"/>
        <v>0</v>
      </c>
      <c r="CN87" s="213"/>
      <c r="CO87" s="213"/>
      <c r="CP87" s="213"/>
      <c r="CQ87" s="213"/>
      <c r="CR87" s="214"/>
      <c r="CS87" s="212" t="str">
        <f t="shared" si="17"/>
        <v>0</v>
      </c>
      <c r="CT87" s="213"/>
      <c r="CU87" s="213"/>
      <c r="CV87" s="213"/>
      <c r="CW87" s="213"/>
      <c r="CX87" s="214"/>
      <c r="CY87" s="70"/>
    </row>
    <row r="88" spans="2:110" s="46" customFormat="1" ht="23.25" hidden="1" customHeight="1" x14ac:dyDescent="0.15">
      <c r="B88" s="78"/>
      <c r="C88" s="78"/>
      <c r="D88" s="43">
        <f t="shared" si="2"/>
        <v>0</v>
      </c>
      <c r="E88" s="44"/>
      <c r="F88" s="218"/>
      <c r="G88" s="231"/>
      <c r="H88" s="231"/>
      <c r="I88" s="231"/>
      <c r="J88" s="231"/>
      <c r="K88" s="231"/>
      <c r="L88" s="219"/>
      <c r="M88" s="212" t="str">
        <f t="shared" si="3"/>
        <v>0</v>
      </c>
      <c r="N88" s="223"/>
      <c r="O88" s="223"/>
      <c r="P88" s="223"/>
      <c r="Q88" s="223"/>
      <c r="R88" s="224"/>
      <c r="S88" s="212" t="str">
        <f t="shared" si="4"/>
        <v>0</v>
      </c>
      <c r="T88" s="223"/>
      <c r="U88" s="223"/>
      <c r="V88" s="223"/>
      <c r="W88" s="223"/>
      <c r="X88" s="224"/>
      <c r="Y88" s="212" t="str">
        <f t="shared" si="5"/>
        <v>0</v>
      </c>
      <c r="Z88" s="223"/>
      <c r="AA88" s="223"/>
      <c r="AB88" s="223"/>
      <c r="AC88" s="223"/>
      <c r="AD88" s="224"/>
      <c r="AE88" s="212" t="str">
        <f t="shared" si="6"/>
        <v>0</v>
      </c>
      <c r="AF88" s="223"/>
      <c r="AG88" s="223"/>
      <c r="AH88" s="223"/>
      <c r="AI88" s="223"/>
      <c r="AJ88" s="224"/>
      <c r="AK88" s="212" t="str">
        <f t="shared" si="7"/>
        <v>0</v>
      </c>
      <c r="AL88" s="223"/>
      <c r="AM88" s="223"/>
      <c r="AN88" s="223"/>
      <c r="AO88" s="223"/>
      <c r="AP88" s="224"/>
      <c r="AQ88" s="212" t="str">
        <f t="shared" si="8"/>
        <v>0</v>
      </c>
      <c r="AR88" s="223"/>
      <c r="AS88" s="223"/>
      <c r="AT88" s="223"/>
      <c r="AU88" s="223"/>
      <c r="AV88" s="224"/>
      <c r="AW88" s="212" t="str">
        <f t="shared" si="9"/>
        <v>0</v>
      </c>
      <c r="AX88" s="223"/>
      <c r="AY88" s="223"/>
      <c r="AZ88" s="223"/>
      <c r="BA88" s="223"/>
      <c r="BB88" s="224"/>
      <c r="BC88" s="212" t="str">
        <f t="shared" si="10"/>
        <v>0</v>
      </c>
      <c r="BD88" s="223"/>
      <c r="BE88" s="223"/>
      <c r="BF88" s="223"/>
      <c r="BG88" s="223"/>
      <c r="BH88" s="224"/>
      <c r="BI88" s="212" t="str">
        <f t="shared" si="11"/>
        <v>0</v>
      </c>
      <c r="BJ88" s="223"/>
      <c r="BK88" s="223"/>
      <c r="BL88" s="223"/>
      <c r="BM88" s="223"/>
      <c r="BN88" s="224"/>
      <c r="BO88" s="212" t="str">
        <f t="shared" si="12"/>
        <v>0</v>
      </c>
      <c r="BP88" s="223"/>
      <c r="BQ88" s="223"/>
      <c r="BR88" s="223"/>
      <c r="BS88" s="223"/>
      <c r="BT88" s="224"/>
      <c r="BU88" s="212" t="str">
        <f t="shared" si="13"/>
        <v>0</v>
      </c>
      <c r="BV88" s="223"/>
      <c r="BW88" s="223"/>
      <c r="BX88" s="223"/>
      <c r="BY88" s="223"/>
      <c r="BZ88" s="224"/>
      <c r="CA88" s="212" t="str">
        <f t="shared" si="14"/>
        <v>0</v>
      </c>
      <c r="CB88" s="223"/>
      <c r="CC88" s="223"/>
      <c r="CD88" s="223"/>
      <c r="CE88" s="223"/>
      <c r="CF88" s="224"/>
      <c r="CG88" s="212" t="str">
        <f t="shared" si="15"/>
        <v>0</v>
      </c>
      <c r="CH88" s="223"/>
      <c r="CI88" s="223"/>
      <c r="CJ88" s="223"/>
      <c r="CK88" s="223"/>
      <c r="CL88" s="224"/>
      <c r="CM88" s="212" t="str">
        <f t="shared" si="16"/>
        <v>0</v>
      </c>
      <c r="CN88" s="223"/>
      <c r="CO88" s="223"/>
      <c r="CP88" s="223"/>
      <c r="CQ88" s="223"/>
      <c r="CR88" s="224"/>
      <c r="CS88" s="212" t="str">
        <f t="shared" si="17"/>
        <v>0</v>
      </c>
      <c r="CT88" s="223"/>
      <c r="CU88" s="223"/>
      <c r="CV88" s="223"/>
      <c r="CW88" s="223"/>
      <c r="CX88" s="224"/>
      <c r="CY88" s="70"/>
    </row>
    <row r="89" spans="2:110" s="46" customFormat="1" ht="23.25" hidden="1" customHeight="1" x14ac:dyDescent="0.15">
      <c r="B89" s="78"/>
      <c r="C89" s="78"/>
      <c r="D89" s="43">
        <f t="shared" si="2"/>
        <v>0</v>
      </c>
      <c r="E89" s="44"/>
      <c r="F89" s="218"/>
      <c r="G89" s="231"/>
      <c r="H89" s="231"/>
      <c r="I89" s="231"/>
      <c r="J89" s="231"/>
      <c r="K89" s="231"/>
      <c r="L89" s="219"/>
      <c r="M89" s="212" t="str">
        <f t="shared" si="3"/>
        <v>0</v>
      </c>
      <c r="N89" s="223"/>
      <c r="O89" s="223"/>
      <c r="P89" s="223"/>
      <c r="Q89" s="223"/>
      <c r="R89" s="224"/>
      <c r="S89" s="212" t="str">
        <f t="shared" si="4"/>
        <v>0</v>
      </c>
      <c r="T89" s="223"/>
      <c r="U89" s="223"/>
      <c r="V89" s="223"/>
      <c r="W89" s="223"/>
      <c r="X89" s="224"/>
      <c r="Y89" s="212" t="str">
        <f t="shared" si="5"/>
        <v>0</v>
      </c>
      <c r="Z89" s="223"/>
      <c r="AA89" s="223"/>
      <c r="AB89" s="223"/>
      <c r="AC89" s="223"/>
      <c r="AD89" s="224"/>
      <c r="AE89" s="212" t="str">
        <f t="shared" si="6"/>
        <v>0</v>
      </c>
      <c r="AF89" s="223"/>
      <c r="AG89" s="223"/>
      <c r="AH89" s="223"/>
      <c r="AI89" s="223"/>
      <c r="AJ89" s="224"/>
      <c r="AK89" s="212" t="str">
        <f t="shared" si="7"/>
        <v>0</v>
      </c>
      <c r="AL89" s="223"/>
      <c r="AM89" s="223"/>
      <c r="AN89" s="223"/>
      <c r="AO89" s="223"/>
      <c r="AP89" s="224"/>
      <c r="AQ89" s="212" t="str">
        <f t="shared" si="8"/>
        <v>0</v>
      </c>
      <c r="AR89" s="223"/>
      <c r="AS89" s="223"/>
      <c r="AT89" s="223"/>
      <c r="AU89" s="223"/>
      <c r="AV89" s="224"/>
      <c r="AW89" s="212" t="str">
        <f t="shared" si="9"/>
        <v>0</v>
      </c>
      <c r="AX89" s="223"/>
      <c r="AY89" s="223"/>
      <c r="AZ89" s="223"/>
      <c r="BA89" s="223"/>
      <c r="BB89" s="224"/>
      <c r="BC89" s="212" t="str">
        <f t="shared" si="10"/>
        <v>0</v>
      </c>
      <c r="BD89" s="223"/>
      <c r="BE89" s="223"/>
      <c r="BF89" s="223"/>
      <c r="BG89" s="223"/>
      <c r="BH89" s="224"/>
      <c r="BI89" s="212" t="str">
        <f t="shared" si="11"/>
        <v>0</v>
      </c>
      <c r="BJ89" s="223"/>
      <c r="BK89" s="223"/>
      <c r="BL89" s="223"/>
      <c r="BM89" s="223"/>
      <c r="BN89" s="224"/>
      <c r="BO89" s="212" t="str">
        <f t="shared" si="12"/>
        <v>0</v>
      </c>
      <c r="BP89" s="223"/>
      <c r="BQ89" s="223"/>
      <c r="BR89" s="223"/>
      <c r="BS89" s="223"/>
      <c r="BT89" s="224"/>
      <c r="BU89" s="212" t="str">
        <f t="shared" si="13"/>
        <v>0</v>
      </c>
      <c r="BV89" s="223"/>
      <c r="BW89" s="223"/>
      <c r="BX89" s="223"/>
      <c r="BY89" s="223"/>
      <c r="BZ89" s="224"/>
      <c r="CA89" s="212" t="str">
        <f t="shared" si="14"/>
        <v>0</v>
      </c>
      <c r="CB89" s="223"/>
      <c r="CC89" s="223"/>
      <c r="CD89" s="223"/>
      <c r="CE89" s="223"/>
      <c r="CF89" s="224"/>
      <c r="CG89" s="212" t="str">
        <f t="shared" si="15"/>
        <v>0</v>
      </c>
      <c r="CH89" s="223"/>
      <c r="CI89" s="223"/>
      <c r="CJ89" s="223"/>
      <c r="CK89" s="223"/>
      <c r="CL89" s="224"/>
      <c r="CM89" s="212" t="str">
        <f t="shared" si="16"/>
        <v>0</v>
      </c>
      <c r="CN89" s="223"/>
      <c r="CO89" s="223"/>
      <c r="CP89" s="223"/>
      <c r="CQ89" s="223"/>
      <c r="CR89" s="224"/>
      <c r="CS89" s="212" t="str">
        <f t="shared" si="17"/>
        <v>0</v>
      </c>
      <c r="CT89" s="223"/>
      <c r="CU89" s="223"/>
      <c r="CV89" s="223"/>
      <c r="CW89" s="223"/>
      <c r="CX89" s="224"/>
      <c r="CY89" s="70"/>
    </row>
    <row r="90" spans="2:110" s="46" customFormat="1" ht="23.25" hidden="1" customHeight="1" x14ac:dyDescent="0.15">
      <c r="B90" s="78"/>
      <c r="C90" s="78"/>
      <c r="D90" s="43">
        <f t="shared" si="2"/>
        <v>0</v>
      </c>
      <c r="E90" s="44"/>
      <c r="F90" s="218"/>
      <c r="G90" s="231"/>
      <c r="H90" s="231"/>
      <c r="I90" s="231"/>
      <c r="J90" s="231"/>
      <c r="K90" s="231"/>
      <c r="L90" s="219"/>
      <c r="M90" s="212" t="str">
        <f t="shared" si="3"/>
        <v>0</v>
      </c>
      <c r="N90" s="223"/>
      <c r="O90" s="223"/>
      <c r="P90" s="223"/>
      <c r="Q90" s="223"/>
      <c r="R90" s="224"/>
      <c r="S90" s="212" t="str">
        <f t="shared" si="4"/>
        <v>0</v>
      </c>
      <c r="T90" s="223"/>
      <c r="U90" s="223"/>
      <c r="V90" s="223"/>
      <c r="W90" s="223"/>
      <c r="X90" s="224"/>
      <c r="Y90" s="212" t="str">
        <f t="shared" si="5"/>
        <v>0</v>
      </c>
      <c r="Z90" s="223"/>
      <c r="AA90" s="223"/>
      <c r="AB90" s="223"/>
      <c r="AC90" s="223"/>
      <c r="AD90" s="224"/>
      <c r="AE90" s="212" t="str">
        <f t="shared" si="6"/>
        <v>0</v>
      </c>
      <c r="AF90" s="223"/>
      <c r="AG90" s="223"/>
      <c r="AH90" s="223"/>
      <c r="AI90" s="223"/>
      <c r="AJ90" s="224"/>
      <c r="AK90" s="212" t="str">
        <f t="shared" si="7"/>
        <v>0</v>
      </c>
      <c r="AL90" s="223"/>
      <c r="AM90" s="223"/>
      <c r="AN90" s="223"/>
      <c r="AO90" s="223"/>
      <c r="AP90" s="224"/>
      <c r="AQ90" s="212" t="str">
        <f t="shared" si="8"/>
        <v>0</v>
      </c>
      <c r="AR90" s="223"/>
      <c r="AS90" s="223"/>
      <c r="AT90" s="223"/>
      <c r="AU90" s="223"/>
      <c r="AV90" s="224"/>
      <c r="AW90" s="212" t="str">
        <f t="shared" si="9"/>
        <v>0</v>
      </c>
      <c r="AX90" s="223"/>
      <c r="AY90" s="223"/>
      <c r="AZ90" s="223"/>
      <c r="BA90" s="223"/>
      <c r="BB90" s="224"/>
      <c r="BC90" s="212" t="str">
        <f t="shared" si="10"/>
        <v>0</v>
      </c>
      <c r="BD90" s="223"/>
      <c r="BE90" s="223"/>
      <c r="BF90" s="223"/>
      <c r="BG90" s="223"/>
      <c r="BH90" s="224"/>
      <c r="BI90" s="212" t="str">
        <f t="shared" si="11"/>
        <v>0</v>
      </c>
      <c r="BJ90" s="223"/>
      <c r="BK90" s="223"/>
      <c r="BL90" s="223"/>
      <c r="BM90" s="223"/>
      <c r="BN90" s="224"/>
      <c r="BO90" s="212" t="str">
        <f t="shared" si="12"/>
        <v>0</v>
      </c>
      <c r="BP90" s="223"/>
      <c r="BQ90" s="223"/>
      <c r="BR90" s="223"/>
      <c r="BS90" s="223"/>
      <c r="BT90" s="224"/>
      <c r="BU90" s="212" t="str">
        <f t="shared" si="13"/>
        <v>0</v>
      </c>
      <c r="BV90" s="223"/>
      <c r="BW90" s="223"/>
      <c r="BX90" s="223"/>
      <c r="BY90" s="223"/>
      <c r="BZ90" s="224"/>
      <c r="CA90" s="212" t="str">
        <f t="shared" si="14"/>
        <v>0</v>
      </c>
      <c r="CB90" s="223"/>
      <c r="CC90" s="223"/>
      <c r="CD90" s="223"/>
      <c r="CE90" s="223"/>
      <c r="CF90" s="224"/>
      <c r="CG90" s="212" t="str">
        <f t="shared" si="15"/>
        <v>0</v>
      </c>
      <c r="CH90" s="223"/>
      <c r="CI90" s="223"/>
      <c r="CJ90" s="223"/>
      <c r="CK90" s="223"/>
      <c r="CL90" s="224"/>
      <c r="CM90" s="212" t="str">
        <f t="shared" si="16"/>
        <v>0</v>
      </c>
      <c r="CN90" s="223"/>
      <c r="CO90" s="223"/>
      <c r="CP90" s="223"/>
      <c r="CQ90" s="223"/>
      <c r="CR90" s="224"/>
      <c r="CS90" s="212" t="str">
        <f t="shared" si="17"/>
        <v>0</v>
      </c>
      <c r="CT90" s="223"/>
      <c r="CU90" s="223"/>
      <c r="CV90" s="223"/>
      <c r="CW90" s="223"/>
      <c r="CX90" s="224"/>
      <c r="CY90" s="70"/>
    </row>
    <row r="91" spans="2:110" s="46" customFormat="1" ht="23.25" hidden="1" customHeight="1" x14ac:dyDescent="0.15">
      <c r="B91" s="78"/>
      <c r="C91" s="78"/>
      <c r="D91" s="43">
        <f t="shared" si="2"/>
        <v>0</v>
      </c>
      <c r="E91" s="44"/>
      <c r="F91" s="218"/>
      <c r="G91" s="231"/>
      <c r="H91" s="231"/>
      <c r="I91" s="231"/>
      <c r="J91" s="231"/>
      <c r="K91" s="231"/>
      <c r="L91" s="219"/>
      <c r="M91" s="212" t="str">
        <f t="shared" si="3"/>
        <v>0</v>
      </c>
      <c r="N91" s="223"/>
      <c r="O91" s="223"/>
      <c r="P91" s="223"/>
      <c r="Q91" s="223"/>
      <c r="R91" s="224"/>
      <c r="S91" s="212" t="str">
        <f t="shared" si="4"/>
        <v>0</v>
      </c>
      <c r="T91" s="223"/>
      <c r="U91" s="223"/>
      <c r="V91" s="223"/>
      <c r="W91" s="223"/>
      <c r="X91" s="224"/>
      <c r="Y91" s="212" t="str">
        <f t="shared" si="5"/>
        <v>0</v>
      </c>
      <c r="Z91" s="223"/>
      <c r="AA91" s="223"/>
      <c r="AB91" s="223"/>
      <c r="AC91" s="223"/>
      <c r="AD91" s="224"/>
      <c r="AE91" s="212" t="str">
        <f t="shared" si="6"/>
        <v>0</v>
      </c>
      <c r="AF91" s="223"/>
      <c r="AG91" s="223"/>
      <c r="AH91" s="223"/>
      <c r="AI91" s="223"/>
      <c r="AJ91" s="224"/>
      <c r="AK91" s="212" t="str">
        <f t="shared" si="7"/>
        <v>0</v>
      </c>
      <c r="AL91" s="223"/>
      <c r="AM91" s="223"/>
      <c r="AN91" s="223"/>
      <c r="AO91" s="223"/>
      <c r="AP91" s="224"/>
      <c r="AQ91" s="212" t="str">
        <f t="shared" si="8"/>
        <v>0</v>
      </c>
      <c r="AR91" s="223"/>
      <c r="AS91" s="223"/>
      <c r="AT91" s="223"/>
      <c r="AU91" s="223"/>
      <c r="AV91" s="224"/>
      <c r="AW91" s="212" t="str">
        <f t="shared" si="9"/>
        <v>0</v>
      </c>
      <c r="AX91" s="223"/>
      <c r="AY91" s="223"/>
      <c r="AZ91" s="223"/>
      <c r="BA91" s="223"/>
      <c r="BB91" s="224"/>
      <c r="BC91" s="212" t="str">
        <f t="shared" si="10"/>
        <v>0</v>
      </c>
      <c r="BD91" s="223"/>
      <c r="BE91" s="223"/>
      <c r="BF91" s="223"/>
      <c r="BG91" s="223"/>
      <c r="BH91" s="224"/>
      <c r="BI91" s="212" t="str">
        <f t="shared" si="11"/>
        <v>0</v>
      </c>
      <c r="BJ91" s="223"/>
      <c r="BK91" s="223"/>
      <c r="BL91" s="223"/>
      <c r="BM91" s="223"/>
      <c r="BN91" s="224"/>
      <c r="BO91" s="212" t="str">
        <f t="shared" si="12"/>
        <v>0</v>
      </c>
      <c r="BP91" s="223"/>
      <c r="BQ91" s="223"/>
      <c r="BR91" s="223"/>
      <c r="BS91" s="223"/>
      <c r="BT91" s="224"/>
      <c r="BU91" s="212" t="str">
        <f t="shared" si="13"/>
        <v>0</v>
      </c>
      <c r="BV91" s="223"/>
      <c r="BW91" s="223"/>
      <c r="BX91" s="223"/>
      <c r="BY91" s="223"/>
      <c r="BZ91" s="224"/>
      <c r="CA91" s="212" t="str">
        <f t="shared" si="14"/>
        <v>0</v>
      </c>
      <c r="CB91" s="223"/>
      <c r="CC91" s="223"/>
      <c r="CD91" s="223"/>
      <c r="CE91" s="223"/>
      <c r="CF91" s="224"/>
      <c r="CG91" s="212" t="str">
        <f t="shared" si="15"/>
        <v>0</v>
      </c>
      <c r="CH91" s="223"/>
      <c r="CI91" s="223"/>
      <c r="CJ91" s="223"/>
      <c r="CK91" s="223"/>
      <c r="CL91" s="224"/>
      <c r="CM91" s="212" t="str">
        <f t="shared" si="16"/>
        <v>0</v>
      </c>
      <c r="CN91" s="223"/>
      <c r="CO91" s="223"/>
      <c r="CP91" s="223"/>
      <c r="CQ91" s="223"/>
      <c r="CR91" s="224"/>
      <c r="CS91" s="212" t="str">
        <f t="shared" si="17"/>
        <v>0</v>
      </c>
      <c r="CT91" s="223"/>
      <c r="CU91" s="223"/>
      <c r="CV91" s="223"/>
      <c r="CW91" s="223"/>
      <c r="CX91" s="224"/>
      <c r="CY91" s="70"/>
    </row>
    <row r="92" spans="2:110" s="46" customFormat="1" ht="23.25" hidden="1" customHeight="1" x14ac:dyDescent="0.15">
      <c r="B92" s="78"/>
      <c r="C92" s="78"/>
      <c r="D92" s="43">
        <f t="shared" si="2"/>
        <v>0</v>
      </c>
      <c r="E92" s="44"/>
      <c r="F92" s="218"/>
      <c r="G92" s="231"/>
      <c r="H92" s="231"/>
      <c r="I92" s="231"/>
      <c r="J92" s="231"/>
      <c r="K92" s="231"/>
      <c r="L92" s="219"/>
      <c r="M92" s="212" t="str">
        <f t="shared" si="3"/>
        <v>0</v>
      </c>
      <c r="N92" s="223"/>
      <c r="O92" s="223"/>
      <c r="P92" s="223"/>
      <c r="Q92" s="223"/>
      <c r="R92" s="224"/>
      <c r="S92" s="212" t="str">
        <f t="shared" si="4"/>
        <v>0</v>
      </c>
      <c r="T92" s="223"/>
      <c r="U92" s="223"/>
      <c r="V92" s="223"/>
      <c r="W92" s="223"/>
      <c r="X92" s="224"/>
      <c r="Y92" s="212" t="str">
        <f t="shared" si="5"/>
        <v>0</v>
      </c>
      <c r="Z92" s="223"/>
      <c r="AA92" s="223"/>
      <c r="AB92" s="223"/>
      <c r="AC92" s="223"/>
      <c r="AD92" s="224"/>
      <c r="AE92" s="212" t="str">
        <f t="shared" si="6"/>
        <v>0</v>
      </c>
      <c r="AF92" s="223"/>
      <c r="AG92" s="223"/>
      <c r="AH92" s="223"/>
      <c r="AI92" s="223"/>
      <c r="AJ92" s="224"/>
      <c r="AK92" s="212" t="str">
        <f t="shared" si="7"/>
        <v>0</v>
      </c>
      <c r="AL92" s="223"/>
      <c r="AM92" s="223"/>
      <c r="AN92" s="223"/>
      <c r="AO92" s="223"/>
      <c r="AP92" s="224"/>
      <c r="AQ92" s="212" t="str">
        <f t="shared" si="8"/>
        <v>0</v>
      </c>
      <c r="AR92" s="223"/>
      <c r="AS92" s="223"/>
      <c r="AT92" s="223"/>
      <c r="AU92" s="223"/>
      <c r="AV92" s="224"/>
      <c r="AW92" s="212" t="str">
        <f t="shared" si="9"/>
        <v>0</v>
      </c>
      <c r="AX92" s="223"/>
      <c r="AY92" s="223"/>
      <c r="AZ92" s="223"/>
      <c r="BA92" s="223"/>
      <c r="BB92" s="224"/>
      <c r="BC92" s="212" t="str">
        <f t="shared" si="10"/>
        <v>0</v>
      </c>
      <c r="BD92" s="223"/>
      <c r="BE92" s="223"/>
      <c r="BF92" s="223"/>
      <c r="BG92" s="223"/>
      <c r="BH92" s="224"/>
      <c r="BI92" s="212" t="str">
        <f t="shared" si="11"/>
        <v>0</v>
      </c>
      <c r="BJ92" s="223"/>
      <c r="BK92" s="223"/>
      <c r="BL92" s="223"/>
      <c r="BM92" s="223"/>
      <c r="BN92" s="224"/>
      <c r="BO92" s="212" t="str">
        <f t="shared" si="12"/>
        <v>0</v>
      </c>
      <c r="BP92" s="223"/>
      <c r="BQ92" s="223"/>
      <c r="BR92" s="223"/>
      <c r="BS92" s="223"/>
      <c r="BT92" s="224"/>
      <c r="BU92" s="212" t="str">
        <f t="shared" si="13"/>
        <v>0</v>
      </c>
      <c r="BV92" s="223"/>
      <c r="BW92" s="223"/>
      <c r="BX92" s="223"/>
      <c r="BY92" s="223"/>
      <c r="BZ92" s="224"/>
      <c r="CA92" s="212" t="str">
        <f t="shared" si="14"/>
        <v>0</v>
      </c>
      <c r="CB92" s="223"/>
      <c r="CC92" s="223"/>
      <c r="CD92" s="223"/>
      <c r="CE92" s="223"/>
      <c r="CF92" s="224"/>
      <c r="CG92" s="212" t="str">
        <f t="shared" si="15"/>
        <v>0</v>
      </c>
      <c r="CH92" s="223"/>
      <c r="CI92" s="223"/>
      <c r="CJ92" s="223"/>
      <c r="CK92" s="223"/>
      <c r="CL92" s="224"/>
      <c r="CM92" s="212" t="str">
        <f t="shared" si="16"/>
        <v>0</v>
      </c>
      <c r="CN92" s="223"/>
      <c r="CO92" s="223"/>
      <c r="CP92" s="223"/>
      <c r="CQ92" s="223"/>
      <c r="CR92" s="224"/>
      <c r="CS92" s="212" t="str">
        <f t="shared" si="17"/>
        <v>0</v>
      </c>
      <c r="CT92" s="223"/>
      <c r="CU92" s="223"/>
      <c r="CV92" s="223"/>
      <c r="CW92" s="223"/>
      <c r="CX92" s="224"/>
      <c r="CY92" s="3"/>
      <c r="CZ92" s="3"/>
      <c r="DA92" s="3"/>
      <c r="DB92" s="3"/>
      <c r="DC92" s="3"/>
      <c r="DD92" s="3"/>
      <c r="DE92" s="3"/>
      <c r="DF92" s="3"/>
    </row>
    <row r="93" spans="2:110" s="46" customFormat="1" ht="23.25" hidden="1" customHeight="1" x14ac:dyDescent="0.15">
      <c r="B93" s="78"/>
      <c r="C93" s="78"/>
      <c r="D93" s="43">
        <f t="shared" si="2"/>
        <v>0</v>
      </c>
      <c r="E93" s="44"/>
      <c r="F93" s="218"/>
      <c r="G93" s="231"/>
      <c r="H93" s="231"/>
      <c r="I93" s="231"/>
      <c r="J93" s="231"/>
      <c r="K93" s="231"/>
      <c r="L93" s="219"/>
      <c r="M93" s="212" t="str">
        <f t="shared" si="3"/>
        <v>0</v>
      </c>
      <c r="N93" s="223"/>
      <c r="O93" s="223"/>
      <c r="P93" s="223"/>
      <c r="Q93" s="223"/>
      <c r="R93" s="224"/>
      <c r="S93" s="212" t="str">
        <f t="shared" si="4"/>
        <v>0</v>
      </c>
      <c r="T93" s="223"/>
      <c r="U93" s="223"/>
      <c r="V93" s="223"/>
      <c r="W93" s="223"/>
      <c r="X93" s="224"/>
      <c r="Y93" s="212" t="str">
        <f t="shared" si="5"/>
        <v>0</v>
      </c>
      <c r="Z93" s="223"/>
      <c r="AA93" s="223"/>
      <c r="AB93" s="223"/>
      <c r="AC93" s="223"/>
      <c r="AD93" s="224"/>
      <c r="AE93" s="212" t="str">
        <f t="shared" si="6"/>
        <v>0</v>
      </c>
      <c r="AF93" s="223"/>
      <c r="AG93" s="223"/>
      <c r="AH93" s="223"/>
      <c r="AI93" s="223"/>
      <c r="AJ93" s="224"/>
      <c r="AK93" s="212" t="str">
        <f t="shared" si="7"/>
        <v>0</v>
      </c>
      <c r="AL93" s="223"/>
      <c r="AM93" s="223"/>
      <c r="AN93" s="223"/>
      <c r="AO93" s="223"/>
      <c r="AP93" s="224"/>
      <c r="AQ93" s="212" t="str">
        <f t="shared" si="8"/>
        <v>0</v>
      </c>
      <c r="AR93" s="223"/>
      <c r="AS93" s="223"/>
      <c r="AT93" s="223"/>
      <c r="AU93" s="223"/>
      <c r="AV93" s="224"/>
      <c r="AW93" s="212" t="str">
        <f t="shared" si="9"/>
        <v>0</v>
      </c>
      <c r="AX93" s="223"/>
      <c r="AY93" s="223"/>
      <c r="AZ93" s="223"/>
      <c r="BA93" s="223"/>
      <c r="BB93" s="224"/>
      <c r="BC93" s="212" t="str">
        <f t="shared" si="10"/>
        <v>0</v>
      </c>
      <c r="BD93" s="223"/>
      <c r="BE93" s="223"/>
      <c r="BF93" s="223"/>
      <c r="BG93" s="223"/>
      <c r="BH93" s="224"/>
      <c r="BI93" s="212" t="str">
        <f t="shared" si="11"/>
        <v>0</v>
      </c>
      <c r="BJ93" s="223"/>
      <c r="BK93" s="223"/>
      <c r="BL93" s="223"/>
      <c r="BM93" s="223"/>
      <c r="BN93" s="224"/>
      <c r="BO93" s="212" t="str">
        <f t="shared" si="12"/>
        <v>0</v>
      </c>
      <c r="BP93" s="223"/>
      <c r="BQ93" s="223"/>
      <c r="BR93" s="223"/>
      <c r="BS93" s="223"/>
      <c r="BT93" s="224"/>
      <c r="BU93" s="212" t="str">
        <f t="shared" si="13"/>
        <v>0</v>
      </c>
      <c r="BV93" s="223"/>
      <c r="BW93" s="223"/>
      <c r="BX93" s="223"/>
      <c r="BY93" s="223"/>
      <c r="BZ93" s="224"/>
      <c r="CA93" s="212" t="str">
        <f t="shared" si="14"/>
        <v>0</v>
      </c>
      <c r="CB93" s="223"/>
      <c r="CC93" s="223"/>
      <c r="CD93" s="223"/>
      <c r="CE93" s="223"/>
      <c r="CF93" s="224"/>
      <c r="CG93" s="212" t="str">
        <f t="shared" si="15"/>
        <v>0</v>
      </c>
      <c r="CH93" s="223"/>
      <c r="CI93" s="223"/>
      <c r="CJ93" s="223"/>
      <c r="CK93" s="223"/>
      <c r="CL93" s="224"/>
      <c r="CM93" s="212" t="str">
        <f t="shared" si="16"/>
        <v>0</v>
      </c>
      <c r="CN93" s="223"/>
      <c r="CO93" s="223"/>
      <c r="CP93" s="223"/>
      <c r="CQ93" s="223"/>
      <c r="CR93" s="224"/>
      <c r="CS93" s="212" t="str">
        <f t="shared" si="17"/>
        <v>0</v>
      </c>
      <c r="CT93" s="223"/>
      <c r="CU93" s="223"/>
      <c r="CV93" s="223"/>
      <c r="CW93" s="223"/>
      <c r="CX93" s="224"/>
      <c r="CY93" s="3"/>
      <c r="CZ93" s="3"/>
      <c r="DA93" s="3"/>
      <c r="DB93" s="3"/>
      <c r="DC93" s="3"/>
      <c r="DD93" s="3"/>
      <c r="DE93" s="3"/>
      <c r="DF93" s="3"/>
    </row>
    <row r="94" spans="2:110" ht="23.25" customHeight="1" x14ac:dyDescent="0.15">
      <c r="B94" s="29"/>
      <c r="C94" s="29"/>
      <c r="D94" s="40"/>
      <c r="E94" s="40"/>
      <c r="F94" s="184"/>
      <c r="G94" s="184"/>
      <c r="H94" s="184"/>
      <c r="I94" s="184"/>
      <c r="J94" s="184"/>
      <c r="K94" s="184"/>
      <c r="L94" s="184"/>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15">
      <c r="B95" s="29"/>
      <c r="C95" s="29"/>
      <c r="D95" s="40"/>
      <c r="E95" s="40"/>
      <c r="F95" s="184"/>
      <c r="G95" s="184"/>
      <c r="H95" s="184"/>
      <c r="I95" s="184"/>
      <c r="J95" s="184"/>
      <c r="K95" s="184"/>
      <c r="L95" s="184"/>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15">
      <c r="B96" s="29"/>
      <c r="C96" s="29"/>
      <c r="D96" s="40"/>
      <c r="E96" s="40"/>
      <c r="F96" s="184"/>
      <c r="G96" s="184"/>
      <c r="H96" s="184"/>
      <c r="I96" s="184"/>
      <c r="J96" s="184"/>
      <c r="K96" s="184"/>
      <c r="L96" s="184"/>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15">
      <c r="B97" s="29"/>
      <c r="C97" s="29"/>
      <c r="D97" s="40"/>
      <c r="E97" s="40"/>
      <c r="F97" s="184"/>
      <c r="G97" s="184"/>
      <c r="H97" s="184"/>
      <c r="I97" s="184"/>
      <c r="J97" s="184"/>
      <c r="K97" s="184"/>
      <c r="L97" s="184"/>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15">
      <c r="B98" s="29"/>
      <c r="C98" s="29"/>
      <c r="D98" s="40"/>
      <c r="E98" s="40"/>
      <c r="F98" s="184"/>
      <c r="G98" s="184"/>
      <c r="H98" s="184"/>
      <c r="I98" s="184"/>
      <c r="J98" s="184"/>
      <c r="K98" s="184"/>
      <c r="L98" s="184"/>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15">
      <c r="B99" s="29"/>
      <c r="C99" s="29"/>
      <c r="D99" s="40"/>
      <c r="E99" s="40"/>
      <c r="F99" s="184"/>
      <c r="G99" s="184"/>
      <c r="H99" s="184"/>
      <c r="I99" s="184"/>
      <c r="J99" s="184"/>
      <c r="K99" s="184"/>
      <c r="L99" s="184"/>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15">
      <c r="B100" s="29"/>
      <c r="C100" s="29"/>
      <c r="D100" s="40"/>
      <c r="E100" s="40"/>
      <c r="F100" s="184"/>
      <c r="G100" s="184"/>
      <c r="H100" s="184"/>
      <c r="I100" s="184"/>
      <c r="J100" s="184"/>
      <c r="K100" s="184"/>
      <c r="L100" s="184"/>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15">
      <c r="B101" s="29"/>
      <c r="C101" s="29"/>
      <c r="D101" s="40"/>
      <c r="E101" s="40"/>
      <c r="F101" s="184"/>
      <c r="G101" s="184"/>
      <c r="H101" s="184"/>
      <c r="I101" s="184"/>
      <c r="J101" s="184"/>
      <c r="K101" s="184"/>
      <c r="L101" s="184"/>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15">
      <c r="B102" s="29"/>
      <c r="C102" s="29"/>
      <c r="D102" s="40"/>
      <c r="E102" s="40"/>
      <c r="F102" s="184"/>
      <c r="G102" s="184"/>
      <c r="H102" s="184"/>
      <c r="I102" s="184"/>
      <c r="J102" s="184"/>
      <c r="K102" s="184"/>
      <c r="L102" s="184"/>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15">
      <c r="B103" s="29"/>
      <c r="C103" s="29"/>
      <c r="D103" s="40"/>
      <c r="E103" s="40"/>
      <c r="F103" s="184"/>
      <c r="G103" s="184"/>
      <c r="H103" s="184"/>
      <c r="I103" s="184"/>
      <c r="J103" s="184"/>
      <c r="K103" s="184"/>
      <c r="L103" s="184"/>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15">
      <c r="B104" s="29"/>
      <c r="C104" s="29"/>
      <c r="D104" s="40"/>
      <c r="E104" s="40"/>
      <c r="F104" s="184"/>
      <c r="G104" s="184"/>
      <c r="H104" s="184"/>
      <c r="I104" s="184"/>
      <c r="J104" s="184"/>
      <c r="K104" s="184"/>
      <c r="L104" s="184"/>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15">
      <c r="B105" s="29"/>
      <c r="C105" s="29"/>
      <c r="D105" s="40"/>
      <c r="E105" s="40"/>
      <c r="F105" s="184"/>
      <c r="G105" s="184"/>
      <c r="H105" s="184"/>
      <c r="I105" s="184"/>
      <c r="J105" s="184"/>
      <c r="K105" s="184"/>
      <c r="L105" s="184"/>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15">
      <c r="B106" s="29"/>
      <c r="C106" s="29"/>
      <c r="D106" s="40"/>
      <c r="E106" s="40"/>
      <c r="F106" s="184"/>
      <c r="G106" s="184"/>
      <c r="H106" s="184"/>
      <c r="I106" s="184"/>
      <c r="J106" s="184"/>
      <c r="K106" s="184"/>
      <c r="L106" s="184"/>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15">
      <c r="B107" s="29"/>
      <c r="C107" s="29"/>
      <c r="D107" s="40"/>
      <c r="E107" s="40"/>
      <c r="F107" s="184"/>
      <c r="G107" s="184"/>
      <c r="H107" s="184"/>
      <c r="I107" s="184"/>
      <c r="J107" s="184"/>
      <c r="K107" s="184"/>
      <c r="L107" s="184"/>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15">
      <c r="B108" s="29"/>
      <c r="C108" s="29"/>
      <c r="D108" s="40"/>
      <c r="E108" s="40"/>
      <c r="F108" s="184"/>
      <c r="G108" s="184"/>
      <c r="H108" s="184"/>
      <c r="I108" s="184"/>
      <c r="J108" s="184"/>
      <c r="K108" s="184"/>
      <c r="L108" s="184"/>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15">
      <c r="B109" s="29"/>
      <c r="C109" s="29"/>
      <c r="D109" s="40"/>
      <c r="E109" s="40"/>
      <c r="F109" s="184"/>
      <c r="G109" s="184"/>
      <c r="H109" s="184"/>
      <c r="I109" s="184"/>
      <c r="J109" s="184"/>
      <c r="K109" s="184"/>
      <c r="L109" s="184"/>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15">
      <c r="B110" s="29"/>
      <c r="C110" s="29"/>
      <c r="D110" s="40"/>
      <c r="E110" s="40"/>
      <c r="F110" s="184"/>
      <c r="G110" s="184"/>
      <c r="H110" s="184"/>
      <c r="I110" s="184"/>
      <c r="J110" s="184"/>
      <c r="K110" s="184"/>
      <c r="L110" s="184"/>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15">
      <c r="B111" s="29"/>
      <c r="C111" s="29"/>
      <c r="D111" s="40"/>
      <c r="E111" s="40"/>
      <c r="F111" s="184"/>
      <c r="G111" s="184"/>
      <c r="H111" s="184"/>
      <c r="I111" s="184"/>
      <c r="J111" s="184"/>
      <c r="K111" s="184"/>
      <c r="L111" s="184"/>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15">
      <c r="B112" s="29"/>
      <c r="C112" s="29"/>
      <c r="D112" s="40"/>
      <c r="E112" s="40"/>
      <c r="F112" s="184"/>
      <c r="G112" s="184"/>
      <c r="H112" s="184"/>
      <c r="I112" s="184"/>
      <c r="J112" s="184"/>
      <c r="K112" s="184"/>
      <c r="L112" s="184"/>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15">
      <c r="B113" s="29"/>
      <c r="C113" s="29"/>
      <c r="D113" s="40"/>
      <c r="E113" s="40"/>
      <c r="F113" s="184"/>
      <c r="G113" s="184"/>
      <c r="H113" s="184"/>
      <c r="I113" s="184"/>
      <c r="J113" s="184"/>
      <c r="K113" s="184"/>
      <c r="L113" s="184"/>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15">
      <c r="B114" s="29"/>
      <c r="C114" s="29"/>
      <c r="D114" s="40"/>
      <c r="E114" s="40"/>
      <c r="F114" s="184"/>
      <c r="G114" s="184"/>
      <c r="H114" s="184"/>
      <c r="I114" s="184"/>
      <c r="J114" s="184"/>
      <c r="K114" s="184"/>
      <c r="L114" s="184"/>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15">
      <c r="B115" s="29"/>
      <c r="C115" s="29"/>
      <c r="D115" s="40"/>
      <c r="E115" s="40"/>
      <c r="F115" s="184"/>
      <c r="G115" s="184"/>
      <c r="H115" s="184"/>
      <c r="I115" s="184"/>
      <c r="J115" s="184"/>
      <c r="K115" s="184"/>
      <c r="L115" s="184"/>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15">
      <c r="B116" s="29"/>
      <c r="C116" s="29"/>
      <c r="D116" s="40"/>
      <c r="E116" s="40"/>
      <c r="F116" s="184"/>
      <c r="G116" s="184"/>
      <c r="H116" s="184"/>
      <c r="I116" s="184"/>
      <c r="J116" s="184"/>
      <c r="K116" s="184"/>
      <c r="L116" s="184"/>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15">
      <c r="B117" s="29"/>
      <c r="C117" s="29"/>
      <c r="D117" s="40"/>
      <c r="E117" s="40"/>
      <c r="F117" s="184"/>
      <c r="G117" s="184"/>
      <c r="H117" s="184"/>
      <c r="I117" s="184"/>
      <c r="J117" s="184"/>
      <c r="K117" s="184"/>
      <c r="L117" s="184"/>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15">
      <c r="B118" s="29"/>
      <c r="C118" s="29"/>
      <c r="D118" s="40"/>
      <c r="E118" s="40"/>
      <c r="F118" s="184"/>
      <c r="G118" s="184"/>
      <c r="H118" s="184"/>
      <c r="I118" s="184"/>
      <c r="J118" s="184"/>
      <c r="K118" s="184"/>
      <c r="L118" s="184"/>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15">
      <c r="B119" s="29"/>
      <c r="C119" s="29"/>
      <c r="D119" s="40"/>
      <c r="E119" s="40"/>
      <c r="F119" s="184"/>
      <c r="G119" s="184"/>
      <c r="H119" s="184"/>
      <c r="I119" s="184"/>
      <c r="J119" s="184"/>
      <c r="K119" s="184"/>
      <c r="L119" s="184"/>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15">
      <c r="B120" s="29"/>
      <c r="C120" s="29"/>
      <c r="D120" s="40"/>
      <c r="E120" s="40"/>
      <c r="F120" s="184"/>
      <c r="G120" s="184"/>
      <c r="H120" s="184"/>
      <c r="I120" s="184"/>
      <c r="J120" s="184"/>
      <c r="K120" s="184"/>
      <c r="L120" s="184"/>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15">
      <c r="B121" s="29"/>
      <c r="C121" s="29"/>
      <c r="D121" s="40"/>
      <c r="E121" s="40"/>
      <c r="F121" s="184"/>
      <c r="G121" s="184"/>
      <c r="H121" s="184"/>
      <c r="I121" s="184"/>
      <c r="J121" s="184"/>
      <c r="K121" s="184"/>
      <c r="L121" s="184"/>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15">
      <c r="B122" s="29"/>
      <c r="C122" s="29"/>
      <c r="D122" s="40"/>
      <c r="E122" s="40"/>
      <c r="F122" s="184"/>
      <c r="G122" s="184"/>
      <c r="H122" s="184"/>
      <c r="I122" s="184"/>
      <c r="J122" s="184"/>
      <c r="K122" s="184"/>
      <c r="L122" s="184"/>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15">
      <c r="B123" s="29"/>
      <c r="C123" s="29"/>
      <c r="D123" s="40"/>
      <c r="E123" s="40"/>
      <c r="F123" s="184"/>
      <c r="G123" s="184"/>
      <c r="H123" s="184"/>
      <c r="I123" s="184"/>
      <c r="J123" s="184"/>
      <c r="K123" s="184"/>
      <c r="L123" s="184"/>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15">
      <c r="B124" s="29"/>
      <c r="C124" s="29"/>
      <c r="D124" s="40"/>
      <c r="E124" s="40"/>
      <c r="F124" s="184"/>
      <c r="G124" s="184"/>
      <c r="H124" s="184"/>
      <c r="I124" s="184"/>
      <c r="J124" s="184"/>
      <c r="K124" s="184"/>
      <c r="L124" s="184"/>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15">
      <c r="B125" s="29"/>
      <c r="C125" s="29"/>
      <c r="D125" s="40"/>
      <c r="E125" s="40"/>
      <c r="F125" s="184"/>
      <c r="G125" s="184"/>
      <c r="H125" s="184"/>
      <c r="I125" s="184"/>
      <c r="J125" s="184"/>
      <c r="K125" s="184"/>
      <c r="L125" s="184"/>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15">
      <c r="B126" s="29"/>
      <c r="C126" s="29"/>
      <c r="D126" s="40"/>
      <c r="E126" s="40"/>
      <c r="F126" s="184"/>
      <c r="G126" s="184"/>
      <c r="H126" s="184"/>
      <c r="I126" s="184"/>
      <c r="J126" s="184"/>
      <c r="K126" s="184"/>
      <c r="L126" s="184"/>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15">
      <c r="B127" s="29"/>
      <c r="C127" s="29"/>
      <c r="D127" s="40"/>
      <c r="E127" s="40"/>
      <c r="F127" s="184"/>
      <c r="G127" s="184"/>
      <c r="H127" s="184"/>
      <c r="I127" s="184"/>
      <c r="J127" s="184"/>
      <c r="K127" s="184"/>
      <c r="L127" s="184"/>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15">
      <c r="B128" s="29"/>
      <c r="C128" s="29"/>
      <c r="D128" s="40"/>
      <c r="E128" s="40"/>
      <c r="F128" s="184"/>
      <c r="G128" s="184"/>
      <c r="H128" s="184"/>
      <c r="I128" s="184"/>
      <c r="J128" s="184"/>
      <c r="K128" s="184"/>
      <c r="L128" s="184"/>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15">
      <c r="B129" s="29"/>
      <c r="C129" s="29"/>
      <c r="D129" s="40"/>
      <c r="E129" s="40"/>
      <c r="F129" s="184"/>
      <c r="G129" s="184"/>
      <c r="H129" s="184"/>
      <c r="I129" s="184"/>
      <c r="J129" s="184"/>
      <c r="K129" s="184"/>
      <c r="L129" s="184"/>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15">
      <c r="B130" s="29"/>
      <c r="C130" s="29"/>
      <c r="D130" s="40"/>
      <c r="E130" s="40"/>
      <c r="F130" s="184"/>
      <c r="G130" s="184"/>
      <c r="H130" s="184"/>
      <c r="I130" s="184"/>
      <c r="J130" s="184"/>
      <c r="K130" s="184"/>
      <c r="L130" s="184"/>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15">
      <c r="B131" s="29"/>
      <c r="C131" s="29"/>
      <c r="D131" s="40"/>
      <c r="E131" s="40"/>
      <c r="F131" s="184"/>
      <c r="G131" s="184"/>
      <c r="H131" s="184"/>
      <c r="I131" s="184"/>
      <c r="J131" s="184"/>
      <c r="K131" s="184"/>
      <c r="L131" s="184"/>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15">
      <c r="B132" s="29"/>
      <c r="C132" s="29"/>
      <c r="D132" s="40"/>
      <c r="E132" s="40"/>
      <c r="F132" s="184"/>
      <c r="G132" s="184"/>
      <c r="H132" s="184"/>
      <c r="I132" s="184"/>
      <c r="J132" s="184"/>
      <c r="K132" s="184"/>
      <c r="L132" s="184"/>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15">
      <c r="B133" s="29"/>
      <c r="C133" s="29"/>
      <c r="D133" s="40"/>
      <c r="E133" s="40"/>
      <c r="F133" s="184"/>
      <c r="G133" s="184"/>
      <c r="H133" s="184"/>
      <c r="I133" s="184"/>
      <c r="J133" s="184"/>
      <c r="K133" s="184"/>
      <c r="L133" s="184"/>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15">
      <c r="B134" s="29"/>
      <c r="C134" s="29"/>
      <c r="D134" s="40"/>
      <c r="E134" s="40"/>
      <c r="F134" s="184"/>
      <c r="G134" s="184"/>
      <c r="H134" s="184"/>
      <c r="I134" s="184"/>
      <c r="J134" s="184"/>
      <c r="K134" s="184"/>
      <c r="L134" s="184"/>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15">
      <c r="B135" s="29"/>
      <c r="C135" s="29"/>
      <c r="D135" s="40"/>
      <c r="E135" s="40"/>
      <c r="F135" s="184"/>
      <c r="G135" s="184"/>
      <c r="H135" s="184"/>
      <c r="I135" s="184"/>
      <c r="J135" s="184"/>
      <c r="K135" s="184"/>
      <c r="L135" s="184"/>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15">
      <c r="B136" s="29"/>
      <c r="C136" s="29"/>
      <c r="D136" s="40"/>
      <c r="E136" s="40"/>
      <c r="F136" s="184"/>
      <c r="G136" s="184"/>
      <c r="H136" s="184"/>
      <c r="I136" s="184"/>
      <c r="J136" s="184"/>
      <c r="K136" s="184"/>
      <c r="L136" s="184"/>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15">
      <c r="B137" s="29"/>
      <c r="C137" s="29"/>
      <c r="D137" s="40"/>
      <c r="E137" s="40"/>
      <c r="F137" s="184"/>
      <c r="G137" s="184"/>
      <c r="H137" s="184"/>
      <c r="I137" s="184"/>
      <c r="J137" s="184"/>
      <c r="K137" s="184"/>
      <c r="L137" s="184"/>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15">
      <c r="B138" s="29"/>
      <c r="C138" s="29"/>
      <c r="D138" s="40"/>
      <c r="E138" s="40"/>
      <c r="F138" s="184"/>
      <c r="G138" s="184"/>
      <c r="H138" s="184"/>
      <c r="I138" s="184"/>
      <c r="J138" s="184"/>
      <c r="K138" s="184"/>
      <c r="L138" s="184"/>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15">
      <c r="B139" s="29"/>
      <c r="C139" s="29"/>
      <c r="D139" s="40"/>
      <c r="E139" s="40"/>
      <c r="F139" s="184"/>
      <c r="G139" s="184"/>
      <c r="H139" s="184"/>
      <c r="I139" s="184"/>
      <c r="J139" s="184"/>
      <c r="K139" s="184"/>
      <c r="L139" s="184"/>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15">
      <c r="B140" s="29"/>
      <c r="C140" s="29"/>
      <c r="D140" s="40"/>
      <c r="E140" s="40"/>
      <c r="F140" s="184"/>
      <c r="G140" s="184"/>
      <c r="H140" s="184"/>
      <c r="I140" s="184"/>
      <c r="J140" s="184"/>
      <c r="K140" s="184"/>
      <c r="L140" s="184"/>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15">
      <c r="B141" s="29"/>
      <c r="C141" s="29"/>
      <c r="D141" s="40"/>
      <c r="E141" s="40"/>
      <c r="F141" s="184"/>
      <c r="G141" s="184"/>
      <c r="H141" s="184"/>
      <c r="I141" s="184"/>
      <c r="J141" s="184"/>
      <c r="K141" s="184"/>
      <c r="L141" s="184"/>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15">
      <c r="B142" s="29"/>
      <c r="C142" s="29"/>
      <c r="D142" s="40"/>
      <c r="E142" s="40"/>
      <c r="F142" s="184"/>
      <c r="G142" s="184"/>
      <c r="H142" s="184"/>
      <c r="I142" s="184"/>
      <c r="J142" s="184"/>
      <c r="K142" s="184"/>
      <c r="L142" s="184"/>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15">
      <c r="B143" s="29"/>
      <c r="C143" s="29"/>
      <c r="D143" s="40"/>
      <c r="E143" s="40"/>
      <c r="F143" s="184"/>
      <c r="G143" s="184"/>
      <c r="H143" s="184"/>
      <c r="I143" s="184"/>
      <c r="J143" s="184"/>
      <c r="K143" s="184"/>
      <c r="L143" s="184"/>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15">
      <c r="B144" s="29"/>
      <c r="C144" s="29"/>
      <c r="D144" s="40"/>
      <c r="E144" s="40"/>
      <c r="F144" s="184"/>
      <c r="G144" s="184"/>
      <c r="H144" s="184"/>
      <c r="I144" s="184"/>
      <c r="J144" s="184"/>
      <c r="K144" s="184"/>
      <c r="L144" s="184"/>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15">
      <c r="B145" s="29"/>
      <c r="C145" s="29"/>
      <c r="D145" s="40"/>
      <c r="E145" s="40"/>
      <c r="F145" s="184"/>
      <c r="G145" s="184"/>
      <c r="H145" s="184"/>
      <c r="I145" s="184"/>
      <c r="J145" s="184"/>
      <c r="K145" s="184"/>
      <c r="L145" s="184"/>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15">
      <c r="B146" s="29"/>
      <c r="C146" s="29"/>
      <c r="D146" s="40"/>
      <c r="E146" s="40"/>
      <c r="F146" s="184"/>
      <c r="G146" s="184"/>
      <c r="H146" s="184"/>
      <c r="I146" s="184"/>
      <c r="J146" s="184"/>
      <c r="K146" s="184"/>
      <c r="L146" s="184"/>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15">
      <c r="B147" s="29"/>
      <c r="C147" s="29"/>
      <c r="D147" s="40"/>
      <c r="E147" s="40"/>
      <c r="F147" s="184"/>
      <c r="G147" s="184"/>
      <c r="H147" s="184"/>
      <c r="I147" s="184"/>
      <c r="J147" s="184"/>
      <c r="K147" s="184"/>
      <c r="L147" s="184"/>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15">
      <c r="B148" s="29"/>
      <c r="C148" s="29"/>
      <c r="D148" s="40"/>
      <c r="E148" s="40"/>
      <c r="F148" s="184"/>
      <c r="G148" s="184"/>
      <c r="H148" s="184"/>
      <c r="I148" s="184"/>
      <c r="J148" s="184"/>
      <c r="K148" s="184"/>
      <c r="L148" s="184"/>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15">
      <c r="B149" s="29"/>
      <c r="C149" s="29"/>
      <c r="D149" s="40"/>
      <c r="E149" s="40"/>
      <c r="F149" s="184"/>
      <c r="G149" s="184"/>
      <c r="H149" s="184"/>
      <c r="I149" s="184"/>
      <c r="J149" s="184"/>
      <c r="K149" s="184"/>
      <c r="L149" s="184"/>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15">
      <c r="B150" s="29"/>
      <c r="C150" s="29"/>
      <c r="D150" s="40"/>
      <c r="E150" s="40"/>
      <c r="F150" s="184"/>
      <c r="G150" s="184"/>
      <c r="H150" s="184"/>
      <c r="I150" s="184"/>
      <c r="J150" s="184"/>
      <c r="K150" s="184"/>
      <c r="L150" s="184"/>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15">
      <c r="B151" s="29"/>
      <c r="C151" s="29"/>
      <c r="D151" s="40"/>
      <c r="E151" s="40"/>
      <c r="F151" s="184"/>
      <c r="G151" s="184"/>
      <c r="H151" s="184"/>
      <c r="I151" s="184"/>
      <c r="J151" s="184"/>
      <c r="K151" s="184"/>
      <c r="L151" s="184"/>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15">
      <c r="B152" s="29"/>
      <c r="C152" s="29"/>
      <c r="D152" s="40"/>
      <c r="E152" s="40"/>
      <c r="F152" s="184"/>
      <c r="G152" s="184"/>
      <c r="H152" s="184"/>
      <c r="I152" s="184"/>
      <c r="J152" s="184"/>
      <c r="K152" s="184"/>
      <c r="L152" s="184"/>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15">
      <c r="B153" s="29"/>
      <c r="C153" s="29"/>
      <c r="D153" s="40"/>
      <c r="E153" s="40"/>
      <c r="F153" s="184"/>
      <c r="G153" s="184"/>
      <c r="H153" s="184"/>
      <c r="I153" s="184"/>
      <c r="J153" s="184"/>
      <c r="K153" s="184"/>
      <c r="L153" s="184"/>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15">
      <c r="B154" s="29"/>
      <c r="C154" s="29"/>
      <c r="D154" s="40"/>
      <c r="E154" s="40"/>
      <c r="F154" s="184"/>
      <c r="G154" s="184"/>
      <c r="H154" s="184"/>
      <c r="I154" s="184"/>
      <c r="J154" s="184"/>
      <c r="K154" s="184"/>
      <c r="L154" s="184"/>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15">
      <c r="B155" s="29"/>
      <c r="C155" s="29"/>
      <c r="D155" s="40"/>
      <c r="E155" s="40"/>
      <c r="F155" s="184"/>
      <c r="G155" s="184"/>
      <c r="H155" s="184"/>
      <c r="I155" s="184"/>
      <c r="J155" s="184"/>
      <c r="K155" s="184"/>
      <c r="L155" s="184"/>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15">
      <c r="B156" s="29"/>
      <c r="C156" s="29"/>
      <c r="D156" s="40"/>
      <c r="E156" s="40"/>
      <c r="F156" s="184"/>
      <c r="G156" s="184"/>
      <c r="H156" s="184"/>
      <c r="I156" s="184"/>
      <c r="J156" s="184"/>
      <c r="K156" s="184"/>
      <c r="L156" s="184"/>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15">
      <c r="B157" s="29"/>
      <c r="C157" s="29"/>
      <c r="D157" s="40"/>
      <c r="E157" s="40"/>
      <c r="F157" s="184"/>
      <c r="G157" s="184"/>
      <c r="H157" s="184"/>
      <c r="I157" s="184"/>
      <c r="J157" s="184"/>
      <c r="K157" s="184"/>
      <c r="L157" s="184"/>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15">
      <c r="B158" s="29"/>
      <c r="C158" s="29"/>
      <c r="D158" s="40"/>
      <c r="E158" s="40"/>
      <c r="F158" s="184"/>
      <c r="G158" s="184"/>
      <c r="H158" s="184"/>
      <c r="I158" s="184"/>
      <c r="J158" s="184"/>
      <c r="K158" s="184"/>
      <c r="L158" s="184"/>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15">
      <c r="B159" s="29"/>
      <c r="C159" s="29"/>
      <c r="D159" s="40"/>
      <c r="E159" s="40"/>
      <c r="F159" s="184"/>
      <c r="G159" s="184"/>
      <c r="H159" s="184"/>
      <c r="I159" s="184"/>
      <c r="J159" s="184"/>
      <c r="K159" s="184"/>
      <c r="L159" s="184"/>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15">
      <c r="B160" s="29"/>
      <c r="C160" s="29"/>
      <c r="D160" s="40"/>
      <c r="E160" s="40"/>
      <c r="F160" s="184"/>
      <c r="G160" s="184"/>
      <c r="H160" s="184"/>
      <c r="I160" s="184"/>
      <c r="J160" s="184"/>
      <c r="K160" s="184"/>
      <c r="L160" s="184"/>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15">
      <c r="B161" s="29"/>
      <c r="C161" s="29"/>
      <c r="D161" s="40"/>
      <c r="E161" s="40"/>
      <c r="F161" s="184"/>
      <c r="G161" s="184"/>
      <c r="H161" s="184"/>
      <c r="I161" s="184"/>
      <c r="J161" s="184"/>
      <c r="K161" s="184"/>
      <c r="L161" s="184"/>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15">
      <c r="B162" s="29"/>
      <c r="C162" s="29"/>
      <c r="D162" s="40"/>
      <c r="E162" s="40"/>
      <c r="F162" s="184"/>
      <c r="G162" s="184"/>
      <c r="H162" s="184"/>
      <c r="I162" s="184"/>
      <c r="J162" s="184"/>
      <c r="K162" s="184"/>
      <c r="L162" s="184"/>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15">
      <c r="B163" s="29"/>
      <c r="C163" s="29"/>
      <c r="D163" s="40"/>
      <c r="E163" s="40"/>
      <c r="F163" s="184"/>
      <c r="G163" s="184"/>
      <c r="H163" s="184"/>
      <c r="I163" s="184"/>
      <c r="J163" s="184"/>
      <c r="K163" s="184"/>
      <c r="L163" s="184"/>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15">
      <c r="B164" s="29"/>
      <c r="C164" s="29"/>
      <c r="D164" s="40"/>
      <c r="E164" s="40"/>
      <c r="F164" s="184"/>
      <c r="G164" s="184"/>
      <c r="H164" s="184"/>
      <c r="I164" s="184"/>
      <c r="J164" s="184"/>
      <c r="K164" s="184"/>
      <c r="L164" s="184"/>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15">
      <c r="B165" s="29"/>
      <c r="C165" s="29"/>
      <c r="D165" s="40"/>
      <c r="E165" s="40"/>
      <c r="F165" s="184"/>
      <c r="G165" s="184"/>
      <c r="H165" s="184"/>
      <c r="I165" s="184"/>
      <c r="J165" s="184"/>
      <c r="K165" s="184"/>
      <c r="L165" s="184"/>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15">
      <c r="B166" s="29"/>
      <c r="C166" s="29"/>
      <c r="D166" s="40"/>
      <c r="E166" s="40"/>
      <c r="F166" s="184"/>
      <c r="G166" s="184"/>
      <c r="H166" s="184"/>
      <c r="I166" s="184"/>
      <c r="J166" s="184"/>
      <c r="K166" s="184"/>
      <c r="L166" s="184"/>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15">
      <c r="B167" s="29"/>
      <c r="C167" s="29"/>
      <c r="D167" s="40"/>
      <c r="E167" s="40"/>
      <c r="F167" s="184"/>
      <c r="G167" s="184"/>
      <c r="H167" s="184"/>
      <c r="I167" s="184"/>
      <c r="J167" s="184"/>
      <c r="K167" s="184"/>
      <c r="L167" s="184"/>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15">
      <c r="B168" s="29"/>
      <c r="C168" s="29"/>
      <c r="D168" s="40"/>
      <c r="E168" s="40"/>
      <c r="F168" s="184"/>
      <c r="G168" s="184"/>
      <c r="H168" s="184"/>
      <c r="I168" s="184"/>
      <c r="J168" s="184"/>
      <c r="K168" s="184"/>
      <c r="L168" s="184"/>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15">
      <c r="B169" s="29"/>
      <c r="C169" s="29"/>
      <c r="D169" s="40"/>
      <c r="E169" s="40"/>
      <c r="F169" s="184"/>
      <c r="G169" s="184"/>
      <c r="H169" s="184"/>
      <c r="I169" s="184"/>
      <c r="J169" s="184"/>
      <c r="K169" s="184"/>
      <c r="L169" s="184"/>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15">
      <c r="B170" s="29"/>
      <c r="C170" s="29"/>
      <c r="D170" s="40"/>
      <c r="E170" s="40"/>
      <c r="F170" s="184"/>
      <c r="G170" s="184"/>
      <c r="H170" s="184"/>
      <c r="I170" s="184"/>
      <c r="J170" s="184"/>
      <c r="K170" s="184"/>
      <c r="L170" s="184"/>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15">
      <c r="B171" s="29"/>
      <c r="C171" s="29"/>
      <c r="D171" s="40"/>
      <c r="E171" s="40"/>
      <c r="F171" s="184"/>
      <c r="G171" s="184"/>
      <c r="H171" s="184"/>
      <c r="I171" s="184"/>
      <c r="J171" s="184"/>
      <c r="K171" s="184"/>
      <c r="L171" s="184"/>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15">
      <c r="B172" s="29"/>
      <c r="C172" s="29"/>
      <c r="D172" s="40"/>
      <c r="E172" s="40"/>
      <c r="F172" s="184"/>
      <c r="G172" s="184"/>
      <c r="H172" s="184"/>
      <c r="I172" s="184"/>
      <c r="J172" s="184"/>
      <c r="K172" s="184"/>
      <c r="L172" s="184"/>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15">
      <c r="B173" s="29"/>
      <c r="C173" s="29"/>
      <c r="D173" s="40"/>
      <c r="E173" s="40"/>
      <c r="F173" s="184"/>
      <c r="G173" s="184"/>
      <c r="H173" s="184"/>
      <c r="I173" s="184"/>
      <c r="J173" s="184"/>
      <c r="K173" s="184"/>
      <c r="L173" s="184"/>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15">
      <c r="B174" s="29"/>
      <c r="C174" s="29"/>
      <c r="D174" s="40"/>
      <c r="E174" s="40"/>
      <c r="F174" s="184"/>
      <c r="G174" s="184"/>
      <c r="H174" s="184"/>
      <c r="I174" s="184"/>
      <c r="J174" s="184"/>
      <c r="K174" s="184"/>
      <c r="L174" s="184"/>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15">
      <c r="B175" s="29"/>
      <c r="C175" s="29"/>
      <c r="D175" s="40"/>
      <c r="E175" s="40"/>
      <c r="F175" s="184"/>
      <c r="G175" s="184"/>
      <c r="H175" s="184"/>
      <c r="I175" s="184"/>
      <c r="J175" s="184"/>
      <c r="K175" s="184"/>
      <c r="L175" s="184"/>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15">
      <c r="B176" s="29"/>
      <c r="C176" s="29"/>
      <c r="D176" s="40"/>
      <c r="E176" s="40"/>
      <c r="F176" s="184"/>
      <c r="G176" s="184"/>
      <c r="H176" s="184"/>
      <c r="I176" s="184"/>
      <c r="J176" s="184"/>
      <c r="K176" s="184"/>
      <c r="L176" s="184"/>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15">
      <c r="B177" s="29"/>
      <c r="C177" s="29"/>
      <c r="D177" s="40"/>
      <c r="E177" s="40"/>
      <c r="F177" s="184"/>
      <c r="G177" s="184"/>
      <c r="H177" s="184"/>
      <c r="I177" s="184"/>
      <c r="J177" s="184"/>
      <c r="K177" s="184"/>
      <c r="L177" s="184"/>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15">
      <c r="B178" s="29"/>
      <c r="C178" s="29"/>
      <c r="D178" s="40"/>
      <c r="E178" s="40"/>
      <c r="F178" s="184"/>
      <c r="G178" s="184"/>
      <c r="H178" s="184"/>
      <c r="I178" s="184"/>
      <c r="J178" s="184"/>
      <c r="K178" s="184"/>
      <c r="L178" s="184"/>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15">
      <c r="B179" s="29"/>
      <c r="C179" s="29"/>
      <c r="D179" s="40"/>
      <c r="E179" s="40"/>
      <c r="F179" s="184"/>
      <c r="G179" s="184"/>
      <c r="H179" s="184"/>
      <c r="I179" s="184"/>
      <c r="J179" s="184"/>
      <c r="K179" s="184"/>
      <c r="L179" s="184"/>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15">
      <c r="B180" s="29"/>
      <c r="C180" s="29"/>
      <c r="D180" s="40"/>
      <c r="E180" s="40"/>
      <c r="F180" s="184"/>
      <c r="G180" s="184"/>
      <c r="H180" s="184"/>
      <c r="I180" s="184"/>
      <c r="J180" s="184"/>
      <c r="K180" s="184"/>
      <c r="L180" s="184"/>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15">
      <c r="B181" s="29"/>
      <c r="C181" s="29"/>
      <c r="D181" s="40"/>
      <c r="E181" s="40"/>
      <c r="F181" s="184"/>
      <c r="G181" s="184"/>
      <c r="H181" s="184"/>
      <c r="I181" s="184"/>
      <c r="J181" s="184"/>
      <c r="K181" s="184"/>
      <c r="L181" s="184"/>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15">
      <c r="B182" s="29"/>
      <c r="C182" s="29"/>
      <c r="D182" s="40"/>
      <c r="E182" s="40"/>
      <c r="F182" s="184"/>
      <c r="G182" s="184"/>
      <c r="H182" s="184"/>
      <c r="I182" s="184"/>
      <c r="J182" s="184"/>
      <c r="K182" s="184"/>
      <c r="L182" s="184"/>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15">
      <c r="B183" s="29"/>
      <c r="C183" s="29"/>
      <c r="D183" s="40"/>
      <c r="E183" s="40"/>
      <c r="F183" s="184"/>
      <c r="G183" s="184"/>
      <c r="H183" s="184"/>
      <c r="I183" s="184"/>
      <c r="J183" s="184"/>
      <c r="K183" s="184"/>
      <c r="L183" s="184"/>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15">
      <c r="B184" s="29"/>
      <c r="C184" s="29"/>
      <c r="D184" s="40"/>
      <c r="E184" s="40"/>
      <c r="F184" s="184"/>
      <c r="G184" s="184"/>
      <c r="H184" s="184"/>
      <c r="I184" s="184"/>
      <c r="J184" s="184"/>
      <c r="K184" s="184"/>
      <c r="L184" s="184"/>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15">
      <c r="B185" s="29"/>
      <c r="C185" s="29"/>
      <c r="D185" s="40"/>
      <c r="E185" s="40"/>
      <c r="F185" s="184"/>
      <c r="G185" s="184"/>
      <c r="H185" s="184"/>
      <c r="I185" s="184"/>
      <c r="J185" s="184"/>
      <c r="K185" s="184"/>
      <c r="L185" s="184"/>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15">
      <c r="B186" s="29"/>
      <c r="C186" s="29"/>
      <c r="D186" s="40"/>
      <c r="E186" s="40"/>
      <c r="F186" s="184"/>
      <c r="G186" s="184"/>
      <c r="H186" s="184"/>
      <c r="I186" s="184"/>
      <c r="J186" s="184"/>
      <c r="K186" s="184"/>
      <c r="L186" s="184"/>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15">
      <c r="B187" s="29"/>
      <c r="C187" s="29"/>
      <c r="D187" s="40"/>
      <c r="E187" s="40"/>
      <c r="F187" s="184"/>
      <c r="G187" s="184"/>
      <c r="H187" s="184"/>
      <c r="I187" s="184"/>
      <c r="J187" s="184"/>
      <c r="K187" s="184"/>
      <c r="L187" s="184"/>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15">
      <c r="B188" s="29"/>
      <c r="C188" s="29"/>
      <c r="D188" s="40"/>
      <c r="E188" s="40"/>
      <c r="F188" s="184"/>
      <c r="G188" s="184"/>
      <c r="H188" s="184"/>
      <c r="I188" s="184"/>
      <c r="J188" s="184"/>
      <c r="K188" s="184"/>
      <c r="L188" s="184"/>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15">
      <c r="B189" s="29"/>
      <c r="C189" s="29"/>
      <c r="D189" s="40"/>
      <c r="E189" s="40"/>
      <c r="F189" s="184"/>
      <c r="G189" s="184"/>
      <c r="H189" s="184"/>
      <c r="I189" s="184"/>
      <c r="J189" s="184"/>
      <c r="K189" s="184"/>
      <c r="L189" s="184"/>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15">
      <c r="B190" s="29"/>
      <c r="C190" s="29"/>
      <c r="D190" s="40"/>
      <c r="E190" s="40"/>
      <c r="F190" s="184"/>
      <c r="G190" s="184"/>
      <c r="H190" s="184"/>
      <c r="I190" s="184"/>
      <c r="J190" s="184"/>
      <c r="K190" s="184"/>
      <c r="L190" s="184"/>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15">
      <c r="B191" s="29"/>
      <c r="C191" s="29"/>
      <c r="D191" s="40"/>
      <c r="E191" s="40"/>
      <c r="F191" s="184"/>
      <c r="G191" s="184"/>
      <c r="H191" s="184"/>
      <c r="I191" s="184"/>
      <c r="J191" s="184"/>
      <c r="K191" s="184"/>
      <c r="L191" s="184"/>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15">
      <c r="B192" s="29"/>
      <c r="C192" s="29"/>
      <c r="D192" s="40"/>
      <c r="E192" s="40"/>
      <c r="F192" s="184"/>
      <c r="G192" s="184"/>
      <c r="H192" s="184"/>
      <c r="I192" s="184"/>
      <c r="J192" s="184"/>
      <c r="K192" s="184"/>
      <c r="L192" s="184"/>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15">
      <c r="B193" s="29"/>
      <c r="C193" s="29"/>
      <c r="D193" s="40"/>
      <c r="E193" s="40"/>
      <c r="F193" s="184"/>
      <c r="G193" s="184"/>
      <c r="H193" s="184"/>
      <c r="I193" s="184"/>
      <c r="J193" s="184"/>
      <c r="K193" s="184"/>
      <c r="L193" s="184"/>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15">
      <c r="B194" s="29"/>
      <c r="C194" s="29"/>
      <c r="D194" s="40"/>
      <c r="E194" s="40"/>
      <c r="F194" s="184"/>
      <c r="G194" s="184"/>
      <c r="H194" s="184"/>
      <c r="I194" s="184"/>
      <c r="J194" s="184"/>
      <c r="K194" s="184"/>
      <c r="L194" s="184"/>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15">
      <c r="B195" s="29"/>
      <c r="C195" s="29"/>
      <c r="D195" s="40"/>
      <c r="E195" s="40"/>
      <c r="F195" s="184"/>
      <c r="G195" s="184"/>
      <c r="H195" s="184"/>
      <c r="I195" s="184"/>
      <c r="J195" s="184"/>
      <c r="K195" s="184"/>
      <c r="L195" s="184"/>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15">
      <c r="B196" s="29"/>
      <c r="C196" s="29"/>
      <c r="D196" s="40"/>
      <c r="E196" s="40"/>
      <c r="F196" s="184"/>
      <c r="G196" s="184"/>
      <c r="H196" s="184"/>
      <c r="I196" s="184"/>
      <c r="J196" s="184"/>
      <c r="K196" s="184"/>
      <c r="L196" s="184"/>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15">
      <c r="B197" s="29"/>
      <c r="C197" s="29"/>
      <c r="D197" s="40"/>
      <c r="E197" s="40"/>
      <c r="F197" s="184"/>
      <c r="G197" s="184"/>
      <c r="H197" s="184"/>
      <c r="I197" s="184"/>
      <c r="J197" s="184"/>
      <c r="K197" s="184"/>
      <c r="L197" s="184"/>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15">
      <c r="B198" s="29"/>
      <c r="C198" s="29"/>
      <c r="D198" s="40"/>
      <c r="E198" s="40"/>
      <c r="F198" s="184"/>
      <c r="G198" s="184"/>
      <c r="H198" s="184"/>
      <c r="I198" s="184"/>
      <c r="J198" s="184"/>
      <c r="K198" s="184"/>
      <c r="L198" s="184"/>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15">
      <c r="B199" s="29"/>
      <c r="C199" s="29"/>
      <c r="D199" s="40"/>
      <c r="E199" s="40"/>
      <c r="F199" s="184"/>
      <c r="G199" s="184"/>
      <c r="H199" s="184"/>
      <c r="I199" s="184"/>
      <c r="J199" s="184"/>
      <c r="K199" s="184"/>
      <c r="L199" s="184"/>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15">
      <c r="B200" s="29"/>
      <c r="C200" s="29"/>
      <c r="D200" s="40"/>
      <c r="E200" s="40"/>
      <c r="F200" s="184"/>
      <c r="G200" s="184"/>
      <c r="H200" s="184"/>
      <c r="I200" s="184"/>
      <c r="J200" s="184"/>
      <c r="K200" s="184"/>
      <c r="L200" s="184"/>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15">
      <c r="B201" s="29"/>
      <c r="C201" s="29"/>
      <c r="D201" s="40"/>
      <c r="E201" s="40"/>
      <c r="F201" s="184"/>
      <c r="G201" s="184"/>
      <c r="H201" s="184"/>
      <c r="I201" s="184"/>
      <c r="J201" s="184"/>
      <c r="K201" s="184"/>
      <c r="L201" s="184"/>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15">
      <c r="B202" s="29"/>
      <c r="C202" s="29"/>
      <c r="D202" s="40"/>
      <c r="E202" s="40"/>
      <c r="F202" s="184"/>
      <c r="G202" s="184"/>
      <c r="H202" s="184"/>
      <c r="I202" s="184"/>
      <c r="J202" s="184"/>
      <c r="K202" s="184"/>
      <c r="L202" s="184"/>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15">
      <c r="B203" s="29"/>
      <c r="C203" s="29"/>
      <c r="D203" s="40"/>
      <c r="E203" s="40"/>
      <c r="F203" s="184"/>
      <c r="G203" s="184"/>
      <c r="H203" s="184"/>
      <c r="I203" s="184"/>
      <c r="J203" s="184"/>
      <c r="K203" s="184"/>
      <c r="L203" s="184"/>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15">
      <c r="B204" s="29"/>
      <c r="C204" s="29"/>
      <c r="D204" s="40"/>
      <c r="E204" s="40"/>
      <c r="F204" s="184"/>
      <c r="G204" s="184"/>
      <c r="H204" s="184"/>
      <c r="I204" s="184"/>
      <c r="J204" s="184"/>
      <c r="K204" s="184"/>
      <c r="L204" s="184"/>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15">
      <c r="B205" s="29"/>
      <c r="C205" s="29"/>
      <c r="D205" s="40"/>
      <c r="E205" s="40"/>
      <c r="F205" s="184"/>
      <c r="G205" s="184"/>
      <c r="H205" s="184"/>
      <c r="I205" s="184"/>
      <c r="J205" s="184"/>
      <c r="K205" s="184"/>
      <c r="L205" s="184"/>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15">
      <c r="B206" s="29"/>
      <c r="C206" s="29"/>
      <c r="D206" s="40"/>
      <c r="E206" s="40"/>
      <c r="F206" s="184"/>
      <c r="G206" s="184"/>
      <c r="H206" s="184"/>
      <c r="I206" s="184"/>
      <c r="J206" s="184"/>
      <c r="K206" s="184"/>
      <c r="L206" s="184"/>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15">
      <c r="B207" s="29"/>
      <c r="C207" s="29"/>
      <c r="D207" s="40"/>
      <c r="E207" s="40"/>
      <c r="F207" s="184"/>
      <c r="G207" s="184"/>
      <c r="H207" s="184"/>
      <c r="I207" s="184"/>
      <c r="J207" s="184"/>
      <c r="K207" s="184"/>
      <c r="L207" s="184"/>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15">
      <c r="B208" s="29"/>
      <c r="C208" s="29"/>
      <c r="D208" s="40"/>
      <c r="E208" s="40"/>
      <c r="F208" s="184"/>
      <c r="G208" s="184"/>
      <c r="H208" s="184"/>
      <c r="I208" s="184"/>
      <c r="J208" s="184"/>
      <c r="K208" s="184"/>
      <c r="L208" s="184"/>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15">
      <c r="B209" s="29"/>
      <c r="C209" s="29"/>
      <c r="D209" s="40"/>
      <c r="E209" s="40"/>
      <c r="F209" s="184"/>
      <c r="G209" s="184"/>
      <c r="H209" s="184"/>
      <c r="I209" s="184"/>
      <c r="J209" s="184"/>
      <c r="K209" s="184"/>
      <c r="L209" s="184"/>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15">
      <c r="B210" s="29"/>
      <c r="C210" s="29"/>
      <c r="D210" s="40"/>
      <c r="E210" s="40"/>
      <c r="F210" s="184"/>
      <c r="G210" s="184"/>
      <c r="H210" s="184"/>
      <c r="I210" s="184"/>
      <c r="J210" s="184"/>
      <c r="K210" s="184"/>
      <c r="L210" s="184"/>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15">
      <c r="B211" s="29"/>
      <c r="C211" s="29"/>
      <c r="D211" s="40"/>
      <c r="E211" s="40"/>
      <c r="F211" s="184"/>
      <c r="G211" s="184"/>
      <c r="H211" s="184"/>
      <c r="I211" s="184"/>
      <c r="J211" s="184"/>
      <c r="K211" s="184"/>
      <c r="L211" s="184"/>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15">
      <c r="B212" s="29"/>
      <c r="C212" s="29"/>
      <c r="D212" s="40"/>
      <c r="E212" s="40"/>
      <c r="F212" s="184"/>
      <c r="G212" s="184"/>
      <c r="H212" s="184"/>
      <c r="I212" s="184"/>
      <c r="J212" s="184"/>
      <c r="K212" s="184"/>
      <c r="L212" s="184"/>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15">
      <c r="B213" s="29"/>
      <c r="C213" s="29"/>
      <c r="D213" s="40"/>
      <c r="E213" s="40"/>
      <c r="F213" s="184"/>
      <c r="G213" s="184"/>
      <c r="H213" s="184"/>
      <c r="I213" s="184"/>
      <c r="J213" s="184"/>
      <c r="K213" s="184"/>
      <c r="L213" s="184"/>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15">
      <c r="B214" s="29"/>
      <c r="C214" s="29"/>
      <c r="D214" s="40"/>
      <c r="E214" s="40"/>
      <c r="F214" s="184"/>
      <c r="G214" s="184"/>
      <c r="H214" s="184"/>
      <c r="I214" s="184"/>
      <c r="J214" s="184"/>
      <c r="K214" s="184"/>
      <c r="L214" s="184"/>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15">
      <c r="B215" s="29"/>
      <c r="C215" s="29"/>
      <c r="D215" s="40"/>
      <c r="E215" s="40"/>
      <c r="F215" s="184"/>
      <c r="G215" s="184"/>
      <c r="H215" s="184"/>
      <c r="I215" s="184"/>
      <c r="J215" s="184"/>
      <c r="K215" s="184"/>
      <c r="L215" s="184"/>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15">
      <c r="B216" s="29"/>
      <c r="C216" s="29"/>
      <c r="D216" s="40"/>
      <c r="E216" s="40"/>
      <c r="F216" s="184"/>
      <c r="G216" s="184"/>
      <c r="H216" s="184"/>
      <c r="I216" s="184"/>
      <c r="J216" s="184"/>
      <c r="K216" s="184"/>
      <c r="L216" s="184"/>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15">
      <c r="B217" s="29"/>
      <c r="C217" s="29"/>
      <c r="D217" s="40"/>
      <c r="E217" s="40"/>
      <c r="F217" s="184"/>
      <c r="G217" s="184"/>
      <c r="H217" s="184"/>
      <c r="I217" s="184"/>
      <c r="J217" s="184"/>
      <c r="K217" s="184"/>
      <c r="L217" s="184"/>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15">
      <c r="B218" s="29"/>
      <c r="C218" s="29"/>
      <c r="D218" s="40"/>
      <c r="E218" s="40"/>
      <c r="F218" s="184"/>
      <c r="G218" s="184"/>
      <c r="H218" s="184"/>
      <c r="I218" s="184"/>
      <c r="J218" s="184"/>
      <c r="K218" s="184"/>
      <c r="L218" s="184"/>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15">
      <c r="B219" s="29"/>
      <c r="C219" s="29"/>
      <c r="D219" s="40"/>
      <c r="E219" s="40"/>
      <c r="F219" s="184"/>
      <c r="G219" s="184"/>
      <c r="H219" s="184"/>
      <c r="I219" s="184"/>
      <c r="J219" s="184"/>
      <c r="K219" s="184"/>
      <c r="L219" s="184"/>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15">
      <c r="B220" s="29"/>
      <c r="C220" s="29"/>
      <c r="D220" s="40"/>
      <c r="E220" s="40"/>
      <c r="F220" s="184"/>
      <c r="G220" s="184"/>
      <c r="H220" s="184"/>
      <c r="I220" s="184"/>
      <c r="J220" s="184"/>
      <c r="K220" s="184"/>
      <c r="L220" s="184"/>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15">
      <c r="B221" s="29"/>
      <c r="C221" s="29"/>
      <c r="D221" s="40"/>
      <c r="E221" s="40"/>
      <c r="F221" s="184"/>
      <c r="G221" s="184"/>
      <c r="H221" s="184"/>
      <c r="I221" s="184"/>
      <c r="J221" s="184"/>
      <c r="K221" s="184"/>
      <c r="L221" s="184"/>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15">
      <c r="B222" s="29"/>
      <c r="C222" s="29"/>
      <c r="D222" s="40"/>
      <c r="E222" s="40"/>
      <c r="F222" s="184"/>
      <c r="G222" s="184"/>
      <c r="H222" s="184"/>
      <c r="I222" s="184"/>
      <c r="J222" s="184"/>
      <c r="K222" s="184"/>
      <c r="L222" s="184"/>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15">
      <c r="B223" s="29"/>
      <c r="C223" s="29"/>
      <c r="D223" s="40"/>
      <c r="E223" s="40"/>
      <c r="F223" s="184"/>
      <c r="G223" s="184"/>
      <c r="H223" s="184"/>
      <c r="I223" s="184"/>
      <c r="J223" s="184"/>
      <c r="K223" s="184"/>
      <c r="L223" s="184"/>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15">
      <c r="B224" s="29"/>
      <c r="C224" s="29"/>
      <c r="D224" s="40"/>
      <c r="E224" s="40"/>
      <c r="F224" s="184"/>
      <c r="G224" s="184"/>
      <c r="H224" s="184"/>
      <c r="I224" s="184"/>
      <c r="J224" s="184"/>
      <c r="K224" s="184"/>
      <c r="L224" s="184"/>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15">
      <c r="B225" s="29"/>
      <c r="C225" s="29"/>
      <c r="D225" s="40"/>
      <c r="E225" s="40"/>
      <c r="F225" s="184"/>
      <c r="G225" s="184"/>
      <c r="H225" s="184"/>
      <c r="I225" s="184"/>
      <c r="J225" s="184"/>
      <c r="K225" s="184"/>
      <c r="L225" s="184"/>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15">
      <c r="B226" s="29"/>
      <c r="C226" s="29"/>
      <c r="D226" s="40"/>
      <c r="E226" s="40"/>
      <c r="F226" s="184"/>
      <c r="G226" s="184"/>
      <c r="H226" s="184"/>
      <c r="I226" s="184"/>
      <c r="J226" s="184"/>
      <c r="K226" s="184"/>
      <c r="L226" s="184"/>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15">
      <c r="B227" s="29"/>
      <c r="C227" s="29"/>
      <c r="D227" s="40"/>
      <c r="E227" s="40"/>
      <c r="F227" s="184"/>
      <c r="G227" s="184"/>
      <c r="H227" s="184"/>
      <c r="I227" s="184"/>
      <c r="J227" s="184"/>
      <c r="K227" s="184"/>
      <c r="L227" s="184"/>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15">
      <c r="B228" s="29"/>
      <c r="C228" s="29"/>
      <c r="D228" s="40"/>
      <c r="E228" s="40"/>
      <c r="F228" s="184"/>
      <c r="G228" s="184"/>
      <c r="H228" s="184"/>
      <c r="I228" s="184"/>
      <c r="J228" s="184"/>
      <c r="K228" s="184"/>
      <c r="L228" s="184"/>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15">
      <c r="B229" s="29"/>
      <c r="C229" s="29"/>
      <c r="D229" s="40"/>
      <c r="E229" s="40"/>
      <c r="F229" s="184"/>
      <c r="G229" s="184"/>
      <c r="H229" s="184"/>
      <c r="I229" s="184"/>
      <c r="J229" s="184"/>
      <c r="K229" s="184"/>
      <c r="L229" s="184"/>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15">
      <c r="B230" s="29"/>
      <c r="C230" s="29"/>
      <c r="D230" s="40"/>
      <c r="E230" s="40"/>
      <c r="F230" s="184"/>
      <c r="G230" s="184"/>
      <c r="H230" s="184"/>
      <c r="I230" s="184"/>
      <c r="J230" s="184"/>
      <c r="K230" s="184"/>
      <c r="L230" s="184"/>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15">
      <c r="B231" s="29"/>
      <c r="C231" s="29"/>
      <c r="D231" s="40"/>
      <c r="E231" s="40"/>
      <c r="F231" s="184"/>
      <c r="G231" s="184"/>
      <c r="H231" s="184"/>
      <c r="I231" s="184"/>
      <c r="J231" s="184"/>
      <c r="K231" s="184"/>
      <c r="L231" s="184"/>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15">
      <c r="B232" s="29"/>
      <c r="C232" s="29"/>
      <c r="D232" s="40"/>
      <c r="E232" s="40"/>
      <c r="F232" s="184"/>
      <c r="G232" s="184"/>
      <c r="H232" s="184"/>
      <c r="I232" s="184"/>
      <c r="J232" s="184"/>
      <c r="K232" s="184"/>
      <c r="L232" s="184"/>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15">
      <c r="B233" s="29"/>
      <c r="C233" s="29"/>
      <c r="D233" s="40"/>
      <c r="E233" s="40"/>
      <c r="F233" s="184"/>
      <c r="G233" s="184"/>
      <c r="H233" s="184"/>
      <c r="I233" s="184"/>
      <c r="J233" s="184"/>
      <c r="K233" s="184"/>
      <c r="L233" s="184"/>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15">
      <c r="B234" s="29"/>
      <c r="C234" s="29"/>
      <c r="D234" s="40"/>
      <c r="E234" s="40"/>
      <c r="F234" s="184"/>
      <c r="G234" s="184"/>
      <c r="H234" s="184"/>
      <c r="I234" s="184"/>
      <c r="J234" s="184"/>
      <c r="K234" s="184"/>
      <c r="L234" s="184"/>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15">
      <c r="B235" s="29"/>
      <c r="C235" s="29"/>
      <c r="D235" s="40"/>
      <c r="E235" s="40"/>
      <c r="F235" s="184"/>
      <c r="G235" s="184"/>
      <c r="H235" s="184"/>
      <c r="I235" s="184"/>
      <c r="J235" s="184"/>
      <c r="K235" s="184"/>
      <c r="L235" s="184"/>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15">
      <c r="B236" s="29"/>
      <c r="C236" s="29"/>
      <c r="D236" s="40"/>
      <c r="E236" s="40"/>
      <c r="F236" s="184"/>
      <c r="G236" s="184"/>
      <c r="H236" s="184"/>
      <c r="I236" s="184"/>
      <c r="J236" s="184"/>
      <c r="K236" s="184"/>
      <c r="L236" s="184"/>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15">
      <c r="B237" s="29"/>
      <c r="C237" s="29"/>
      <c r="D237" s="40"/>
      <c r="E237" s="40"/>
      <c r="F237" s="184"/>
      <c r="G237" s="184"/>
      <c r="H237" s="184"/>
      <c r="I237" s="184"/>
      <c r="J237" s="184"/>
      <c r="K237" s="184"/>
      <c r="L237" s="184"/>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15">
      <c r="B238" s="29"/>
      <c r="C238" s="29"/>
      <c r="D238" s="40"/>
      <c r="E238" s="40"/>
      <c r="F238" s="184"/>
      <c r="G238" s="184"/>
      <c r="H238" s="184"/>
      <c r="I238" s="184"/>
      <c r="J238" s="184"/>
      <c r="K238" s="184"/>
      <c r="L238" s="184"/>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15">
      <c r="B239" s="29"/>
      <c r="C239" s="29"/>
      <c r="D239" s="40"/>
      <c r="E239" s="40"/>
      <c r="F239" s="184"/>
      <c r="G239" s="184"/>
      <c r="H239" s="184"/>
      <c r="I239" s="184"/>
      <c r="J239" s="184"/>
      <c r="K239" s="184"/>
      <c r="L239" s="184"/>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15">
      <c r="B240" s="29"/>
      <c r="C240" s="29"/>
      <c r="D240" s="40"/>
      <c r="E240" s="40"/>
      <c r="F240" s="184"/>
      <c r="G240" s="184"/>
      <c r="H240" s="184"/>
      <c r="I240" s="184"/>
      <c r="J240" s="184"/>
      <c r="K240" s="184"/>
      <c r="L240" s="184"/>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15">
      <c r="B241" s="29"/>
      <c r="C241" s="29"/>
      <c r="D241" s="40"/>
      <c r="E241" s="40"/>
      <c r="F241" s="184"/>
      <c r="G241" s="184"/>
      <c r="H241" s="184"/>
      <c r="I241" s="184"/>
      <c r="J241" s="184"/>
      <c r="K241" s="184"/>
      <c r="L241" s="184"/>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15">
      <c r="B242" s="29"/>
      <c r="C242" s="29"/>
      <c r="D242" s="40"/>
      <c r="E242" s="40"/>
      <c r="F242" s="184"/>
      <c r="G242" s="184"/>
      <c r="H242" s="184"/>
      <c r="I242" s="184"/>
      <c r="J242" s="184"/>
      <c r="K242" s="184"/>
      <c r="L242" s="184"/>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15">
      <c r="B243" s="29"/>
      <c r="C243" s="29"/>
      <c r="D243" s="40"/>
      <c r="E243" s="40"/>
      <c r="F243" s="184"/>
      <c r="G243" s="184"/>
      <c r="H243" s="184"/>
      <c r="I243" s="184"/>
      <c r="J243" s="184"/>
      <c r="K243" s="184"/>
      <c r="L243" s="184"/>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15">
      <c r="B244" s="29"/>
      <c r="C244" s="29"/>
      <c r="D244" s="40"/>
      <c r="E244" s="40"/>
      <c r="F244" s="184"/>
      <c r="G244" s="184"/>
      <c r="H244" s="184"/>
      <c r="I244" s="184"/>
      <c r="J244" s="184"/>
      <c r="K244" s="184"/>
      <c r="L244" s="184"/>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15">
      <c r="B245" s="29"/>
      <c r="C245" s="29"/>
      <c r="D245" s="40"/>
      <c r="E245" s="40"/>
      <c r="F245" s="184"/>
      <c r="G245" s="184"/>
      <c r="H245" s="184"/>
      <c r="I245" s="184"/>
      <c r="J245" s="184"/>
      <c r="K245" s="184"/>
      <c r="L245" s="184"/>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15">
      <c r="B246" s="29"/>
      <c r="C246" s="29"/>
      <c r="D246" s="40"/>
      <c r="E246" s="40"/>
      <c r="F246" s="184"/>
      <c r="G246" s="184"/>
      <c r="H246" s="184"/>
      <c r="I246" s="184"/>
      <c r="J246" s="184"/>
      <c r="K246" s="184"/>
      <c r="L246" s="184"/>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15">
      <c r="B247" s="29"/>
      <c r="C247" s="29"/>
      <c r="D247" s="40"/>
      <c r="E247" s="40"/>
      <c r="F247" s="184"/>
      <c r="G247" s="184"/>
      <c r="H247" s="184"/>
      <c r="I247" s="184"/>
      <c r="J247" s="184"/>
      <c r="K247" s="184"/>
      <c r="L247" s="184"/>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15">
      <c r="B248" s="29"/>
      <c r="C248" s="29"/>
      <c r="D248" s="40"/>
      <c r="E248" s="40"/>
      <c r="F248" s="184"/>
      <c r="G248" s="184"/>
      <c r="H248" s="184"/>
      <c r="I248" s="184"/>
      <c r="J248" s="184"/>
      <c r="K248" s="184"/>
      <c r="L248" s="184"/>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15">
      <c r="B249" s="29"/>
      <c r="C249" s="29"/>
      <c r="D249" s="40"/>
      <c r="E249" s="40"/>
      <c r="F249" s="184"/>
      <c r="G249" s="184"/>
      <c r="H249" s="184"/>
      <c r="I249" s="184"/>
      <c r="J249" s="184"/>
      <c r="K249" s="184"/>
      <c r="L249" s="184"/>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15">
      <c r="B250" s="29"/>
      <c r="C250" s="29"/>
      <c r="D250" s="40"/>
      <c r="E250" s="40"/>
      <c r="F250" s="184"/>
      <c r="G250" s="184"/>
      <c r="H250" s="184"/>
      <c r="I250" s="184"/>
      <c r="J250" s="184"/>
      <c r="K250" s="184"/>
      <c r="L250" s="184"/>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15">
      <c r="B251" s="29"/>
      <c r="C251" s="29"/>
      <c r="D251" s="40"/>
      <c r="E251" s="40"/>
      <c r="F251" s="184"/>
      <c r="G251" s="184"/>
      <c r="H251" s="184"/>
      <c r="I251" s="184"/>
      <c r="J251" s="184"/>
      <c r="K251" s="184"/>
      <c r="L251" s="184"/>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15">
      <c r="B252" s="29"/>
      <c r="C252" s="29"/>
      <c r="D252" s="40"/>
      <c r="E252" s="40"/>
      <c r="F252" s="184"/>
      <c r="G252" s="184"/>
      <c r="H252" s="184"/>
      <c r="I252" s="184"/>
      <c r="J252" s="184"/>
      <c r="K252" s="184"/>
      <c r="L252" s="184"/>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15">
      <c r="B253" s="29"/>
      <c r="C253" s="29"/>
      <c r="D253" s="40"/>
      <c r="E253" s="40"/>
      <c r="F253" s="184"/>
      <c r="G253" s="184"/>
      <c r="H253" s="184"/>
      <c r="I253" s="184"/>
      <c r="J253" s="184"/>
      <c r="K253" s="184"/>
      <c r="L253" s="184"/>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15">
      <c r="B254" s="29"/>
      <c r="C254" s="29"/>
      <c r="D254" s="40"/>
      <c r="E254" s="40"/>
      <c r="F254" s="184"/>
      <c r="G254" s="184"/>
      <c r="H254" s="184"/>
      <c r="I254" s="184"/>
      <c r="J254" s="184"/>
      <c r="K254" s="184"/>
      <c r="L254" s="184"/>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15">
      <c r="B255" s="29"/>
      <c r="C255" s="29"/>
      <c r="D255" s="40"/>
      <c r="E255" s="40"/>
      <c r="F255" s="184"/>
      <c r="G255" s="184"/>
      <c r="H255" s="184"/>
      <c r="I255" s="184"/>
      <c r="J255" s="184"/>
      <c r="K255" s="184"/>
      <c r="L255" s="184"/>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15">
      <c r="B256" s="29"/>
      <c r="C256" s="29"/>
      <c r="D256" s="40"/>
      <c r="E256" s="40"/>
      <c r="F256" s="184"/>
      <c r="G256" s="184"/>
      <c r="H256" s="184"/>
      <c r="I256" s="184"/>
      <c r="J256" s="184"/>
      <c r="K256" s="184"/>
      <c r="L256" s="184"/>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15">
      <c r="B257" s="29"/>
      <c r="C257" s="29"/>
      <c r="D257" s="40"/>
      <c r="E257" s="40"/>
      <c r="F257" s="184"/>
      <c r="G257" s="184"/>
      <c r="H257" s="184"/>
      <c r="I257" s="184"/>
      <c r="J257" s="184"/>
      <c r="K257" s="184"/>
      <c r="L257" s="184"/>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15">
      <c r="B258" s="29"/>
      <c r="C258" s="29"/>
      <c r="D258" s="40"/>
      <c r="E258" s="40"/>
      <c r="F258" s="184"/>
      <c r="G258" s="184"/>
      <c r="H258" s="184"/>
      <c r="I258" s="184"/>
      <c r="J258" s="184"/>
      <c r="K258" s="184"/>
      <c r="L258" s="184"/>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15">
      <c r="B259" s="29"/>
      <c r="C259" s="29"/>
      <c r="D259" s="40"/>
      <c r="E259" s="40"/>
      <c r="F259" s="184"/>
      <c r="G259" s="184"/>
      <c r="H259" s="184"/>
      <c r="I259" s="184"/>
      <c r="J259" s="184"/>
      <c r="K259" s="184"/>
      <c r="L259" s="184"/>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15">
      <c r="B260" s="29"/>
      <c r="C260" s="29"/>
      <c r="D260" s="40"/>
      <c r="E260" s="40"/>
      <c r="F260" s="184"/>
      <c r="G260" s="184"/>
      <c r="H260" s="184"/>
      <c r="I260" s="184"/>
      <c r="J260" s="184"/>
      <c r="K260" s="184"/>
      <c r="L260" s="184"/>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15">
      <c r="B261" s="29"/>
      <c r="C261" s="29"/>
      <c r="D261" s="40"/>
      <c r="E261" s="40"/>
      <c r="F261" s="184"/>
      <c r="G261" s="184"/>
      <c r="H261" s="184"/>
      <c r="I261" s="184"/>
      <c r="J261" s="184"/>
      <c r="K261" s="184"/>
      <c r="L261" s="184"/>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15">
      <c r="B262" s="29"/>
      <c r="C262" s="29"/>
      <c r="D262" s="40"/>
      <c r="E262" s="40"/>
      <c r="F262" s="184"/>
      <c r="G262" s="184"/>
      <c r="H262" s="184"/>
      <c r="I262" s="184"/>
      <c r="J262" s="184"/>
      <c r="K262" s="184"/>
      <c r="L262" s="184"/>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15">
      <c r="B263" s="29"/>
      <c r="C263" s="29"/>
      <c r="D263" s="40"/>
      <c r="E263" s="40"/>
      <c r="F263" s="184"/>
      <c r="G263" s="184"/>
      <c r="H263" s="184"/>
      <c r="I263" s="184"/>
      <c r="J263" s="184"/>
      <c r="K263" s="184"/>
      <c r="L263" s="184"/>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15">
      <c r="B264" s="29"/>
      <c r="C264" s="29"/>
      <c r="D264" s="40"/>
      <c r="E264" s="40"/>
      <c r="F264" s="184"/>
      <c r="G264" s="184"/>
      <c r="H264" s="184"/>
      <c r="I264" s="184"/>
      <c r="J264" s="184"/>
      <c r="K264" s="184"/>
      <c r="L264" s="184"/>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15">
      <c r="B265" s="29"/>
      <c r="C265" s="29"/>
      <c r="D265" s="40"/>
      <c r="E265" s="40"/>
      <c r="F265" s="184"/>
      <c r="G265" s="184"/>
      <c r="H265" s="184"/>
      <c r="I265" s="184"/>
      <c r="J265" s="184"/>
      <c r="K265" s="184"/>
      <c r="L265" s="184"/>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15">
      <c r="B266" s="29"/>
      <c r="C266" s="29"/>
      <c r="D266" s="40"/>
      <c r="E266" s="40"/>
      <c r="F266" s="184"/>
      <c r="G266" s="184"/>
      <c r="H266" s="184"/>
      <c r="I266" s="184"/>
      <c r="J266" s="184"/>
      <c r="K266" s="184"/>
      <c r="L266" s="184"/>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15">
      <c r="B267" s="29"/>
      <c r="C267" s="29"/>
      <c r="D267" s="40"/>
      <c r="E267" s="40"/>
      <c r="F267" s="184"/>
      <c r="G267" s="184"/>
      <c r="H267" s="184"/>
      <c r="I267" s="184"/>
      <c r="J267" s="184"/>
      <c r="K267" s="184"/>
      <c r="L267" s="184"/>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15">
      <c r="B268" s="29"/>
      <c r="C268" s="29"/>
      <c r="D268" s="40"/>
      <c r="E268" s="40"/>
      <c r="F268" s="184"/>
      <c r="G268" s="184"/>
      <c r="H268" s="184"/>
      <c r="I268" s="184"/>
      <c r="J268" s="184"/>
      <c r="K268" s="184"/>
      <c r="L268" s="184"/>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15">
      <c r="B269" s="29"/>
      <c r="C269" s="29"/>
      <c r="D269" s="40"/>
      <c r="E269" s="40"/>
      <c r="F269" s="184"/>
      <c r="G269" s="184"/>
      <c r="H269" s="184"/>
      <c r="I269" s="184"/>
      <c r="J269" s="184"/>
      <c r="K269" s="184"/>
      <c r="L269" s="184"/>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15">
      <c r="B270" s="29"/>
      <c r="C270" s="29"/>
      <c r="D270" s="40"/>
      <c r="E270" s="40"/>
      <c r="F270" s="184"/>
      <c r="G270" s="184"/>
      <c r="H270" s="184"/>
      <c r="I270" s="184"/>
      <c r="J270" s="184"/>
      <c r="K270" s="184"/>
      <c r="L270" s="184"/>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15">
      <c r="B271" s="29"/>
      <c r="C271" s="29"/>
      <c r="D271" s="40"/>
      <c r="E271" s="40"/>
      <c r="F271" s="184"/>
      <c r="G271" s="184"/>
      <c r="H271" s="184"/>
      <c r="I271" s="184"/>
      <c r="J271" s="184"/>
      <c r="K271" s="184"/>
      <c r="L271" s="184"/>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15">
      <c r="B272" s="29"/>
      <c r="C272" s="29"/>
      <c r="D272" s="40"/>
      <c r="E272" s="40"/>
      <c r="F272" s="184"/>
      <c r="G272" s="184"/>
      <c r="H272" s="184"/>
      <c r="I272" s="184"/>
      <c r="J272" s="184"/>
      <c r="K272" s="184"/>
      <c r="L272" s="184"/>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15">
      <c r="B273" s="29"/>
      <c r="C273" s="29"/>
      <c r="D273" s="40"/>
      <c r="E273" s="40"/>
      <c r="F273" s="184"/>
      <c r="G273" s="184"/>
      <c r="H273" s="184"/>
      <c r="I273" s="184"/>
      <c r="J273" s="184"/>
      <c r="K273" s="184"/>
      <c r="L273" s="184"/>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15">
      <c r="B274" s="29"/>
      <c r="C274" s="29"/>
      <c r="D274" s="40"/>
      <c r="E274" s="40"/>
      <c r="F274" s="184"/>
      <c r="G274" s="184"/>
      <c r="H274" s="184"/>
      <c r="I274" s="184"/>
      <c r="J274" s="184"/>
      <c r="K274" s="184"/>
      <c r="L274" s="184"/>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15">
      <c r="B275" s="29"/>
      <c r="C275" s="29"/>
      <c r="D275" s="40"/>
      <c r="E275" s="40"/>
      <c r="F275" s="184"/>
      <c r="G275" s="184"/>
      <c r="H275" s="184"/>
      <c r="I275" s="184"/>
      <c r="J275" s="184"/>
      <c r="K275" s="184"/>
      <c r="L275" s="184"/>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15">
      <c r="B276" s="29"/>
      <c r="C276" s="29"/>
      <c r="D276" s="40"/>
      <c r="E276" s="40"/>
      <c r="F276" s="184"/>
      <c r="G276" s="184"/>
      <c r="H276" s="184"/>
      <c r="I276" s="184"/>
      <c r="J276" s="184"/>
      <c r="K276" s="184"/>
      <c r="L276" s="184"/>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15">
      <c r="B277" s="29"/>
      <c r="C277" s="29"/>
      <c r="D277" s="40"/>
      <c r="E277" s="40"/>
      <c r="F277" s="184"/>
      <c r="G277" s="184"/>
      <c r="H277" s="184"/>
      <c r="I277" s="184"/>
      <c r="J277" s="184"/>
      <c r="K277" s="184"/>
      <c r="L277" s="184"/>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15">
      <c r="B278" s="29"/>
      <c r="C278" s="29"/>
      <c r="D278" s="40"/>
      <c r="E278" s="40"/>
      <c r="F278" s="184"/>
      <c r="G278" s="184"/>
      <c r="H278" s="184"/>
      <c r="I278" s="184"/>
      <c r="J278" s="184"/>
      <c r="K278" s="184"/>
      <c r="L278" s="184"/>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15">
      <c r="B279" s="29"/>
      <c r="C279" s="29"/>
      <c r="D279" s="40"/>
      <c r="E279" s="40"/>
      <c r="F279" s="184"/>
      <c r="G279" s="184"/>
      <c r="H279" s="184"/>
      <c r="I279" s="184"/>
      <c r="J279" s="184"/>
      <c r="K279" s="184"/>
      <c r="L279" s="184"/>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15">
      <c r="B280" s="29"/>
      <c r="C280" s="29"/>
      <c r="D280" s="40"/>
      <c r="E280" s="40"/>
      <c r="F280" s="184"/>
      <c r="G280" s="184"/>
      <c r="H280" s="184"/>
      <c r="I280" s="184"/>
      <c r="J280" s="184"/>
      <c r="K280" s="184"/>
      <c r="L280" s="184"/>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15">
      <c r="B281" s="29"/>
      <c r="C281" s="29"/>
      <c r="D281" s="40"/>
      <c r="E281" s="40"/>
      <c r="F281" s="184"/>
      <c r="G281" s="184"/>
      <c r="H281" s="184"/>
      <c r="I281" s="184"/>
      <c r="J281" s="184"/>
      <c r="K281" s="184"/>
      <c r="L281" s="184"/>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15">
      <c r="B282" s="29"/>
      <c r="C282" s="29"/>
      <c r="D282" s="40"/>
      <c r="E282" s="40"/>
      <c r="F282" s="184"/>
      <c r="G282" s="184"/>
      <c r="H282" s="184"/>
      <c r="I282" s="184"/>
      <c r="J282" s="184"/>
      <c r="K282" s="184"/>
      <c r="L282" s="184"/>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15">
      <c r="B283" s="29"/>
      <c r="C283" s="29"/>
      <c r="D283" s="40"/>
      <c r="E283" s="40"/>
      <c r="F283" s="184"/>
      <c r="G283" s="184"/>
      <c r="H283" s="184"/>
      <c r="I283" s="184"/>
      <c r="J283" s="184"/>
      <c r="K283" s="184"/>
      <c r="L283" s="184"/>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15">
      <c r="B284" s="29"/>
      <c r="C284" s="29"/>
      <c r="D284" s="40"/>
      <c r="E284" s="40"/>
      <c r="F284" s="184"/>
      <c r="G284" s="184"/>
      <c r="H284" s="184"/>
      <c r="I284" s="184"/>
      <c r="J284" s="184"/>
      <c r="K284" s="184"/>
      <c r="L284" s="184"/>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15">
      <c r="B285" s="29"/>
      <c r="C285" s="29"/>
      <c r="D285" s="40"/>
      <c r="E285" s="40"/>
      <c r="F285" s="184"/>
      <c r="G285" s="184"/>
      <c r="H285" s="184"/>
      <c r="I285" s="184"/>
      <c r="J285" s="184"/>
      <c r="K285" s="184"/>
      <c r="L285" s="184"/>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15">
      <c r="B286" s="29"/>
      <c r="C286" s="29"/>
      <c r="D286" s="40"/>
      <c r="E286" s="40"/>
      <c r="F286" s="184"/>
      <c r="G286" s="184"/>
      <c r="H286" s="184"/>
      <c r="I286" s="184"/>
      <c r="J286" s="184"/>
      <c r="K286" s="184"/>
      <c r="L286" s="184"/>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15">
      <c r="B287" s="29"/>
      <c r="C287" s="29"/>
      <c r="D287" s="40"/>
      <c r="E287" s="40"/>
      <c r="F287" s="184"/>
      <c r="G287" s="184"/>
      <c r="H287" s="184"/>
      <c r="I287" s="184"/>
      <c r="J287" s="184"/>
      <c r="K287" s="184"/>
      <c r="L287" s="184"/>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15">
      <c r="B288" s="29"/>
      <c r="C288" s="29"/>
      <c r="D288" s="40"/>
      <c r="E288" s="40"/>
      <c r="F288" s="184"/>
      <c r="G288" s="184"/>
      <c r="H288" s="184"/>
      <c r="I288" s="184"/>
      <c r="J288" s="184"/>
      <c r="K288" s="184"/>
      <c r="L288" s="184"/>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15">
      <c r="B289" s="29"/>
      <c r="C289" s="29"/>
      <c r="D289" s="40"/>
      <c r="E289" s="40"/>
      <c r="F289" s="184"/>
      <c r="G289" s="184"/>
      <c r="H289" s="184"/>
      <c r="I289" s="184"/>
      <c r="J289" s="184"/>
      <c r="K289" s="184"/>
      <c r="L289" s="184"/>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15">
      <c r="B290" s="29"/>
      <c r="C290" s="29"/>
      <c r="D290" s="40"/>
      <c r="E290" s="40"/>
      <c r="F290" s="184"/>
      <c r="G290" s="184"/>
      <c r="H290" s="184"/>
      <c r="I290" s="184"/>
      <c r="J290" s="184"/>
      <c r="K290" s="184"/>
      <c r="L290" s="184"/>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15">
      <c r="B291" s="29"/>
      <c r="C291" s="29"/>
      <c r="D291" s="40"/>
      <c r="E291" s="40"/>
      <c r="F291" s="184"/>
      <c r="G291" s="184"/>
      <c r="H291" s="184"/>
      <c r="I291" s="184"/>
      <c r="J291" s="184"/>
      <c r="K291" s="184"/>
      <c r="L291" s="184"/>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15">
      <c r="B292" s="29"/>
      <c r="C292" s="29"/>
      <c r="D292" s="40"/>
      <c r="E292" s="40"/>
      <c r="F292" s="184"/>
      <c r="G292" s="184"/>
      <c r="H292" s="184"/>
      <c r="I292" s="184"/>
      <c r="J292" s="184"/>
      <c r="K292" s="184"/>
      <c r="L292" s="184"/>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15">
      <c r="B293" s="29"/>
      <c r="C293" s="29"/>
      <c r="D293" s="40"/>
      <c r="E293" s="40"/>
      <c r="F293" s="184"/>
      <c r="G293" s="184"/>
      <c r="H293" s="184"/>
      <c r="I293" s="184"/>
      <c r="J293" s="184"/>
      <c r="K293" s="184"/>
      <c r="L293" s="184"/>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15">
      <c r="B294" s="29"/>
      <c r="C294" s="29"/>
      <c r="D294" s="40"/>
      <c r="E294" s="40"/>
      <c r="F294" s="184"/>
      <c r="G294" s="184"/>
      <c r="H294" s="184"/>
      <c r="I294" s="184"/>
      <c r="J294" s="184"/>
      <c r="K294" s="184"/>
      <c r="L294" s="184"/>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15">
      <c r="B295" s="29"/>
      <c r="C295" s="29"/>
      <c r="D295" s="40"/>
      <c r="E295" s="40"/>
      <c r="F295" s="184"/>
      <c r="G295" s="184"/>
      <c r="H295" s="184"/>
      <c r="I295" s="184"/>
      <c r="J295" s="184"/>
      <c r="K295" s="184"/>
      <c r="L295" s="184"/>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15">
      <c r="B296" s="29"/>
      <c r="C296" s="29"/>
      <c r="D296" s="40"/>
      <c r="E296" s="40"/>
      <c r="F296" s="184"/>
      <c r="G296" s="184"/>
      <c r="H296" s="184"/>
      <c r="I296" s="184"/>
      <c r="J296" s="184"/>
      <c r="K296" s="184"/>
      <c r="L296" s="184"/>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15">
      <c r="B297" s="29"/>
      <c r="C297" s="29"/>
      <c r="D297" s="40"/>
      <c r="E297" s="40"/>
      <c r="F297" s="184"/>
      <c r="G297" s="184"/>
      <c r="H297" s="184"/>
      <c r="I297" s="184"/>
      <c r="J297" s="184"/>
      <c r="K297" s="184"/>
      <c r="L297" s="184"/>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15">
      <c r="B298" s="29"/>
      <c r="C298" s="29"/>
      <c r="D298" s="40"/>
      <c r="E298" s="40"/>
      <c r="F298" s="184"/>
      <c r="G298" s="184"/>
      <c r="H298" s="184"/>
      <c r="I298" s="184"/>
      <c r="J298" s="184"/>
      <c r="K298" s="184"/>
      <c r="L298" s="184"/>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15">
      <c r="B299" s="29"/>
      <c r="C299" s="29"/>
      <c r="D299" s="40"/>
      <c r="E299" s="40"/>
      <c r="F299" s="184"/>
      <c r="G299" s="184"/>
      <c r="H299" s="184"/>
      <c r="I299" s="184"/>
      <c r="J299" s="184"/>
      <c r="K299" s="184"/>
      <c r="L299" s="184"/>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15">
      <c r="B300" s="29"/>
      <c r="C300" s="29"/>
      <c r="D300" s="40"/>
      <c r="E300" s="40"/>
      <c r="F300" s="184"/>
      <c r="G300" s="184"/>
      <c r="H300" s="184"/>
      <c r="I300" s="184"/>
      <c r="J300" s="184"/>
      <c r="K300" s="184"/>
      <c r="L300" s="184"/>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15">
      <c r="B301" s="29"/>
      <c r="C301" s="29"/>
      <c r="D301" s="40"/>
      <c r="E301" s="40"/>
      <c r="F301" s="184"/>
      <c r="G301" s="184"/>
      <c r="H301" s="184"/>
      <c r="I301" s="184"/>
      <c r="J301" s="184"/>
      <c r="K301" s="184"/>
      <c r="L301" s="184"/>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15">
      <c r="B302" s="29"/>
      <c r="C302" s="29"/>
      <c r="D302" s="40"/>
      <c r="E302" s="40"/>
      <c r="F302" s="184"/>
      <c r="G302" s="184"/>
      <c r="H302" s="184"/>
      <c r="I302" s="184"/>
      <c r="J302" s="184"/>
      <c r="K302" s="184"/>
      <c r="L302" s="184"/>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15">
      <c r="B303" s="29"/>
      <c r="C303" s="29"/>
      <c r="D303" s="40"/>
      <c r="E303" s="40"/>
      <c r="F303" s="184"/>
      <c r="G303" s="184"/>
      <c r="H303" s="184"/>
      <c r="I303" s="184"/>
      <c r="J303" s="184"/>
      <c r="K303" s="184"/>
      <c r="L303" s="184"/>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15">
      <c r="B304" s="29"/>
      <c r="C304" s="29"/>
      <c r="D304" s="40"/>
      <c r="E304" s="40"/>
      <c r="F304" s="184"/>
      <c r="G304" s="184"/>
      <c r="H304" s="184"/>
      <c r="I304" s="184"/>
      <c r="J304" s="184"/>
      <c r="K304" s="184"/>
      <c r="L304" s="184"/>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15">
      <c r="B305" s="29"/>
      <c r="C305" s="29"/>
      <c r="D305" s="40"/>
      <c r="E305" s="40"/>
      <c r="F305" s="184"/>
      <c r="G305" s="184"/>
      <c r="H305" s="184"/>
      <c r="I305" s="184"/>
      <c r="J305" s="184"/>
      <c r="K305" s="184"/>
      <c r="L305" s="184"/>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15">
      <c r="B306" s="29"/>
      <c r="C306" s="29"/>
      <c r="D306" s="40"/>
      <c r="E306" s="40"/>
      <c r="F306" s="184"/>
      <c r="G306" s="184"/>
      <c r="H306" s="184"/>
      <c r="I306" s="184"/>
      <c r="J306" s="184"/>
      <c r="K306" s="184"/>
      <c r="L306" s="184"/>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15">
      <c r="B307" s="29"/>
      <c r="C307" s="29"/>
      <c r="D307" s="40"/>
      <c r="E307" s="40"/>
      <c r="F307" s="184"/>
      <c r="G307" s="184"/>
      <c r="H307" s="184"/>
      <c r="I307" s="184"/>
      <c r="J307" s="184"/>
      <c r="K307" s="184"/>
      <c r="L307" s="184"/>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15">
      <c r="B308" s="29"/>
      <c r="C308" s="29"/>
      <c r="D308" s="40"/>
      <c r="E308" s="40"/>
      <c r="F308" s="184"/>
      <c r="G308" s="184"/>
      <c r="H308" s="184"/>
      <c r="I308" s="184"/>
      <c r="J308" s="184"/>
      <c r="K308" s="184"/>
      <c r="L308" s="184"/>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15">
      <c r="B309" s="29"/>
      <c r="C309" s="29"/>
      <c r="D309" s="40"/>
      <c r="E309" s="40"/>
      <c r="F309" s="184"/>
      <c r="G309" s="184"/>
      <c r="H309" s="184"/>
      <c r="I309" s="184"/>
      <c r="J309" s="184"/>
      <c r="K309" s="184"/>
      <c r="L309" s="184"/>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15">
      <c r="B310" s="29"/>
      <c r="C310" s="29"/>
      <c r="D310" s="40"/>
      <c r="E310" s="40"/>
      <c r="F310" s="184"/>
      <c r="G310" s="184"/>
      <c r="H310" s="184"/>
      <c r="I310" s="184"/>
      <c r="J310" s="184"/>
      <c r="K310" s="184"/>
      <c r="L310" s="184"/>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15">
      <c r="B311" s="29"/>
      <c r="C311" s="29"/>
      <c r="D311" s="40"/>
      <c r="E311" s="40"/>
      <c r="F311" s="184"/>
      <c r="G311" s="184"/>
      <c r="H311" s="184"/>
      <c r="I311" s="184"/>
      <c r="J311" s="184"/>
      <c r="K311" s="184"/>
      <c r="L311" s="184"/>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15">
      <c r="B312" s="29"/>
      <c r="C312" s="29"/>
      <c r="D312" s="40"/>
      <c r="E312" s="40"/>
      <c r="F312" s="184"/>
      <c r="G312" s="184"/>
      <c r="H312" s="184"/>
      <c r="I312" s="184"/>
      <c r="J312" s="184"/>
      <c r="K312" s="184"/>
      <c r="L312" s="184"/>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15">
      <c r="B313" s="29"/>
      <c r="C313" s="29"/>
      <c r="D313" s="40"/>
      <c r="E313" s="40"/>
      <c r="F313" s="184"/>
      <c r="G313" s="184"/>
      <c r="H313" s="184"/>
      <c r="I313" s="184"/>
      <c r="J313" s="184"/>
      <c r="K313" s="184"/>
      <c r="L313" s="184"/>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15">
      <c r="B314" s="29"/>
      <c r="C314" s="29"/>
      <c r="D314" s="40"/>
      <c r="E314" s="40"/>
      <c r="F314" s="184"/>
      <c r="G314" s="184"/>
      <c r="H314" s="184"/>
      <c r="I314" s="184"/>
      <c r="J314" s="184"/>
      <c r="K314" s="184"/>
      <c r="L314" s="184"/>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15">
      <c r="B315" s="29"/>
      <c r="C315" s="29"/>
      <c r="D315" s="40"/>
      <c r="E315" s="40"/>
      <c r="F315" s="184"/>
      <c r="G315" s="184"/>
      <c r="H315" s="184"/>
      <c r="I315" s="184"/>
      <c r="J315" s="184"/>
      <c r="K315" s="184"/>
      <c r="L315" s="184"/>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15">
      <c r="B316" s="29"/>
      <c r="C316" s="29"/>
      <c r="D316" s="40"/>
      <c r="E316" s="40"/>
      <c r="F316" s="184"/>
      <c r="G316" s="184"/>
      <c r="H316" s="184"/>
      <c r="I316" s="184"/>
      <c r="J316" s="184"/>
      <c r="K316" s="184"/>
      <c r="L316" s="184"/>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CB28:CE29"/>
    <mergeCell ref="BS31:BV32"/>
    <mergeCell ref="BY31:CB32"/>
    <mergeCell ref="CE31:CH32"/>
    <mergeCell ref="BY25:CB26"/>
    <mergeCell ref="BJ22:BM23"/>
    <mergeCell ref="BP22:BS23"/>
    <mergeCell ref="BJ28:BM29"/>
    <mergeCell ref="BP28:BS29"/>
    <mergeCell ref="BG25:BJ26"/>
    <mergeCell ref="BS25:BV26"/>
    <mergeCell ref="BV22:BY23"/>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AX34:BA35"/>
    <mergeCell ref="BD34:BG35"/>
    <mergeCell ref="AO31:AR32"/>
    <mergeCell ref="AU31:AX32"/>
    <mergeCell ref="AL34:AO35"/>
    <mergeCell ref="AR34:AU35"/>
    <mergeCell ref="BG31:BJ32"/>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CM48:CR48"/>
    <mergeCell ref="CS48:CX48"/>
    <mergeCell ref="BC48:BH48"/>
    <mergeCell ref="BI48:BN48"/>
    <mergeCell ref="BO48:BT48"/>
    <mergeCell ref="BU48:BZ48"/>
    <mergeCell ref="CK43:CN44"/>
    <mergeCell ref="CQ43:CT44"/>
    <mergeCell ref="CS47:CX47"/>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4:L74"/>
    <mergeCell ref="M74:R74"/>
    <mergeCell ref="S74:X74"/>
    <mergeCell ref="Y74:AD74"/>
    <mergeCell ref="CA74:CF74"/>
    <mergeCell ref="CG74:CL74"/>
    <mergeCell ref="CM74:CR74"/>
    <mergeCell ref="CS74:CX74"/>
    <mergeCell ref="BC74:BH74"/>
    <mergeCell ref="BI74:BN74"/>
    <mergeCell ref="BO74:BT74"/>
    <mergeCell ref="BU74:BZ74"/>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81:BZ81"/>
    <mergeCell ref="CA81:CF81"/>
    <mergeCell ref="BI82:BN82"/>
    <mergeCell ref="BO82:BT82"/>
    <mergeCell ref="BU82:BZ82"/>
    <mergeCell ref="CA82:CF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3:BZ83"/>
    <mergeCell ref="CA83:CF83"/>
    <mergeCell ref="BI84:BN84"/>
    <mergeCell ref="BO84:BT84"/>
    <mergeCell ref="BU84:BZ84"/>
    <mergeCell ref="CA84:CF84"/>
    <mergeCell ref="F82:L82"/>
    <mergeCell ref="M82:R82"/>
    <mergeCell ref="S82:X82"/>
    <mergeCell ref="Y82:AD82"/>
    <mergeCell ref="AE82:AJ82"/>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I86:BN86"/>
    <mergeCell ref="BO86:BT86"/>
    <mergeCell ref="BU86:BZ86"/>
    <mergeCell ref="CA86:CF86"/>
    <mergeCell ref="F84:L84"/>
    <mergeCell ref="M84:R84"/>
    <mergeCell ref="S84:X84"/>
    <mergeCell ref="Y84:AD84"/>
    <mergeCell ref="AE84:AJ84"/>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8:BN88"/>
    <mergeCell ref="BO88:BT88"/>
    <mergeCell ref="BU88:BZ88"/>
    <mergeCell ref="CA88:CF88"/>
    <mergeCell ref="F86:L86"/>
    <mergeCell ref="M86:R86"/>
    <mergeCell ref="S86:X86"/>
    <mergeCell ref="Y86:AD86"/>
    <mergeCell ref="AE86:AJ86"/>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9:BZ89"/>
    <mergeCell ref="CA89:CF89"/>
    <mergeCell ref="BI90:BN90"/>
    <mergeCell ref="BO90:BT90"/>
    <mergeCell ref="BU90:BZ90"/>
    <mergeCell ref="CA90:CF90"/>
    <mergeCell ref="F88:L88"/>
    <mergeCell ref="M88:R88"/>
    <mergeCell ref="S88:X88"/>
    <mergeCell ref="Y88:AD88"/>
    <mergeCell ref="AE88:AJ88"/>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C92:BH92"/>
    <mergeCell ref="BU91:BZ91"/>
    <mergeCell ref="CA91:CF91"/>
    <mergeCell ref="AK93:AP93"/>
    <mergeCell ref="AQ93:AV93"/>
    <mergeCell ref="BI92:BN92"/>
    <mergeCell ref="BO92:BT92"/>
    <mergeCell ref="F90:L90"/>
    <mergeCell ref="M90:R90"/>
    <mergeCell ref="S90:X90"/>
    <mergeCell ref="Y90:AD90"/>
    <mergeCell ref="AE90:AJ90"/>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F97:L97"/>
    <mergeCell ref="F98:L98"/>
    <mergeCell ref="F99:L99"/>
    <mergeCell ref="F100:L100"/>
    <mergeCell ref="CS93:CX93"/>
    <mergeCell ref="F94:L94"/>
    <mergeCell ref="F95:L95"/>
    <mergeCell ref="F96:L96"/>
    <mergeCell ref="BU93:BZ93"/>
    <mergeCell ref="CA93:CF93"/>
    <mergeCell ref="F105:L105"/>
    <mergeCell ref="F106:L106"/>
    <mergeCell ref="F107:L107"/>
    <mergeCell ref="F108:L108"/>
    <mergeCell ref="F101:L101"/>
    <mergeCell ref="F102:L102"/>
    <mergeCell ref="F103:L103"/>
    <mergeCell ref="F104:L104"/>
    <mergeCell ref="F113:L113"/>
    <mergeCell ref="F114:L114"/>
    <mergeCell ref="F115:L115"/>
    <mergeCell ref="F116:L116"/>
    <mergeCell ref="F109:L109"/>
    <mergeCell ref="F110:L110"/>
    <mergeCell ref="F111:L111"/>
    <mergeCell ref="F112:L112"/>
    <mergeCell ref="F121:L121"/>
    <mergeCell ref="F122:L122"/>
    <mergeCell ref="F123:L123"/>
    <mergeCell ref="F124:L124"/>
    <mergeCell ref="F117:L117"/>
    <mergeCell ref="F118:L118"/>
    <mergeCell ref="F119:L119"/>
    <mergeCell ref="F120:L120"/>
    <mergeCell ref="F129:L129"/>
    <mergeCell ref="F130:L130"/>
    <mergeCell ref="F131:L131"/>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45:L145"/>
    <mergeCell ref="F146:L146"/>
    <mergeCell ref="F147:L147"/>
    <mergeCell ref="F148:L148"/>
    <mergeCell ref="F141:L141"/>
    <mergeCell ref="F142:L142"/>
    <mergeCell ref="F143:L143"/>
    <mergeCell ref="F144:L144"/>
    <mergeCell ref="F153:L153"/>
    <mergeCell ref="F154:L154"/>
    <mergeCell ref="F155:L155"/>
    <mergeCell ref="F156:L156"/>
    <mergeCell ref="F149:L149"/>
    <mergeCell ref="F150:L150"/>
    <mergeCell ref="F151:L151"/>
    <mergeCell ref="F152:L152"/>
    <mergeCell ref="F161:L161"/>
    <mergeCell ref="F162:L162"/>
    <mergeCell ref="F163:L163"/>
    <mergeCell ref="F164:L164"/>
    <mergeCell ref="F157:L157"/>
    <mergeCell ref="F158:L158"/>
    <mergeCell ref="F159:L159"/>
    <mergeCell ref="F160:L160"/>
    <mergeCell ref="F169:L169"/>
    <mergeCell ref="F170:L170"/>
    <mergeCell ref="F171:L171"/>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85:L185"/>
    <mergeCell ref="F186:L186"/>
    <mergeCell ref="F187:L187"/>
    <mergeCell ref="F188:L188"/>
    <mergeCell ref="F181:L181"/>
    <mergeCell ref="F182:L182"/>
    <mergeCell ref="F183:L183"/>
    <mergeCell ref="F184:L184"/>
    <mergeCell ref="F193:L193"/>
    <mergeCell ref="F194:L194"/>
    <mergeCell ref="F195:L195"/>
    <mergeCell ref="F196:L196"/>
    <mergeCell ref="F189:L189"/>
    <mergeCell ref="F190:L190"/>
    <mergeCell ref="F191:L191"/>
    <mergeCell ref="F192:L192"/>
    <mergeCell ref="F201:L201"/>
    <mergeCell ref="F202:L202"/>
    <mergeCell ref="F203:L203"/>
    <mergeCell ref="F204:L204"/>
    <mergeCell ref="F197:L197"/>
    <mergeCell ref="F198:L198"/>
    <mergeCell ref="F199:L199"/>
    <mergeCell ref="F200:L200"/>
    <mergeCell ref="F209:L209"/>
    <mergeCell ref="F210:L210"/>
    <mergeCell ref="F211:L211"/>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25:L225"/>
    <mergeCell ref="F226:L226"/>
    <mergeCell ref="F227:L227"/>
    <mergeCell ref="F228:L228"/>
    <mergeCell ref="F221:L221"/>
    <mergeCell ref="F222:L222"/>
    <mergeCell ref="F223:L223"/>
    <mergeCell ref="F224:L224"/>
    <mergeCell ref="F233:L233"/>
    <mergeCell ref="F234:L234"/>
    <mergeCell ref="F235:L235"/>
    <mergeCell ref="F236:L236"/>
    <mergeCell ref="F229:L229"/>
    <mergeCell ref="F230:L230"/>
    <mergeCell ref="F231:L231"/>
    <mergeCell ref="F232:L232"/>
    <mergeCell ref="F241:L241"/>
    <mergeCell ref="F242:L242"/>
    <mergeCell ref="F243:L243"/>
    <mergeCell ref="F244:L244"/>
    <mergeCell ref="F237:L237"/>
    <mergeCell ref="F238:L238"/>
    <mergeCell ref="F239:L239"/>
    <mergeCell ref="F240:L240"/>
    <mergeCell ref="F249:L249"/>
    <mergeCell ref="F250:L250"/>
    <mergeCell ref="F251:L251"/>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65:L265"/>
    <mergeCell ref="F266:L266"/>
    <mergeCell ref="F267:L267"/>
    <mergeCell ref="F268:L268"/>
    <mergeCell ref="F261:L261"/>
    <mergeCell ref="F262:L262"/>
    <mergeCell ref="F263:L263"/>
    <mergeCell ref="F264:L264"/>
    <mergeCell ref="F273:L273"/>
    <mergeCell ref="F274:L274"/>
    <mergeCell ref="F275:L275"/>
    <mergeCell ref="F276:L276"/>
    <mergeCell ref="F269:L269"/>
    <mergeCell ref="F270:L270"/>
    <mergeCell ref="F271:L271"/>
    <mergeCell ref="F272:L272"/>
    <mergeCell ref="F281:L281"/>
    <mergeCell ref="F282:L282"/>
    <mergeCell ref="F283:L283"/>
    <mergeCell ref="F284:L284"/>
    <mergeCell ref="F277:L277"/>
    <mergeCell ref="F278:L278"/>
    <mergeCell ref="F279:L279"/>
    <mergeCell ref="F280:L280"/>
    <mergeCell ref="F289:L289"/>
    <mergeCell ref="F290:L290"/>
    <mergeCell ref="F291:L291"/>
    <mergeCell ref="F300:L300"/>
    <mergeCell ref="F293:L293"/>
    <mergeCell ref="F294:L294"/>
    <mergeCell ref="F295:L295"/>
    <mergeCell ref="F296:L296"/>
    <mergeCell ref="F305:L305"/>
    <mergeCell ref="F306:L306"/>
    <mergeCell ref="F307:L307"/>
    <mergeCell ref="F308:L308"/>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2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2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2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2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316"/>
  <sheetViews>
    <sheetView tabSelected="1" topLeftCell="A21" zoomScale="112" zoomScaleNormal="115" zoomScaleSheetLayoutView="63" workbookViewId="0">
      <selection activeCell="BY43" sqref="BY43:CB44"/>
    </sheetView>
  </sheetViews>
  <sheetFormatPr baseColWidth="10" defaultColWidth="5" defaultRowHeight="11" x14ac:dyDescent="0.15"/>
  <cols>
    <col min="1" max="1" width="4.5" style="3" customWidth="1"/>
    <col min="2" max="2" width="3.33203125" style="4" customWidth="1"/>
    <col min="3" max="3" width="4.5" style="4" customWidth="1"/>
    <col min="4" max="5" width="5.5" style="41" customWidth="1"/>
    <col min="6" max="12" width="8" style="5" customWidth="1"/>
    <col min="13" max="102" width="1" style="3" customWidth="1"/>
    <col min="103" max="109" width="5.33203125" style="3" customWidth="1"/>
    <col min="110" max="110" width="4.83203125" style="3" customWidth="1"/>
    <col min="111" max="16384" width="5" style="3"/>
  </cols>
  <sheetData>
    <row r="1" spans="1:111" x14ac:dyDescent="0.15">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15">
      <c r="A2" s="51"/>
      <c r="B2" s="149" t="s">
        <v>50</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36</v>
      </c>
      <c r="CZ2" s="153"/>
      <c r="DA2" s="153"/>
      <c r="DB2" s="153"/>
      <c r="DC2" s="153"/>
      <c r="DD2" s="153"/>
      <c r="DE2" s="154"/>
      <c r="DF2" s="51"/>
    </row>
    <row r="3" spans="1:111" s="65" customFormat="1" ht="6" customHeight="1" x14ac:dyDescent="0.15">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1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5"/>
      <c r="BE4" s="185"/>
      <c r="BF4" s="185"/>
      <c r="BG4" s="18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15">
      <c r="A5" s="51"/>
      <c r="B5" s="149" t="s">
        <v>51</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5"/>
      <c r="BE5" s="185"/>
      <c r="BF5" s="185"/>
      <c r="BG5" s="18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32</v>
      </c>
      <c r="CZ5" s="159" t="s">
        <v>41</v>
      </c>
      <c r="DA5" s="159"/>
      <c r="DB5" s="159"/>
      <c r="DC5" s="159"/>
      <c r="DD5" s="159"/>
      <c r="DE5" s="160">
        <v>9</v>
      </c>
      <c r="DF5" s="53"/>
      <c r="DG5" s="79"/>
    </row>
    <row r="6" spans="1:111" s="65" customFormat="1" ht="6" customHeight="1" x14ac:dyDescent="0.15">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1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5"/>
      <c r="BB7" s="185"/>
      <c r="BC7" s="185"/>
      <c r="BD7" s="185"/>
      <c r="BE7" s="75"/>
      <c r="BF7" s="75"/>
      <c r="BG7" s="185"/>
      <c r="BH7" s="185"/>
      <c r="BI7" s="185"/>
      <c r="BJ7" s="18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15">
      <c r="A8" s="51"/>
      <c r="B8" s="149" t="s">
        <v>52</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5"/>
      <c r="BB8" s="185"/>
      <c r="BC8" s="185"/>
      <c r="BD8" s="185"/>
      <c r="BE8" s="75"/>
      <c r="BF8" s="75"/>
      <c r="BG8" s="185"/>
      <c r="BH8" s="185"/>
      <c r="BI8" s="185"/>
      <c r="BJ8" s="18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31</v>
      </c>
      <c r="CZ8" s="159" t="s">
        <v>42</v>
      </c>
      <c r="DA8" s="159"/>
      <c r="DB8" s="159"/>
      <c r="DC8" s="159"/>
      <c r="DD8" s="159"/>
      <c r="DE8" s="160">
        <v>3</v>
      </c>
      <c r="DF8" s="53"/>
      <c r="DG8" s="79"/>
    </row>
    <row r="9" spans="1:111" s="65" customFormat="1" ht="6" customHeight="1" x14ac:dyDescent="0.15">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1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5"/>
      <c r="AY10" s="185"/>
      <c r="AZ10" s="185"/>
      <c r="BA10" s="185"/>
      <c r="BB10" s="75"/>
      <c r="BC10" s="75"/>
      <c r="BD10" s="185"/>
      <c r="BE10" s="185"/>
      <c r="BF10" s="185"/>
      <c r="BG10" s="185"/>
      <c r="BH10" s="75"/>
      <c r="BI10" s="75"/>
      <c r="BJ10" s="185"/>
      <c r="BK10" s="185"/>
      <c r="BL10" s="185"/>
      <c r="BM10" s="18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15">
      <c r="A11" s="51"/>
      <c r="B11" s="149" t="s">
        <v>53</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5"/>
      <c r="AY11" s="185"/>
      <c r="AZ11" s="185"/>
      <c r="BA11" s="185"/>
      <c r="BB11" s="75"/>
      <c r="BC11" s="75"/>
      <c r="BD11" s="185"/>
      <c r="BE11" s="185"/>
      <c r="BF11" s="185"/>
      <c r="BG11" s="185"/>
      <c r="BH11" s="75"/>
      <c r="BI11" s="75"/>
      <c r="BJ11" s="185"/>
      <c r="BK11" s="185"/>
      <c r="BL11" s="185"/>
      <c r="BM11" s="18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43</v>
      </c>
      <c r="DA11" s="159"/>
      <c r="DB11" s="159"/>
      <c r="DC11" s="159"/>
      <c r="DD11" s="159"/>
      <c r="DE11" s="160">
        <v>1</v>
      </c>
      <c r="DF11" s="53"/>
      <c r="DG11" s="79"/>
    </row>
    <row r="12" spans="1:111" s="65" customFormat="1" ht="6" customHeight="1" x14ac:dyDescent="0.15">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1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5"/>
      <c r="AV13" s="185"/>
      <c r="AW13" s="185"/>
      <c r="AX13" s="185"/>
      <c r="AY13" s="75"/>
      <c r="AZ13" s="75"/>
      <c r="BA13" s="185"/>
      <c r="BB13" s="185"/>
      <c r="BC13" s="185"/>
      <c r="BD13" s="185"/>
      <c r="BE13" s="75"/>
      <c r="BF13" s="75"/>
      <c r="BG13" s="185"/>
      <c r="BH13" s="185"/>
      <c r="BI13" s="185"/>
      <c r="BJ13" s="185"/>
      <c r="BK13" s="75"/>
      <c r="BL13" s="75"/>
      <c r="BM13" s="185"/>
      <c r="BN13" s="185"/>
      <c r="BO13" s="185"/>
      <c r="BP13" s="18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15">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5"/>
      <c r="AV14" s="185"/>
      <c r="AW14" s="185"/>
      <c r="AX14" s="185"/>
      <c r="AY14" s="75"/>
      <c r="AZ14" s="75"/>
      <c r="BA14" s="185"/>
      <c r="BB14" s="185"/>
      <c r="BC14" s="185"/>
      <c r="BD14" s="185"/>
      <c r="BE14" s="75"/>
      <c r="BF14" s="75"/>
      <c r="BG14" s="185"/>
      <c r="BH14" s="185"/>
      <c r="BI14" s="185"/>
      <c r="BJ14" s="185"/>
      <c r="BK14" s="75"/>
      <c r="BL14" s="75"/>
      <c r="BM14" s="185"/>
      <c r="BN14" s="185"/>
      <c r="BO14" s="185"/>
      <c r="BP14" s="18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77" t="s">
        <v>33</v>
      </c>
      <c r="CZ14" s="159" t="s">
        <v>39</v>
      </c>
      <c r="DA14" s="159"/>
      <c r="DB14" s="159"/>
      <c r="DC14" s="159"/>
      <c r="DD14" s="159"/>
      <c r="DE14" s="113"/>
      <c r="DF14" s="53"/>
      <c r="DG14" s="79"/>
    </row>
    <row r="15" spans="1:111" s="65" customFormat="1" ht="6" customHeight="1" x14ac:dyDescent="0.15">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77"/>
      <c r="CZ15" s="159"/>
      <c r="DA15" s="159"/>
      <c r="DB15" s="159"/>
      <c r="DC15" s="159"/>
      <c r="DD15" s="159"/>
      <c r="DE15" s="113"/>
      <c r="DF15" s="53"/>
      <c r="DG15" s="79"/>
    </row>
    <row r="16" spans="1:111" s="65" customFormat="1" ht="6" customHeight="1" x14ac:dyDescent="0.1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5" t="s">
        <v>29</v>
      </c>
      <c r="AS16" s="185"/>
      <c r="AT16" s="185"/>
      <c r="AU16" s="185"/>
      <c r="AV16" s="75"/>
      <c r="AW16" s="75"/>
      <c r="AX16" s="185"/>
      <c r="AY16" s="185"/>
      <c r="AZ16" s="185"/>
      <c r="BA16" s="185"/>
      <c r="BB16" s="75"/>
      <c r="BC16" s="75"/>
      <c r="BD16" s="185"/>
      <c r="BE16" s="185"/>
      <c r="BF16" s="185"/>
      <c r="BG16" s="185"/>
      <c r="BH16" s="75"/>
      <c r="BI16" s="75"/>
      <c r="BJ16" s="185"/>
      <c r="BK16" s="185"/>
      <c r="BL16" s="185"/>
      <c r="BM16" s="185"/>
      <c r="BN16" s="75"/>
      <c r="BO16" s="75"/>
      <c r="BP16" s="185"/>
      <c r="BQ16" s="185"/>
      <c r="BR16" s="185"/>
      <c r="BS16" s="18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15">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5"/>
      <c r="AS17" s="185"/>
      <c r="AT17" s="185"/>
      <c r="AU17" s="185"/>
      <c r="AV17" s="75"/>
      <c r="AW17" s="75"/>
      <c r="AX17" s="185"/>
      <c r="AY17" s="185"/>
      <c r="AZ17" s="185"/>
      <c r="BA17" s="185"/>
      <c r="BB17" s="75"/>
      <c r="BC17" s="75"/>
      <c r="BD17" s="185"/>
      <c r="BE17" s="185"/>
      <c r="BF17" s="185"/>
      <c r="BG17" s="185"/>
      <c r="BH17" s="75"/>
      <c r="BI17" s="75"/>
      <c r="BJ17" s="185"/>
      <c r="BK17" s="185"/>
      <c r="BL17" s="185"/>
      <c r="BM17" s="185"/>
      <c r="BN17" s="75"/>
      <c r="BO17" s="75"/>
      <c r="BP17" s="185"/>
      <c r="BQ17" s="185"/>
      <c r="BR17" s="185"/>
      <c r="BS17" s="18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77" t="s">
        <v>30</v>
      </c>
      <c r="CZ17" s="159" t="s">
        <v>38</v>
      </c>
      <c r="DA17" s="159"/>
      <c r="DB17" s="159"/>
      <c r="DC17" s="159"/>
      <c r="DD17" s="159"/>
      <c r="DE17" s="113"/>
      <c r="DF17" s="53"/>
      <c r="DG17" s="79"/>
    </row>
    <row r="18" spans="1:111" s="65" customFormat="1" ht="6" customHeight="1" x14ac:dyDescent="0.15">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77"/>
      <c r="CZ18" s="159"/>
      <c r="DA18" s="159"/>
      <c r="DB18" s="159"/>
      <c r="DC18" s="159"/>
      <c r="DD18" s="159"/>
      <c r="DE18" s="113"/>
      <c r="DF18" s="53"/>
      <c r="DG18" s="79"/>
    </row>
    <row r="19" spans="1:111" s="65" customFormat="1" ht="6" customHeight="1" x14ac:dyDescent="0.1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5" t="s">
        <v>30</v>
      </c>
      <c r="AP19" s="185"/>
      <c r="AQ19" s="185"/>
      <c r="AR19" s="185"/>
      <c r="AS19" s="75"/>
      <c r="AT19" s="75"/>
      <c r="AU19" s="185" t="s">
        <v>30</v>
      </c>
      <c r="AV19" s="185"/>
      <c r="AW19" s="185"/>
      <c r="AX19" s="185"/>
      <c r="AY19" s="75"/>
      <c r="AZ19" s="75"/>
      <c r="BA19" s="185"/>
      <c r="BB19" s="185"/>
      <c r="BC19" s="185"/>
      <c r="BD19" s="185"/>
      <c r="BE19" s="75"/>
      <c r="BF19" s="75"/>
      <c r="BG19" s="185"/>
      <c r="BH19" s="185"/>
      <c r="BI19" s="185"/>
      <c r="BJ19" s="185"/>
      <c r="BK19" s="75"/>
      <c r="BL19" s="75"/>
      <c r="BM19" s="185"/>
      <c r="BN19" s="185"/>
      <c r="BO19" s="185"/>
      <c r="BP19" s="185"/>
      <c r="BQ19" s="75"/>
      <c r="BR19" s="75"/>
      <c r="BS19" s="185"/>
      <c r="BT19" s="185"/>
      <c r="BU19" s="185"/>
      <c r="BV19" s="18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15">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5"/>
      <c r="AP20" s="185"/>
      <c r="AQ20" s="185"/>
      <c r="AR20" s="185"/>
      <c r="AS20" s="75"/>
      <c r="AT20" s="75"/>
      <c r="AU20" s="185"/>
      <c r="AV20" s="185"/>
      <c r="AW20" s="185"/>
      <c r="AX20" s="185"/>
      <c r="AY20" s="75"/>
      <c r="AZ20" s="75"/>
      <c r="BA20" s="185"/>
      <c r="BB20" s="185"/>
      <c r="BC20" s="185"/>
      <c r="BD20" s="185"/>
      <c r="BE20" s="75"/>
      <c r="BF20" s="75"/>
      <c r="BG20" s="185"/>
      <c r="BH20" s="185"/>
      <c r="BI20" s="185"/>
      <c r="BJ20" s="185"/>
      <c r="BK20" s="75"/>
      <c r="BL20" s="75"/>
      <c r="BM20" s="185"/>
      <c r="BN20" s="185"/>
      <c r="BO20" s="185"/>
      <c r="BP20" s="185"/>
      <c r="BQ20" s="75"/>
      <c r="BR20" s="75"/>
      <c r="BS20" s="185"/>
      <c r="BT20" s="185"/>
      <c r="BU20" s="185"/>
      <c r="BV20" s="18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77" t="s">
        <v>29</v>
      </c>
      <c r="CZ20" s="159" t="s">
        <v>37</v>
      </c>
      <c r="DA20" s="159"/>
      <c r="DB20" s="159"/>
      <c r="DC20" s="159"/>
      <c r="DD20" s="159"/>
      <c r="DE20" s="113"/>
      <c r="DF20" s="53"/>
      <c r="DG20" s="79"/>
    </row>
    <row r="21" spans="1:111" s="65" customFormat="1" ht="6" customHeight="1" x14ac:dyDescent="0.15">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77"/>
      <c r="CZ21" s="159"/>
      <c r="DA21" s="159"/>
      <c r="DB21" s="159"/>
      <c r="DC21" s="159"/>
      <c r="DD21" s="159"/>
      <c r="DE21" s="113"/>
      <c r="DF21" s="53"/>
      <c r="DG21" s="79"/>
    </row>
    <row r="22" spans="1:111" s="65" customFormat="1" ht="6" customHeight="1" x14ac:dyDescent="0.1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5"/>
      <c r="AM22" s="185"/>
      <c r="AN22" s="185"/>
      <c r="AO22" s="185"/>
      <c r="AP22" s="75"/>
      <c r="AQ22" s="75"/>
      <c r="AR22" s="185" t="s">
        <v>33</v>
      </c>
      <c r="AS22" s="185"/>
      <c r="AT22" s="185"/>
      <c r="AU22" s="185"/>
      <c r="AV22" s="75"/>
      <c r="AW22" s="75"/>
      <c r="AX22" s="185"/>
      <c r="AY22" s="185"/>
      <c r="AZ22" s="185"/>
      <c r="BA22" s="185"/>
      <c r="BB22" s="75"/>
      <c r="BC22" s="75"/>
      <c r="BD22" s="185"/>
      <c r="BE22" s="185"/>
      <c r="BF22" s="185"/>
      <c r="BG22" s="185"/>
      <c r="BH22" s="75"/>
      <c r="BI22" s="75"/>
      <c r="BJ22" s="185"/>
      <c r="BK22" s="185"/>
      <c r="BL22" s="185"/>
      <c r="BM22" s="185"/>
      <c r="BN22" s="75"/>
      <c r="BO22" s="75"/>
      <c r="BP22" s="185"/>
      <c r="BQ22" s="185"/>
      <c r="BR22" s="185"/>
      <c r="BS22" s="185"/>
      <c r="BT22" s="75"/>
      <c r="BU22" s="75"/>
      <c r="BV22" s="185"/>
      <c r="BW22" s="185"/>
      <c r="BX22" s="185"/>
      <c r="BY22" s="18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15">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5"/>
      <c r="AM23" s="185"/>
      <c r="AN23" s="185"/>
      <c r="AO23" s="185"/>
      <c r="AP23" s="75"/>
      <c r="AQ23" s="75"/>
      <c r="AR23" s="185"/>
      <c r="AS23" s="185"/>
      <c r="AT23" s="185"/>
      <c r="AU23" s="185"/>
      <c r="AV23" s="75"/>
      <c r="AW23" s="75"/>
      <c r="AX23" s="185"/>
      <c r="AY23" s="185"/>
      <c r="AZ23" s="185"/>
      <c r="BA23" s="185"/>
      <c r="BB23" s="75"/>
      <c r="BC23" s="75"/>
      <c r="BD23" s="185"/>
      <c r="BE23" s="185"/>
      <c r="BF23" s="185"/>
      <c r="BG23" s="185"/>
      <c r="BH23" s="75"/>
      <c r="BI23" s="75"/>
      <c r="BJ23" s="185"/>
      <c r="BK23" s="185"/>
      <c r="BL23" s="185"/>
      <c r="BM23" s="185"/>
      <c r="BN23" s="75"/>
      <c r="BO23" s="75"/>
      <c r="BP23" s="185"/>
      <c r="BQ23" s="185"/>
      <c r="BR23" s="185"/>
      <c r="BS23" s="185"/>
      <c r="BT23" s="75"/>
      <c r="BU23" s="75"/>
      <c r="BV23" s="185"/>
      <c r="BW23" s="185"/>
      <c r="BX23" s="185"/>
      <c r="BY23" s="18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77" t="s">
        <v>4</v>
      </c>
      <c r="CZ23" s="159" t="s">
        <v>40</v>
      </c>
      <c r="DA23" s="159"/>
      <c r="DB23" s="159"/>
      <c r="DC23" s="159"/>
      <c r="DD23" s="159"/>
      <c r="DE23" s="113"/>
      <c r="DF23" s="53"/>
      <c r="DG23" s="79"/>
    </row>
    <row r="24" spans="1:111" s="65" customFormat="1" ht="6" customHeight="1" x14ac:dyDescent="0.15">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77"/>
      <c r="CZ24" s="159"/>
      <c r="DA24" s="159"/>
      <c r="DB24" s="159"/>
      <c r="DC24" s="159"/>
      <c r="DD24" s="159"/>
      <c r="DE24" s="113"/>
      <c r="DF24" s="53"/>
      <c r="DG24" s="79"/>
    </row>
    <row r="25" spans="1:111" s="65" customFormat="1" ht="6" customHeight="1" x14ac:dyDescent="0.1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5"/>
      <c r="AJ25" s="185"/>
      <c r="AK25" s="185"/>
      <c r="AL25" s="185"/>
      <c r="AM25" s="75"/>
      <c r="AN25" s="75"/>
      <c r="AO25" s="185" t="s">
        <v>30</v>
      </c>
      <c r="AP25" s="185"/>
      <c r="AQ25" s="185"/>
      <c r="AR25" s="185"/>
      <c r="AS25" s="75"/>
      <c r="AT25" s="75"/>
      <c r="AU25" s="185"/>
      <c r="AV25" s="185"/>
      <c r="AW25" s="185"/>
      <c r="AX25" s="185"/>
      <c r="AY25" s="75"/>
      <c r="AZ25" s="75"/>
      <c r="BA25" s="185"/>
      <c r="BB25" s="185"/>
      <c r="BC25" s="185"/>
      <c r="BD25" s="185"/>
      <c r="BE25" s="75"/>
      <c r="BF25" s="75"/>
      <c r="BG25" s="185"/>
      <c r="BH25" s="185"/>
      <c r="BI25" s="185"/>
      <c r="BJ25" s="185"/>
      <c r="BK25" s="75"/>
      <c r="BL25" s="75"/>
      <c r="BM25" s="185"/>
      <c r="BN25" s="185"/>
      <c r="BO25" s="185"/>
      <c r="BP25" s="185"/>
      <c r="BQ25" s="75"/>
      <c r="BR25" s="75"/>
      <c r="BS25" s="185"/>
      <c r="BT25" s="185"/>
      <c r="BU25" s="185"/>
      <c r="BV25" s="185"/>
      <c r="BW25" s="75"/>
      <c r="BX25" s="75"/>
      <c r="BY25" s="185"/>
      <c r="BZ25" s="185"/>
      <c r="CA25" s="185"/>
      <c r="CB25" s="185"/>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15">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5"/>
      <c r="AJ26" s="185"/>
      <c r="AK26" s="185"/>
      <c r="AL26" s="185"/>
      <c r="AM26" s="75"/>
      <c r="AN26" s="75"/>
      <c r="AO26" s="185"/>
      <c r="AP26" s="185"/>
      <c r="AQ26" s="185"/>
      <c r="AR26" s="185"/>
      <c r="AS26" s="75"/>
      <c r="AT26" s="75"/>
      <c r="AU26" s="185"/>
      <c r="AV26" s="185"/>
      <c r="AW26" s="185"/>
      <c r="AX26" s="185"/>
      <c r="AY26" s="75"/>
      <c r="AZ26" s="75"/>
      <c r="BA26" s="185"/>
      <c r="BB26" s="185"/>
      <c r="BC26" s="185"/>
      <c r="BD26" s="185"/>
      <c r="BE26" s="75"/>
      <c r="BF26" s="75"/>
      <c r="BG26" s="185"/>
      <c r="BH26" s="185"/>
      <c r="BI26" s="185"/>
      <c r="BJ26" s="185"/>
      <c r="BK26" s="75"/>
      <c r="BL26" s="75"/>
      <c r="BM26" s="185"/>
      <c r="BN26" s="185"/>
      <c r="BO26" s="185"/>
      <c r="BP26" s="185"/>
      <c r="BQ26" s="75"/>
      <c r="BR26" s="75"/>
      <c r="BS26" s="185"/>
      <c r="BT26" s="185"/>
      <c r="BU26" s="185"/>
      <c r="BV26" s="185"/>
      <c r="BW26" s="75"/>
      <c r="BX26" s="75"/>
      <c r="BY26" s="185"/>
      <c r="BZ26" s="185"/>
      <c r="CA26" s="185"/>
      <c r="CB26" s="185"/>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44</v>
      </c>
      <c r="DA26" s="159"/>
      <c r="DB26" s="159"/>
      <c r="DC26" s="159"/>
      <c r="DD26" s="159"/>
      <c r="DE26" s="113"/>
      <c r="DF26" s="53"/>
      <c r="DG26" s="79"/>
    </row>
    <row r="27" spans="1:111" s="65" customFormat="1" ht="6" customHeight="1" x14ac:dyDescent="0.15">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1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5"/>
      <c r="AG28" s="185"/>
      <c r="AH28" s="185"/>
      <c r="AI28" s="185"/>
      <c r="AJ28" s="75"/>
      <c r="AK28" s="75"/>
      <c r="AL28" s="185"/>
      <c r="AM28" s="185"/>
      <c r="AN28" s="185"/>
      <c r="AO28" s="185"/>
      <c r="AP28" s="75"/>
      <c r="AQ28" s="75"/>
      <c r="AR28" s="185" t="s">
        <v>30</v>
      </c>
      <c r="AS28" s="185"/>
      <c r="AT28" s="185"/>
      <c r="AU28" s="185"/>
      <c r="AV28" s="75"/>
      <c r="AW28" s="75"/>
      <c r="AX28" s="185"/>
      <c r="AY28" s="185"/>
      <c r="AZ28" s="185"/>
      <c r="BA28" s="185"/>
      <c r="BB28" s="75"/>
      <c r="BC28" s="75"/>
      <c r="BD28" s="185"/>
      <c r="BE28" s="185"/>
      <c r="BF28" s="185"/>
      <c r="BG28" s="185"/>
      <c r="BH28" s="75"/>
      <c r="BI28" s="75"/>
      <c r="BJ28" s="185"/>
      <c r="BK28" s="185"/>
      <c r="BL28" s="185"/>
      <c r="BM28" s="185"/>
      <c r="BN28" s="75"/>
      <c r="BO28" s="75"/>
      <c r="BP28" s="185"/>
      <c r="BQ28" s="185"/>
      <c r="BR28" s="185"/>
      <c r="BS28" s="185"/>
      <c r="BT28" s="75"/>
      <c r="BU28" s="75"/>
      <c r="BV28" s="185"/>
      <c r="BW28" s="185"/>
      <c r="BX28" s="185"/>
      <c r="BY28" s="185"/>
      <c r="BZ28" s="75"/>
      <c r="CA28" s="75"/>
      <c r="CB28" s="185"/>
      <c r="CC28" s="185"/>
      <c r="CD28" s="185"/>
      <c r="CE28" s="185"/>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15">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5"/>
      <c r="AG29" s="185"/>
      <c r="AH29" s="185"/>
      <c r="AI29" s="185"/>
      <c r="AJ29" s="75"/>
      <c r="AK29" s="75"/>
      <c r="AL29" s="185"/>
      <c r="AM29" s="185"/>
      <c r="AN29" s="185"/>
      <c r="AO29" s="185"/>
      <c r="AP29" s="75"/>
      <c r="AQ29" s="75"/>
      <c r="AR29" s="185"/>
      <c r="AS29" s="185"/>
      <c r="AT29" s="185"/>
      <c r="AU29" s="185"/>
      <c r="AV29" s="75"/>
      <c r="AW29" s="75"/>
      <c r="AX29" s="185"/>
      <c r="AY29" s="185"/>
      <c r="AZ29" s="185"/>
      <c r="BA29" s="185"/>
      <c r="BB29" s="75"/>
      <c r="BC29" s="75"/>
      <c r="BD29" s="185"/>
      <c r="BE29" s="185"/>
      <c r="BF29" s="185"/>
      <c r="BG29" s="185"/>
      <c r="BH29" s="75"/>
      <c r="BI29" s="75"/>
      <c r="BJ29" s="185"/>
      <c r="BK29" s="185"/>
      <c r="BL29" s="185"/>
      <c r="BM29" s="185"/>
      <c r="BN29" s="75"/>
      <c r="BO29" s="75"/>
      <c r="BP29" s="185"/>
      <c r="BQ29" s="185"/>
      <c r="BR29" s="185"/>
      <c r="BS29" s="185"/>
      <c r="BT29" s="75"/>
      <c r="BU29" s="75"/>
      <c r="BV29" s="185"/>
      <c r="BW29" s="185"/>
      <c r="BX29" s="185"/>
      <c r="BY29" s="185"/>
      <c r="BZ29" s="75"/>
      <c r="CA29" s="75"/>
      <c r="CB29" s="185"/>
      <c r="CC29" s="185"/>
      <c r="CD29" s="185"/>
      <c r="CE29" s="185"/>
      <c r="CF29" s="75"/>
      <c r="CG29" s="75"/>
      <c r="CH29" s="75"/>
      <c r="CI29" s="75"/>
      <c r="CJ29" s="75"/>
      <c r="CK29" s="75"/>
      <c r="CL29" s="75"/>
      <c r="CM29" s="75"/>
      <c r="CN29" s="75"/>
      <c r="CO29" s="75"/>
      <c r="CP29" s="75"/>
      <c r="CQ29" s="75"/>
      <c r="CR29" s="75"/>
      <c r="CS29" s="75"/>
      <c r="CT29" s="75"/>
      <c r="CU29" s="75"/>
      <c r="CV29" s="75"/>
      <c r="CW29" s="75"/>
      <c r="CX29" s="75"/>
      <c r="CY29" s="145" t="s">
        <v>0</v>
      </c>
      <c r="CZ29" s="159" t="s">
        <v>45</v>
      </c>
      <c r="DA29" s="159"/>
      <c r="DB29" s="159"/>
      <c r="DC29" s="159"/>
      <c r="DD29" s="159"/>
      <c r="DE29" s="113"/>
      <c r="DF29" s="53"/>
      <c r="DG29" s="79"/>
    </row>
    <row r="30" spans="1:111" s="65" customFormat="1" ht="6" customHeight="1" x14ac:dyDescent="0.15">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1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5"/>
      <c r="AD31" s="185"/>
      <c r="AE31" s="185"/>
      <c r="AF31" s="185"/>
      <c r="AG31" s="75"/>
      <c r="AH31" s="75"/>
      <c r="AI31" s="185" t="s">
        <v>30</v>
      </c>
      <c r="AJ31" s="185"/>
      <c r="AK31" s="185"/>
      <c r="AL31" s="185"/>
      <c r="AM31" s="75"/>
      <c r="AN31" s="75"/>
      <c r="AO31" s="185"/>
      <c r="AP31" s="185"/>
      <c r="AQ31" s="185"/>
      <c r="AR31" s="185"/>
      <c r="AS31" s="75"/>
      <c r="AT31" s="75"/>
      <c r="AU31" s="185"/>
      <c r="AV31" s="185"/>
      <c r="AW31" s="185"/>
      <c r="AX31" s="185"/>
      <c r="AY31" s="75"/>
      <c r="AZ31" s="75"/>
      <c r="BA31" s="185"/>
      <c r="BB31" s="185"/>
      <c r="BC31" s="185"/>
      <c r="BD31" s="185"/>
      <c r="BE31" s="75"/>
      <c r="BF31" s="75"/>
      <c r="BG31" s="185"/>
      <c r="BH31" s="185"/>
      <c r="BI31" s="185"/>
      <c r="BJ31" s="185"/>
      <c r="BK31" s="75"/>
      <c r="BL31" s="75"/>
      <c r="BM31" s="185"/>
      <c r="BN31" s="185"/>
      <c r="BO31" s="185"/>
      <c r="BP31" s="185"/>
      <c r="BQ31" s="75"/>
      <c r="BR31" s="75"/>
      <c r="BS31" s="185"/>
      <c r="BT31" s="185"/>
      <c r="BU31" s="185"/>
      <c r="BV31" s="185"/>
      <c r="BW31" s="75"/>
      <c r="BX31" s="75"/>
      <c r="BY31" s="185"/>
      <c r="BZ31" s="185"/>
      <c r="CA31" s="185"/>
      <c r="CB31" s="185"/>
      <c r="CC31" s="75"/>
      <c r="CD31" s="75"/>
      <c r="CE31" s="185"/>
      <c r="CF31" s="185"/>
      <c r="CG31" s="185"/>
      <c r="CH31" s="185"/>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15">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5"/>
      <c r="AD32" s="185"/>
      <c r="AE32" s="185"/>
      <c r="AF32" s="185"/>
      <c r="AG32" s="75"/>
      <c r="AH32" s="75"/>
      <c r="AI32" s="185"/>
      <c r="AJ32" s="185"/>
      <c r="AK32" s="185"/>
      <c r="AL32" s="185"/>
      <c r="AM32" s="75"/>
      <c r="AN32" s="75"/>
      <c r="AO32" s="185"/>
      <c r="AP32" s="185"/>
      <c r="AQ32" s="185"/>
      <c r="AR32" s="185"/>
      <c r="AS32" s="75"/>
      <c r="AT32" s="75"/>
      <c r="AU32" s="185"/>
      <c r="AV32" s="185"/>
      <c r="AW32" s="185"/>
      <c r="AX32" s="185"/>
      <c r="AY32" s="75"/>
      <c r="AZ32" s="75"/>
      <c r="BA32" s="185"/>
      <c r="BB32" s="185"/>
      <c r="BC32" s="185"/>
      <c r="BD32" s="185"/>
      <c r="BE32" s="75"/>
      <c r="BF32" s="75"/>
      <c r="BG32" s="185"/>
      <c r="BH32" s="185"/>
      <c r="BI32" s="185"/>
      <c r="BJ32" s="185"/>
      <c r="BK32" s="75"/>
      <c r="BL32" s="75"/>
      <c r="BM32" s="185"/>
      <c r="BN32" s="185"/>
      <c r="BO32" s="185"/>
      <c r="BP32" s="185"/>
      <c r="BQ32" s="75"/>
      <c r="BR32" s="75"/>
      <c r="BS32" s="185"/>
      <c r="BT32" s="185"/>
      <c r="BU32" s="185"/>
      <c r="BV32" s="185"/>
      <c r="BW32" s="75"/>
      <c r="BX32" s="75"/>
      <c r="BY32" s="185"/>
      <c r="BZ32" s="185"/>
      <c r="CA32" s="185"/>
      <c r="CB32" s="185"/>
      <c r="CC32" s="75"/>
      <c r="CD32" s="75"/>
      <c r="CE32" s="185"/>
      <c r="CF32" s="185"/>
      <c r="CG32" s="185"/>
      <c r="CH32" s="185"/>
      <c r="CI32" s="75"/>
      <c r="CJ32" s="75"/>
      <c r="CK32" s="75"/>
      <c r="CL32" s="75"/>
      <c r="CM32" s="75"/>
      <c r="CN32" s="75"/>
      <c r="CO32" s="75"/>
      <c r="CP32" s="75"/>
      <c r="CQ32" s="75"/>
      <c r="CR32" s="75"/>
      <c r="CS32" s="75"/>
      <c r="CT32" s="75"/>
      <c r="CU32" s="75"/>
      <c r="CV32" s="75"/>
      <c r="CW32" s="75"/>
      <c r="CX32" s="75"/>
      <c r="CY32" s="145" t="s">
        <v>5</v>
      </c>
      <c r="CZ32" s="159" t="s">
        <v>46</v>
      </c>
      <c r="DA32" s="159"/>
      <c r="DB32" s="159"/>
      <c r="DC32" s="159"/>
      <c r="DD32" s="159"/>
      <c r="DE32" s="113"/>
      <c r="DF32" s="53"/>
      <c r="DG32" s="79"/>
    </row>
    <row r="33" spans="1:111" s="65" customFormat="1" ht="6" customHeight="1" x14ac:dyDescent="0.15">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1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5" t="s">
        <v>30</v>
      </c>
      <c r="AA34" s="185"/>
      <c r="AB34" s="185"/>
      <c r="AC34" s="185"/>
      <c r="AD34" s="75"/>
      <c r="AE34" s="75"/>
      <c r="AF34" s="185" t="s">
        <v>30</v>
      </c>
      <c r="AG34" s="185"/>
      <c r="AH34" s="185"/>
      <c r="AI34" s="185"/>
      <c r="AJ34" s="75"/>
      <c r="AK34" s="75"/>
      <c r="AL34" s="185"/>
      <c r="AM34" s="185"/>
      <c r="AN34" s="185"/>
      <c r="AO34" s="185"/>
      <c r="AP34" s="75"/>
      <c r="AQ34" s="75"/>
      <c r="AR34" s="185"/>
      <c r="AS34" s="185"/>
      <c r="AT34" s="185"/>
      <c r="AU34" s="185"/>
      <c r="AV34" s="75"/>
      <c r="AW34" s="75"/>
      <c r="AX34" s="185" t="s">
        <v>30</v>
      </c>
      <c r="AY34" s="185"/>
      <c r="AZ34" s="185"/>
      <c r="BA34" s="185"/>
      <c r="BB34" s="75"/>
      <c r="BC34" s="75"/>
      <c r="BD34" s="185"/>
      <c r="BE34" s="185"/>
      <c r="BF34" s="185"/>
      <c r="BG34" s="185"/>
      <c r="BH34" s="75"/>
      <c r="BI34" s="75"/>
      <c r="BJ34" s="185"/>
      <c r="BK34" s="185"/>
      <c r="BL34" s="185"/>
      <c r="BM34" s="185"/>
      <c r="BN34" s="75"/>
      <c r="BO34" s="75"/>
      <c r="BP34" s="185" t="s">
        <v>33</v>
      </c>
      <c r="BQ34" s="185"/>
      <c r="BR34" s="185"/>
      <c r="BS34" s="185"/>
      <c r="BT34" s="75"/>
      <c r="BU34" s="75"/>
      <c r="BV34" s="185"/>
      <c r="BW34" s="185"/>
      <c r="BX34" s="185"/>
      <c r="BY34" s="185"/>
      <c r="BZ34" s="75"/>
      <c r="CA34" s="75"/>
      <c r="CB34" s="185"/>
      <c r="CC34" s="185"/>
      <c r="CD34" s="185"/>
      <c r="CE34" s="185"/>
      <c r="CF34" s="75"/>
      <c r="CG34" s="75"/>
      <c r="CH34" s="185"/>
      <c r="CI34" s="185"/>
      <c r="CJ34" s="185"/>
      <c r="CK34" s="185"/>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1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5"/>
      <c r="AA35" s="185"/>
      <c r="AB35" s="185"/>
      <c r="AC35" s="185"/>
      <c r="AD35" s="75"/>
      <c r="AE35" s="75"/>
      <c r="AF35" s="185"/>
      <c r="AG35" s="185"/>
      <c r="AH35" s="185"/>
      <c r="AI35" s="185"/>
      <c r="AJ35" s="75"/>
      <c r="AK35" s="75"/>
      <c r="AL35" s="185"/>
      <c r="AM35" s="185"/>
      <c r="AN35" s="185"/>
      <c r="AO35" s="185"/>
      <c r="AP35" s="75"/>
      <c r="AQ35" s="75"/>
      <c r="AR35" s="185"/>
      <c r="AS35" s="185"/>
      <c r="AT35" s="185"/>
      <c r="AU35" s="185"/>
      <c r="AV35" s="75"/>
      <c r="AW35" s="75"/>
      <c r="AX35" s="185"/>
      <c r="AY35" s="185"/>
      <c r="AZ35" s="185"/>
      <c r="BA35" s="185"/>
      <c r="BB35" s="75"/>
      <c r="BC35" s="75"/>
      <c r="BD35" s="185"/>
      <c r="BE35" s="185"/>
      <c r="BF35" s="185"/>
      <c r="BG35" s="185"/>
      <c r="BH35" s="75"/>
      <c r="BI35" s="75"/>
      <c r="BJ35" s="185"/>
      <c r="BK35" s="185"/>
      <c r="BL35" s="185"/>
      <c r="BM35" s="185"/>
      <c r="BN35" s="75"/>
      <c r="BO35" s="75"/>
      <c r="BP35" s="185"/>
      <c r="BQ35" s="185"/>
      <c r="BR35" s="185"/>
      <c r="BS35" s="185"/>
      <c r="BT35" s="75"/>
      <c r="BU35" s="75"/>
      <c r="BV35" s="185"/>
      <c r="BW35" s="185"/>
      <c r="BX35" s="185"/>
      <c r="BY35" s="185"/>
      <c r="BZ35" s="75"/>
      <c r="CA35" s="75"/>
      <c r="CB35" s="185"/>
      <c r="CC35" s="185"/>
      <c r="CD35" s="185"/>
      <c r="CE35" s="185"/>
      <c r="CF35" s="75"/>
      <c r="CG35" s="75"/>
      <c r="CH35" s="185"/>
      <c r="CI35" s="185"/>
      <c r="CJ35" s="185"/>
      <c r="CK35" s="185"/>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1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15">
      <c r="A37" s="114"/>
      <c r="B37" s="114"/>
      <c r="C37" s="114"/>
      <c r="D37" s="114"/>
      <c r="E37" s="114"/>
      <c r="F37" s="114"/>
      <c r="G37" s="114"/>
      <c r="H37" s="123"/>
      <c r="I37" s="123"/>
      <c r="J37" s="123"/>
      <c r="K37" s="123"/>
      <c r="L37" s="123"/>
      <c r="M37" s="123"/>
      <c r="N37" s="123"/>
      <c r="O37" s="123"/>
      <c r="P37" s="123"/>
      <c r="Q37" s="75"/>
      <c r="R37" s="75"/>
      <c r="S37" s="75"/>
      <c r="T37" s="75"/>
      <c r="U37" s="75"/>
      <c r="V37" s="75"/>
      <c r="W37" s="185"/>
      <c r="X37" s="185"/>
      <c r="Y37" s="185"/>
      <c r="Z37" s="185"/>
      <c r="AA37" s="75"/>
      <c r="AB37" s="75"/>
      <c r="AC37" s="185" t="s">
        <v>33</v>
      </c>
      <c r="AD37" s="185"/>
      <c r="AE37" s="185"/>
      <c r="AF37" s="185"/>
      <c r="AG37" s="75"/>
      <c r="AH37" s="75"/>
      <c r="AI37" s="185"/>
      <c r="AJ37" s="185"/>
      <c r="AK37" s="185"/>
      <c r="AL37" s="185"/>
      <c r="AM37" s="75"/>
      <c r="AN37" s="75"/>
      <c r="AO37" s="185"/>
      <c r="AP37" s="185"/>
      <c r="AQ37" s="185"/>
      <c r="AR37" s="185"/>
      <c r="AS37" s="75"/>
      <c r="AT37" s="75"/>
      <c r="AU37" s="185"/>
      <c r="AV37" s="185"/>
      <c r="AW37" s="185"/>
      <c r="AX37" s="185"/>
      <c r="AY37" s="75"/>
      <c r="AZ37" s="75"/>
      <c r="BA37" s="185" t="s">
        <v>33</v>
      </c>
      <c r="BB37" s="185"/>
      <c r="BC37" s="185"/>
      <c r="BD37" s="185"/>
      <c r="BE37" s="75"/>
      <c r="BF37" s="75"/>
      <c r="BG37" s="185"/>
      <c r="BH37" s="185"/>
      <c r="BI37" s="185"/>
      <c r="BJ37" s="185"/>
      <c r="BK37" s="75"/>
      <c r="BL37" s="75"/>
      <c r="BM37" s="185"/>
      <c r="BN37" s="185"/>
      <c r="BO37" s="185"/>
      <c r="BP37" s="185"/>
      <c r="BQ37" s="75"/>
      <c r="BR37" s="75"/>
      <c r="BS37" s="185"/>
      <c r="BT37" s="185"/>
      <c r="BU37" s="185"/>
      <c r="BV37" s="185"/>
      <c r="BW37" s="75"/>
      <c r="BX37" s="75"/>
      <c r="BY37" s="185"/>
      <c r="BZ37" s="185"/>
      <c r="CA37" s="185"/>
      <c r="CB37" s="185"/>
      <c r="CC37" s="75"/>
      <c r="CD37" s="75"/>
      <c r="CE37" s="185"/>
      <c r="CF37" s="185"/>
      <c r="CG37" s="185"/>
      <c r="CH37" s="185"/>
      <c r="CI37" s="75"/>
      <c r="CJ37" s="75"/>
      <c r="CK37" s="185"/>
      <c r="CL37" s="185"/>
      <c r="CM37" s="185"/>
      <c r="CN37" s="185"/>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15">
      <c r="A38" s="114"/>
      <c r="B38" s="114"/>
      <c r="C38" s="114"/>
      <c r="D38" s="114"/>
      <c r="E38" s="114"/>
      <c r="F38" s="114"/>
      <c r="G38" s="114"/>
      <c r="H38" s="123"/>
      <c r="I38" s="123"/>
      <c r="J38" s="123"/>
      <c r="K38" s="123"/>
      <c r="L38" s="123"/>
      <c r="M38" s="123"/>
      <c r="N38" s="123"/>
      <c r="O38" s="123"/>
      <c r="P38" s="75"/>
      <c r="Q38" s="75"/>
      <c r="R38" s="75"/>
      <c r="S38" s="75"/>
      <c r="T38" s="75"/>
      <c r="U38" s="75"/>
      <c r="V38" s="75"/>
      <c r="W38" s="185"/>
      <c r="X38" s="185"/>
      <c r="Y38" s="185"/>
      <c r="Z38" s="185"/>
      <c r="AA38" s="75"/>
      <c r="AB38" s="75"/>
      <c r="AC38" s="185"/>
      <c r="AD38" s="185"/>
      <c r="AE38" s="185"/>
      <c r="AF38" s="185"/>
      <c r="AG38" s="75"/>
      <c r="AH38" s="75"/>
      <c r="AI38" s="185"/>
      <c r="AJ38" s="185"/>
      <c r="AK38" s="185"/>
      <c r="AL38" s="185"/>
      <c r="AM38" s="75"/>
      <c r="AN38" s="75"/>
      <c r="AO38" s="185"/>
      <c r="AP38" s="185"/>
      <c r="AQ38" s="185"/>
      <c r="AR38" s="185"/>
      <c r="AS38" s="75"/>
      <c r="AT38" s="75"/>
      <c r="AU38" s="185"/>
      <c r="AV38" s="185"/>
      <c r="AW38" s="185"/>
      <c r="AX38" s="185"/>
      <c r="AY38" s="75"/>
      <c r="AZ38" s="75"/>
      <c r="BA38" s="185"/>
      <c r="BB38" s="185"/>
      <c r="BC38" s="185"/>
      <c r="BD38" s="185"/>
      <c r="BE38" s="75"/>
      <c r="BF38" s="75"/>
      <c r="BG38" s="185"/>
      <c r="BH38" s="185"/>
      <c r="BI38" s="185"/>
      <c r="BJ38" s="185"/>
      <c r="BK38" s="75"/>
      <c r="BL38" s="75"/>
      <c r="BM38" s="185"/>
      <c r="BN38" s="185"/>
      <c r="BO38" s="185"/>
      <c r="BP38" s="185"/>
      <c r="BQ38" s="75"/>
      <c r="BR38" s="75"/>
      <c r="BS38" s="185"/>
      <c r="BT38" s="185"/>
      <c r="BU38" s="185"/>
      <c r="BV38" s="185"/>
      <c r="BW38" s="75"/>
      <c r="BX38" s="75"/>
      <c r="BY38" s="185"/>
      <c r="BZ38" s="185"/>
      <c r="CA38" s="185"/>
      <c r="CB38" s="185"/>
      <c r="CC38" s="124"/>
      <c r="CD38" s="75"/>
      <c r="CE38" s="185"/>
      <c r="CF38" s="185"/>
      <c r="CG38" s="185"/>
      <c r="CH38" s="185"/>
      <c r="CI38" s="75"/>
      <c r="CJ38" s="75"/>
      <c r="CK38" s="185"/>
      <c r="CL38" s="185"/>
      <c r="CM38" s="185"/>
      <c r="CN38" s="185"/>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1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15">
      <c r="A40" s="114"/>
      <c r="B40" s="114"/>
      <c r="C40" s="114"/>
      <c r="D40" s="114"/>
      <c r="E40" s="114"/>
      <c r="F40" s="114"/>
      <c r="G40" s="114"/>
      <c r="H40" s="123"/>
      <c r="I40" s="123"/>
      <c r="J40" s="123"/>
      <c r="K40" s="123"/>
      <c r="L40" s="123"/>
      <c r="M40" s="123"/>
      <c r="N40" s="75"/>
      <c r="O40" s="75"/>
      <c r="P40" s="75"/>
      <c r="Q40" s="75"/>
      <c r="R40" s="75"/>
      <c r="S40" s="75"/>
      <c r="T40" s="185"/>
      <c r="U40" s="185"/>
      <c r="V40" s="185"/>
      <c r="W40" s="185"/>
      <c r="X40" s="75"/>
      <c r="Y40" s="75"/>
      <c r="Z40" s="185" t="s">
        <v>33</v>
      </c>
      <c r="AA40" s="185"/>
      <c r="AB40" s="185"/>
      <c r="AC40" s="185"/>
      <c r="AD40" s="75"/>
      <c r="AE40" s="75"/>
      <c r="AF40" s="185" t="s">
        <v>30</v>
      </c>
      <c r="AG40" s="185"/>
      <c r="AH40" s="185"/>
      <c r="AI40" s="185"/>
      <c r="AJ40" s="75"/>
      <c r="AK40" s="75"/>
      <c r="AL40" s="185"/>
      <c r="AM40" s="185"/>
      <c r="AN40" s="185"/>
      <c r="AO40" s="185"/>
      <c r="AP40" s="75"/>
      <c r="AQ40" s="75"/>
      <c r="AR40" s="185" t="s">
        <v>30</v>
      </c>
      <c r="AS40" s="185"/>
      <c r="AT40" s="185"/>
      <c r="AU40" s="185"/>
      <c r="AV40" s="75"/>
      <c r="AW40" s="75"/>
      <c r="AX40" s="185"/>
      <c r="AY40" s="185"/>
      <c r="AZ40" s="185"/>
      <c r="BA40" s="185"/>
      <c r="BB40" s="75"/>
      <c r="BC40" s="75"/>
      <c r="BD40" s="185" t="s">
        <v>33</v>
      </c>
      <c r="BE40" s="185"/>
      <c r="BF40" s="185"/>
      <c r="BG40" s="185"/>
      <c r="BH40" s="75"/>
      <c r="BI40" s="75"/>
      <c r="BJ40" s="185"/>
      <c r="BK40" s="185"/>
      <c r="BL40" s="185"/>
      <c r="BM40" s="185"/>
      <c r="BN40" s="75"/>
      <c r="BO40" s="75"/>
      <c r="BP40" s="185"/>
      <c r="BQ40" s="185"/>
      <c r="BR40" s="185"/>
      <c r="BS40" s="185"/>
      <c r="BT40" s="75"/>
      <c r="BU40" s="75"/>
      <c r="BV40" s="185"/>
      <c r="BW40" s="185"/>
      <c r="BX40" s="185"/>
      <c r="BY40" s="185"/>
      <c r="BZ40" s="75"/>
      <c r="CA40" s="75"/>
      <c r="CB40" s="185"/>
      <c r="CC40" s="185"/>
      <c r="CD40" s="185"/>
      <c r="CE40" s="185"/>
      <c r="CF40" s="75"/>
      <c r="CG40" s="75"/>
      <c r="CH40" s="185"/>
      <c r="CI40" s="185"/>
      <c r="CJ40" s="185"/>
      <c r="CK40" s="185"/>
      <c r="CL40" s="75"/>
      <c r="CM40" s="75"/>
      <c r="CN40" s="185"/>
      <c r="CO40" s="185"/>
      <c r="CP40" s="185"/>
      <c r="CQ40" s="185"/>
      <c r="CR40" s="75"/>
      <c r="CS40" s="75"/>
      <c r="CT40" s="75"/>
      <c r="CU40" s="75"/>
      <c r="CV40" s="75"/>
      <c r="CW40" s="75"/>
      <c r="CX40" s="75"/>
      <c r="CY40" s="53"/>
      <c r="CZ40" s="51"/>
      <c r="DA40" s="51"/>
      <c r="DB40" s="51"/>
      <c r="DC40" s="51"/>
      <c r="DD40" s="51"/>
      <c r="DE40" s="51"/>
      <c r="DF40" s="51"/>
    </row>
    <row r="41" spans="1:111" s="65" customFormat="1" ht="6" customHeight="1" x14ac:dyDescent="0.15">
      <c r="A41" s="51"/>
      <c r="B41" s="114"/>
      <c r="C41" s="114"/>
      <c r="D41" s="114"/>
      <c r="E41" s="114"/>
      <c r="F41" s="114"/>
      <c r="G41" s="114"/>
      <c r="H41" s="123"/>
      <c r="I41" s="123"/>
      <c r="J41" s="123"/>
      <c r="K41" s="123"/>
      <c r="L41" s="123"/>
      <c r="M41" s="123"/>
      <c r="N41" s="75"/>
      <c r="O41" s="75"/>
      <c r="P41" s="75"/>
      <c r="Q41" s="75"/>
      <c r="R41" s="75"/>
      <c r="S41" s="75"/>
      <c r="T41" s="185"/>
      <c r="U41" s="185"/>
      <c r="V41" s="185"/>
      <c r="W41" s="185"/>
      <c r="X41" s="75"/>
      <c r="Y41" s="75"/>
      <c r="Z41" s="185"/>
      <c r="AA41" s="185"/>
      <c r="AB41" s="185"/>
      <c r="AC41" s="185"/>
      <c r="AD41" s="75"/>
      <c r="AE41" s="75"/>
      <c r="AF41" s="185"/>
      <c r="AG41" s="185"/>
      <c r="AH41" s="185"/>
      <c r="AI41" s="185"/>
      <c r="AJ41" s="75"/>
      <c r="AK41" s="75"/>
      <c r="AL41" s="185"/>
      <c r="AM41" s="185"/>
      <c r="AN41" s="185"/>
      <c r="AO41" s="185"/>
      <c r="AP41" s="75"/>
      <c r="AQ41" s="75"/>
      <c r="AR41" s="185"/>
      <c r="AS41" s="185"/>
      <c r="AT41" s="185"/>
      <c r="AU41" s="185"/>
      <c r="AV41" s="75"/>
      <c r="AW41" s="75"/>
      <c r="AX41" s="185"/>
      <c r="AY41" s="185"/>
      <c r="AZ41" s="185"/>
      <c r="BA41" s="185"/>
      <c r="BB41" s="75"/>
      <c r="BC41" s="75"/>
      <c r="BD41" s="185"/>
      <c r="BE41" s="185"/>
      <c r="BF41" s="185"/>
      <c r="BG41" s="185"/>
      <c r="BH41" s="75"/>
      <c r="BI41" s="75"/>
      <c r="BJ41" s="185"/>
      <c r="BK41" s="185"/>
      <c r="BL41" s="185"/>
      <c r="BM41" s="185"/>
      <c r="BN41" s="75"/>
      <c r="BO41" s="75"/>
      <c r="BP41" s="185"/>
      <c r="BQ41" s="185"/>
      <c r="BR41" s="185"/>
      <c r="BS41" s="185"/>
      <c r="BT41" s="75"/>
      <c r="BU41" s="75"/>
      <c r="BV41" s="185"/>
      <c r="BW41" s="185"/>
      <c r="BX41" s="185"/>
      <c r="BY41" s="185"/>
      <c r="BZ41" s="75"/>
      <c r="CA41" s="75"/>
      <c r="CB41" s="185"/>
      <c r="CC41" s="185"/>
      <c r="CD41" s="185"/>
      <c r="CE41" s="185"/>
      <c r="CF41" s="75"/>
      <c r="CG41" s="75"/>
      <c r="CH41" s="185"/>
      <c r="CI41" s="185"/>
      <c r="CJ41" s="185"/>
      <c r="CK41" s="185"/>
      <c r="CL41" s="75"/>
      <c r="CM41" s="75"/>
      <c r="CN41" s="185"/>
      <c r="CO41" s="185"/>
      <c r="CP41" s="185"/>
      <c r="CQ41" s="185"/>
      <c r="CR41" s="75"/>
      <c r="CS41" s="75"/>
      <c r="CT41" s="75"/>
      <c r="CU41" s="75"/>
      <c r="CV41" s="75"/>
      <c r="CW41" s="75"/>
      <c r="CX41" s="75"/>
      <c r="CY41" s="53"/>
      <c r="CZ41" s="51"/>
      <c r="DA41" s="51"/>
      <c r="DB41" s="51"/>
      <c r="DC41" s="51"/>
      <c r="DD41" s="51"/>
      <c r="DE41" s="51"/>
      <c r="DF41" s="51"/>
    </row>
    <row r="42" spans="1:111" s="65" customFormat="1" ht="6" customHeight="1" x14ac:dyDescent="0.1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15">
      <c r="A43" s="51"/>
      <c r="B43" s="51"/>
      <c r="C43" s="51"/>
      <c r="D43" s="52"/>
      <c r="E43" s="114"/>
      <c r="F43" s="114"/>
      <c r="G43" s="114"/>
      <c r="H43" s="123"/>
      <c r="I43" s="123"/>
      <c r="J43" s="123"/>
      <c r="K43" s="123"/>
      <c r="L43" s="123"/>
      <c r="M43" s="123"/>
      <c r="N43" s="75"/>
      <c r="O43" s="75"/>
      <c r="P43" s="75"/>
      <c r="Q43" s="185" t="s">
        <v>33</v>
      </c>
      <c r="R43" s="185"/>
      <c r="S43" s="185"/>
      <c r="T43" s="185"/>
      <c r="U43" s="75"/>
      <c r="V43" s="75"/>
      <c r="W43" s="185" t="s">
        <v>30</v>
      </c>
      <c r="X43" s="185"/>
      <c r="Y43" s="185"/>
      <c r="Z43" s="185"/>
      <c r="AA43" s="75"/>
      <c r="AB43" s="75"/>
      <c r="AC43" s="185" t="s">
        <v>33</v>
      </c>
      <c r="AD43" s="185"/>
      <c r="AE43" s="185"/>
      <c r="AF43" s="185"/>
      <c r="AG43" s="75"/>
      <c r="AH43" s="75"/>
      <c r="AI43" s="185" t="s">
        <v>30</v>
      </c>
      <c r="AJ43" s="185"/>
      <c r="AK43" s="185"/>
      <c r="AL43" s="185"/>
      <c r="AM43" s="75"/>
      <c r="AN43" s="75"/>
      <c r="AO43" s="185" t="s">
        <v>30</v>
      </c>
      <c r="AP43" s="185"/>
      <c r="AQ43" s="185"/>
      <c r="AR43" s="185"/>
      <c r="AS43" s="75"/>
      <c r="AT43" s="75"/>
      <c r="AU43" s="185"/>
      <c r="AV43" s="185"/>
      <c r="AW43" s="185"/>
      <c r="AX43" s="185"/>
      <c r="AY43" s="75"/>
      <c r="AZ43" s="75"/>
      <c r="BA43" s="185"/>
      <c r="BB43" s="185"/>
      <c r="BC43" s="185"/>
      <c r="BD43" s="185"/>
      <c r="BE43" s="75"/>
      <c r="BF43" s="75"/>
      <c r="BG43" s="185"/>
      <c r="BH43" s="185"/>
      <c r="BI43" s="185"/>
      <c r="BJ43" s="185"/>
      <c r="BK43" s="75"/>
      <c r="BL43" s="75"/>
      <c r="BM43" s="185"/>
      <c r="BN43" s="185"/>
      <c r="BO43" s="185"/>
      <c r="BP43" s="185"/>
      <c r="BQ43" s="75"/>
      <c r="BR43" s="75"/>
      <c r="BS43" s="185" t="s">
        <v>30</v>
      </c>
      <c r="BT43" s="185"/>
      <c r="BU43" s="185"/>
      <c r="BV43" s="185"/>
      <c r="BW43" s="75"/>
      <c r="BX43" s="75"/>
      <c r="BY43" s="185"/>
      <c r="BZ43" s="185"/>
      <c r="CA43" s="185"/>
      <c r="CB43" s="185"/>
      <c r="CC43" s="75"/>
      <c r="CD43" s="75"/>
      <c r="CE43" s="185"/>
      <c r="CF43" s="185"/>
      <c r="CG43" s="185"/>
      <c r="CH43" s="185"/>
      <c r="CI43" s="75"/>
      <c r="CJ43" s="75"/>
      <c r="CK43" s="185"/>
      <c r="CL43" s="185"/>
      <c r="CM43" s="185"/>
      <c r="CN43" s="185"/>
      <c r="CO43" s="75"/>
      <c r="CP43" s="75"/>
      <c r="CQ43" s="185"/>
      <c r="CR43" s="185"/>
      <c r="CS43" s="185"/>
      <c r="CT43" s="185"/>
      <c r="CU43" s="75"/>
      <c r="CV43" s="75"/>
      <c r="CW43" s="75"/>
      <c r="CX43" s="75"/>
      <c r="CY43" s="53"/>
      <c r="CZ43" s="51"/>
      <c r="DA43" s="51"/>
      <c r="DB43" s="51"/>
      <c r="DC43" s="51"/>
      <c r="DD43" s="51"/>
      <c r="DE43" s="51"/>
      <c r="DF43" s="51"/>
    </row>
    <row r="44" spans="1:111" s="65" customFormat="1" ht="6" customHeight="1" x14ac:dyDescent="0.15">
      <c r="A44" s="51"/>
      <c r="B44" s="51"/>
      <c r="C44" s="51"/>
      <c r="D44" s="52"/>
      <c r="E44" s="111"/>
      <c r="F44" s="51"/>
      <c r="G44" s="51"/>
      <c r="H44" s="53"/>
      <c r="I44" s="53"/>
      <c r="J44" s="53"/>
      <c r="K44" s="53"/>
      <c r="L44" s="53"/>
      <c r="M44" s="75"/>
      <c r="N44" s="75"/>
      <c r="O44" s="75"/>
      <c r="P44" s="75"/>
      <c r="Q44" s="185"/>
      <c r="R44" s="185"/>
      <c r="S44" s="185"/>
      <c r="T44" s="185"/>
      <c r="U44" s="75"/>
      <c r="V44" s="75"/>
      <c r="W44" s="185"/>
      <c r="X44" s="185"/>
      <c r="Y44" s="185"/>
      <c r="Z44" s="185"/>
      <c r="AA44" s="75"/>
      <c r="AB44" s="75"/>
      <c r="AC44" s="185"/>
      <c r="AD44" s="185"/>
      <c r="AE44" s="185"/>
      <c r="AF44" s="185"/>
      <c r="AG44" s="75"/>
      <c r="AH44" s="75"/>
      <c r="AI44" s="185"/>
      <c r="AJ44" s="185"/>
      <c r="AK44" s="185"/>
      <c r="AL44" s="185"/>
      <c r="AM44" s="75"/>
      <c r="AN44" s="75"/>
      <c r="AO44" s="185"/>
      <c r="AP44" s="185"/>
      <c r="AQ44" s="185"/>
      <c r="AR44" s="185"/>
      <c r="AS44" s="75"/>
      <c r="AT44" s="75"/>
      <c r="AU44" s="185"/>
      <c r="AV44" s="185"/>
      <c r="AW44" s="185"/>
      <c r="AX44" s="185"/>
      <c r="AY44" s="75"/>
      <c r="AZ44" s="75"/>
      <c r="BA44" s="185"/>
      <c r="BB44" s="185"/>
      <c r="BC44" s="185"/>
      <c r="BD44" s="185"/>
      <c r="BE44" s="75"/>
      <c r="BF44" s="75"/>
      <c r="BG44" s="185"/>
      <c r="BH44" s="185"/>
      <c r="BI44" s="185"/>
      <c r="BJ44" s="185"/>
      <c r="BK44" s="75"/>
      <c r="BL44" s="75"/>
      <c r="BM44" s="185"/>
      <c r="BN44" s="185"/>
      <c r="BO44" s="185"/>
      <c r="BP44" s="185"/>
      <c r="BQ44" s="75"/>
      <c r="BR44" s="75"/>
      <c r="BS44" s="185"/>
      <c r="BT44" s="185"/>
      <c r="BU44" s="185"/>
      <c r="BV44" s="185"/>
      <c r="BW44" s="75"/>
      <c r="BX44" s="75"/>
      <c r="BY44" s="185"/>
      <c r="BZ44" s="185"/>
      <c r="CA44" s="185"/>
      <c r="CB44" s="185"/>
      <c r="CC44" s="75"/>
      <c r="CD44" s="75"/>
      <c r="CE44" s="185"/>
      <c r="CF44" s="185"/>
      <c r="CG44" s="185"/>
      <c r="CH44" s="185"/>
      <c r="CI44" s="75"/>
      <c r="CJ44" s="75"/>
      <c r="CK44" s="185"/>
      <c r="CL44" s="185"/>
      <c r="CM44" s="185"/>
      <c r="CN44" s="185"/>
      <c r="CO44" s="75"/>
      <c r="CP44" s="75"/>
      <c r="CQ44" s="185"/>
      <c r="CR44" s="185"/>
      <c r="CS44" s="185"/>
      <c r="CT44" s="185"/>
      <c r="CU44" s="75"/>
      <c r="CV44" s="75"/>
      <c r="CW44" s="75"/>
      <c r="CX44" s="75"/>
      <c r="CY44" s="53"/>
      <c r="CZ44" s="51"/>
      <c r="DA44" s="51"/>
      <c r="DB44" s="51"/>
      <c r="DC44" s="51"/>
      <c r="DD44" s="51"/>
      <c r="DE44" s="51"/>
      <c r="DF44" s="51"/>
    </row>
    <row r="45" spans="1:111" s="65" customFormat="1" ht="6" customHeight="1" x14ac:dyDescent="0.1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1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15">
      <c r="A47" s="51"/>
      <c r="B47" s="47"/>
      <c r="C47" s="47"/>
      <c r="D47" s="48"/>
      <c r="E47" s="49"/>
      <c r="F47" s="186" t="s">
        <v>24</v>
      </c>
      <c r="G47" s="242"/>
      <c r="H47" s="242"/>
      <c r="I47" s="242"/>
      <c r="J47" s="242"/>
      <c r="K47" s="242"/>
      <c r="L47" s="187"/>
      <c r="M47" s="188">
        <v>1</v>
      </c>
      <c r="N47" s="189"/>
      <c r="O47" s="189"/>
      <c r="P47" s="189"/>
      <c r="Q47" s="189"/>
      <c r="R47" s="189"/>
      <c r="S47" s="188">
        <v>2</v>
      </c>
      <c r="T47" s="189"/>
      <c r="U47" s="189"/>
      <c r="V47" s="189"/>
      <c r="W47" s="189"/>
      <c r="X47" s="189"/>
      <c r="Y47" s="188">
        <v>3</v>
      </c>
      <c r="Z47" s="189"/>
      <c r="AA47" s="189"/>
      <c r="AB47" s="189"/>
      <c r="AC47" s="189"/>
      <c r="AD47" s="189"/>
      <c r="AE47" s="188">
        <v>4</v>
      </c>
      <c r="AF47" s="189"/>
      <c r="AG47" s="189"/>
      <c r="AH47" s="189"/>
      <c r="AI47" s="189"/>
      <c r="AJ47" s="189"/>
      <c r="AK47" s="188">
        <v>5</v>
      </c>
      <c r="AL47" s="189"/>
      <c r="AM47" s="189"/>
      <c r="AN47" s="189"/>
      <c r="AO47" s="189"/>
      <c r="AP47" s="189"/>
      <c r="AQ47" s="188">
        <v>6</v>
      </c>
      <c r="AR47" s="189"/>
      <c r="AS47" s="189"/>
      <c r="AT47" s="189"/>
      <c r="AU47" s="189"/>
      <c r="AV47" s="189"/>
      <c r="AW47" s="188">
        <v>7</v>
      </c>
      <c r="AX47" s="189"/>
      <c r="AY47" s="189"/>
      <c r="AZ47" s="189"/>
      <c r="BA47" s="189"/>
      <c r="BB47" s="189"/>
      <c r="BC47" s="188">
        <v>8</v>
      </c>
      <c r="BD47" s="189"/>
      <c r="BE47" s="189"/>
      <c r="BF47" s="189"/>
      <c r="BG47" s="189"/>
      <c r="BH47" s="189"/>
      <c r="BI47" s="188">
        <v>9</v>
      </c>
      <c r="BJ47" s="189"/>
      <c r="BK47" s="189"/>
      <c r="BL47" s="189"/>
      <c r="BM47" s="189"/>
      <c r="BN47" s="189"/>
      <c r="BO47" s="188">
        <v>10</v>
      </c>
      <c r="BP47" s="189"/>
      <c r="BQ47" s="189"/>
      <c r="BR47" s="189"/>
      <c r="BS47" s="189"/>
      <c r="BT47" s="189"/>
      <c r="BU47" s="188">
        <v>11</v>
      </c>
      <c r="BV47" s="189"/>
      <c r="BW47" s="189"/>
      <c r="BX47" s="189"/>
      <c r="BY47" s="189"/>
      <c r="BZ47" s="189"/>
      <c r="CA47" s="188">
        <v>12</v>
      </c>
      <c r="CB47" s="189"/>
      <c r="CC47" s="189"/>
      <c r="CD47" s="189"/>
      <c r="CE47" s="189"/>
      <c r="CF47" s="189"/>
      <c r="CG47" s="188">
        <v>13</v>
      </c>
      <c r="CH47" s="189"/>
      <c r="CI47" s="189"/>
      <c r="CJ47" s="189"/>
      <c r="CK47" s="189"/>
      <c r="CL47" s="189"/>
      <c r="CM47" s="188">
        <v>14</v>
      </c>
      <c r="CN47" s="189"/>
      <c r="CO47" s="189"/>
      <c r="CP47" s="189"/>
      <c r="CQ47" s="189"/>
      <c r="CR47" s="189"/>
      <c r="CS47" s="188">
        <v>15</v>
      </c>
      <c r="CT47" s="189"/>
      <c r="CU47" s="189"/>
      <c r="CV47" s="189"/>
      <c r="CW47" s="189"/>
      <c r="CX47" s="189"/>
      <c r="CY47" s="17"/>
      <c r="CZ47" s="17"/>
      <c r="DA47" s="17"/>
      <c r="DB47" s="17"/>
      <c r="DC47" s="17"/>
      <c r="DD47" s="17"/>
      <c r="DE47" s="17"/>
      <c r="DF47" s="17"/>
    </row>
    <row r="48" spans="1:111" s="65" customFormat="1" ht="58.5" customHeight="1" x14ac:dyDescent="0.15">
      <c r="A48" s="51"/>
      <c r="B48" s="47"/>
      <c r="C48" s="47"/>
      <c r="D48" s="48"/>
      <c r="E48" s="50"/>
      <c r="F48" s="186" t="s">
        <v>27</v>
      </c>
      <c r="G48" s="242"/>
      <c r="H48" s="242"/>
      <c r="I48" s="242"/>
      <c r="J48" s="242"/>
      <c r="K48" s="242"/>
      <c r="L48" s="192"/>
      <c r="M48" s="201" t="s">
        <v>5</v>
      </c>
      <c r="N48" s="202"/>
      <c r="O48" s="202"/>
      <c r="P48" s="202"/>
      <c r="Q48" s="202"/>
      <c r="R48" s="203"/>
      <c r="S48" s="201" t="s">
        <v>5</v>
      </c>
      <c r="T48" s="202"/>
      <c r="U48" s="202"/>
      <c r="V48" s="202"/>
      <c r="W48" s="202"/>
      <c r="X48" s="203"/>
      <c r="Y48" s="201" t="s">
        <v>5</v>
      </c>
      <c r="Z48" s="202"/>
      <c r="AA48" s="202"/>
      <c r="AB48" s="202"/>
      <c r="AC48" s="202"/>
      <c r="AD48" s="203"/>
      <c r="AE48" s="201" t="s">
        <v>5</v>
      </c>
      <c r="AF48" s="202"/>
      <c r="AG48" s="202"/>
      <c r="AH48" s="202"/>
      <c r="AI48" s="202"/>
      <c r="AJ48" s="203"/>
      <c r="AK48" s="201" t="s">
        <v>5</v>
      </c>
      <c r="AL48" s="202"/>
      <c r="AM48" s="202"/>
      <c r="AN48" s="202"/>
      <c r="AO48" s="202"/>
      <c r="AP48" s="203"/>
      <c r="AQ48" s="201" t="s">
        <v>5</v>
      </c>
      <c r="AR48" s="202"/>
      <c r="AS48" s="202"/>
      <c r="AT48" s="202"/>
      <c r="AU48" s="202"/>
      <c r="AV48" s="203"/>
      <c r="AW48" s="201" t="s">
        <v>5</v>
      </c>
      <c r="AX48" s="202"/>
      <c r="AY48" s="202"/>
      <c r="AZ48" s="202"/>
      <c r="BA48" s="202"/>
      <c r="BB48" s="203"/>
      <c r="BC48" s="201" t="s">
        <v>5</v>
      </c>
      <c r="BD48" s="202"/>
      <c r="BE48" s="202"/>
      <c r="BF48" s="202"/>
      <c r="BG48" s="202"/>
      <c r="BH48" s="203"/>
      <c r="BI48" s="201" t="s">
        <v>5</v>
      </c>
      <c r="BJ48" s="202"/>
      <c r="BK48" s="202"/>
      <c r="BL48" s="202"/>
      <c r="BM48" s="202"/>
      <c r="BN48" s="203"/>
      <c r="BO48" s="201" t="s">
        <v>5</v>
      </c>
      <c r="BP48" s="202"/>
      <c r="BQ48" s="202"/>
      <c r="BR48" s="202"/>
      <c r="BS48" s="202"/>
      <c r="BT48" s="203"/>
      <c r="BU48" s="201" t="s">
        <v>5</v>
      </c>
      <c r="BV48" s="202"/>
      <c r="BW48" s="202"/>
      <c r="BX48" s="202"/>
      <c r="BY48" s="202"/>
      <c r="BZ48" s="203"/>
      <c r="CA48" s="201" t="s">
        <v>5</v>
      </c>
      <c r="CB48" s="202"/>
      <c r="CC48" s="202"/>
      <c r="CD48" s="202"/>
      <c r="CE48" s="202"/>
      <c r="CF48" s="203"/>
      <c r="CG48" s="201"/>
      <c r="CH48" s="202"/>
      <c r="CI48" s="202"/>
      <c r="CJ48" s="202"/>
      <c r="CK48" s="202"/>
      <c r="CL48" s="203"/>
      <c r="CM48" s="201"/>
      <c r="CN48" s="202"/>
      <c r="CO48" s="202"/>
      <c r="CP48" s="202"/>
      <c r="CQ48" s="202"/>
      <c r="CR48" s="203"/>
      <c r="CS48" s="210"/>
      <c r="CT48" s="210"/>
      <c r="CU48" s="210"/>
      <c r="CV48" s="210"/>
      <c r="CW48" s="210"/>
      <c r="CX48" s="210"/>
      <c r="CY48" s="17"/>
      <c r="CZ48" s="17"/>
      <c r="DA48" s="17"/>
      <c r="DB48" s="17"/>
      <c r="DC48" s="17"/>
      <c r="DD48" s="17"/>
      <c r="DE48" s="17"/>
      <c r="DF48" s="17"/>
    </row>
    <row r="49" spans="1:110" ht="21.75" customHeight="1" x14ac:dyDescent="0.15">
      <c r="A49" s="17"/>
      <c r="B49" s="190" t="s">
        <v>23</v>
      </c>
      <c r="C49" s="190" t="s">
        <v>34</v>
      </c>
      <c r="D49" s="199" t="s">
        <v>2</v>
      </c>
      <c r="E49" s="199" t="s">
        <v>10</v>
      </c>
      <c r="F49" s="95"/>
      <c r="G49" s="96"/>
      <c r="H49" s="96"/>
      <c r="I49" s="96"/>
      <c r="J49" s="96"/>
      <c r="K49" s="96"/>
      <c r="L49" s="97"/>
      <c r="M49" s="193" t="s">
        <v>92</v>
      </c>
      <c r="N49" s="194"/>
      <c r="O49" s="194"/>
      <c r="P49" s="194"/>
      <c r="Q49" s="194"/>
      <c r="R49" s="195"/>
      <c r="S49" s="193" t="s">
        <v>95</v>
      </c>
      <c r="T49" s="194"/>
      <c r="U49" s="194"/>
      <c r="V49" s="194"/>
      <c r="W49" s="194"/>
      <c r="X49" s="195"/>
      <c r="Y49" s="193" t="s">
        <v>90</v>
      </c>
      <c r="Z49" s="194"/>
      <c r="AA49" s="194"/>
      <c r="AB49" s="194"/>
      <c r="AC49" s="194"/>
      <c r="AD49" s="195"/>
      <c r="AE49" s="193" t="s">
        <v>97</v>
      </c>
      <c r="AF49" s="194"/>
      <c r="AG49" s="194"/>
      <c r="AH49" s="194"/>
      <c r="AI49" s="194"/>
      <c r="AJ49" s="195"/>
      <c r="AK49" s="193" t="s">
        <v>91</v>
      </c>
      <c r="AL49" s="194"/>
      <c r="AM49" s="194"/>
      <c r="AN49" s="194"/>
      <c r="AO49" s="194"/>
      <c r="AP49" s="195"/>
      <c r="AQ49" s="193" t="s">
        <v>96</v>
      </c>
      <c r="AR49" s="194"/>
      <c r="AS49" s="194"/>
      <c r="AT49" s="194"/>
      <c r="AU49" s="194"/>
      <c r="AV49" s="195"/>
      <c r="AW49" s="193" t="s">
        <v>98</v>
      </c>
      <c r="AX49" s="194"/>
      <c r="AY49" s="194"/>
      <c r="AZ49" s="194"/>
      <c r="BA49" s="194"/>
      <c r="BB49" s="195"/>
      <c r="BC49" s="193" t="s">
        <v>99</v>
      </c>
      <c r="BD49" s="194"/>
      <c r="BE49" s="194"/>
      <c r="BF49" s="194"/>
      <c r="BG49" s="194"/>
      <c r="BH49" s="195"/>
      <c r="BI49" s="193" t="s">
        <v>100</v>
      </c>
      <c r="BJ49" s="194"/>
      <c r="BK49" s="194"/>
      <c r="BL49" s="194"/>
      <c r="BM49" s="194"/>
      <c r="BN49" s="195"/>
      <c r="BO49" s="193" t="s">
        <v>101</v>
      </c>
      <c r="BP49" s="194"/>
      <c r="BQ49" s="194"/>
      <c r="BR49" s="194"/>
      <c r="BS49" s="194"/>
      <c r="BT49" s="195"/>
      <c r="BU49" s="193" t="s">
        <v>102</v>
      </c>
      <c r="BV49" s="194"/>
      <c r="BW49" s="194"/>
      <c r="BX49" s="194"/>
      <c r="BY49" s="194"/>
      <c r="BZ49" s="195"/>
      <c r="CA49" s="193" t="s">
        <v>104</v>
      </c>
      <c r="CB49" s="194"/>
      <c r="CC49" s="194"/>
      <c r="CD49" s="194"/>
      <c r="CE49" s="194"/>
      <c r="CF49" s="195"/>
      <c r="CG49" s="193"/>
      <c r="CH49" s="194"/>
      <c r="CI49" s="194"/>
      <c r="CJ49" s="194"/>
      <c r="CK49" s="194"/>
      <c r="CL49" s="195"/>
      <c r="CM49" s="193"/>
      <c r="CN49" s="194"/>
      <c r="CO49" s="194"/>
      <c r="CP49" s="194"/>
      <c r="CQ49" s="194"/>
      <c r="CR49" s="195"/>
      <c r="CS49" s="193"/>
      <c r="CT49" s="194"/>
      <c r="CU49" s="194"/>
      <c r="CV49" s="194"/>
      <c r="CW49" s="194"/>
      <c r="CX49" s="195"/>
      <c r="CY49" s="17"/>
      <c r="CZ49" s="17"/>
      <c r="DA49" s="17"/>
      <c r="DB49" s="17"/>
      <c r="DC49" s="17"/>
      <c r="DD49" s="17"/>
      <c r="DE49" s="17"/>
      <c r="DF49" s="17"/>
    </row>
    <row r="50" spans="1:110" ht="21.75" customHeight="1" x14ac:dyDescent="0.15">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15">
      <c r="A51" s="17"/>
      <c r="B51" s="240"/>
      <c r="C51" s="240"/>
      <c r="D51" s="241"/>
      <c r="E51" s="241"/>
      <c r="F51" s="98"/>
      <c r="G51" s="100"/>
      <c r="H51" s="99"/>
      <c r="I51" s="100"/>
      <c r="J51" s="227" t="s">
        <v>58</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15">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15">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15">
      <c r="A54" s="17"/>
      <c r="B54" s="240"/>
      <c r="C54" s="240"/>
      <c r="D54" s="241"/>
      <c r="E54" s="241"/>
      <c r="F54" s="98"/>
      <c r="G54" s="229" t="s">
        <v>57</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15">
      <c r="A55" s="17"/>
      <c r="B55" s="191"/>
      <c r="C55" s="191"/>
      <c r="D55" s="200"/>
      <c r="E55" s="200"/>
      <c r="F55" s="101"/>
      <c r="G55" s="230"/>
      <c r="H55" s="230"/>
      <c r="I55" s="230"/>
      <c r="J55" s="230"/>
      <c r="K55" s="102"/>
      <c r="L55" s="103"/>
      <c r="M55" s="196"/>
      <c r="N55" s="197"/>
      <c r="O55" s="197"/>
      <c r="P55" s="197"/>
      <c r="Q55" s="197"/>
      <c r="R55" s="198"/>
      <c r="S55" s="196"/>
      <c r="T55" s="197"/>
      <c r="U55" s="197"/>
      <c r="V55" s="197"/>
      <c r="W55" s="197"/>
      <c r="X55" s="198"/>
      <c r="Y55" s="196"/>
      <c r="Z55" s="197"/>
      <c r="AA55" s="197"/>
      <c r="AB55" s="197"/>
      <c r="AC55" s="197"/>
      <c r="AD55" s="198"/>
      <c r="AE55" s="196"/>
      <c r="AF55" s="197"/>
      <c r="AG55" s="197"/>
      <c r="AH55" s="197"/>
      <c r="AI55" s="197"/>
      <c r="AJ55" s="198"/>
      <c r="AK55" s="196"/>
      <c r="AL55" s="197"/>
      <c r="AM55" s="197"/>
      <c r="AN55" s="197"/>
      <c r="AO55" s="197"/>
      <c r="AP55" s="198"/>
      <c r="AQ55" s="196"/>
      <c r="AR55" s="197"/>
      <c r="AS55" s="197"/>
      <c r="AT55" s="197"/>
      <c r="AU55" s="197"/>
      <c r="AV55" s="198"/>
      <c r="AW55" s="196"/>
      <c r="AX55" s="197"/>
      <c r="AY55" s="197"/>
      <c r="AZ55" s="197"/>
      <c r="BA55" s="197"/>
      <c r="BB55" s="198"/>
      <c r="BC55" s="196"/>
      <c r="BD55" s="197"/>
      <c r="BE55" s="197"/>
      <c r="BF55" s="197"/>
      <c r="BG55" s="197"/>
      <c r="BH55" s="198"/>
      <c r="BI55" s="196"/>
      <c r="BJ55" s="197"/>
      <c r="BK55" s="197"/>
      <c r="BL55" s="197"/>
      <c r="BM55" s="197"/>
      <c r="BN55" s="198"/>
      <c r="BO55" s="196"/>
      <c r="BP55" s="197"/>
      <c r="BQ55" s="197"/>
      <c r="BR55" s="197"/>
      <c r="BS55" s="197"/>
      <c r="BT55" s="198"/>
      <c r="BU55" s="196"/>
      <c r="BV55" s="197"/>
      <c r="BW55" s="197"/>
      <c r="BX55" s="197"/>
      <c r="BY55" s="197"/>
      <c r="BZ55" s="198"/>
      <c r="CA55" s="196"/>
      <c r="CB55" s="197"/>
      <c r="CC55" s="197"/>
      <c r="CD55" s="197"/>
      <c r="CE55" s="197"/>
      <c r="CF55" s="198"/>
      <c r="CG55" s="196"/>
      <c r="CH55" s="197"/>
      <c r="CI55" s="197"/>
      <c r="CJ55" s="197"/>
      <c r="CK55" s="197"/>
      <c r="CL55" s="198"/>
      <c r="CM55" s="196"/>
      <c r="CN55" s="197"/>
      <c r="CO55" s="197"/>
      <c r="CP55" s="197"/>
      <c r="CQ55" s="197"/>
      <c r="CR55" s="198"/>
      <c r="CS55" s="196"/>
      <c r="CT55" s="197"/>
      <c r="CU55" s="197"/>
      <c r="CV55" s="197"/>
      <c r="CW55" s="197"/>
      <c r="CX55" s="198"/>
      <c r="CY55" s="51"/>
      <c r="CZ55" s="114"/>
      <c r="DA55" s="114"/>
      <c r="DB55" s="114"/>
      <c r="DC55" s="114"/>
      <c r="DD55" s="114"/>
      <c r="DE55" s="114"/>
      <c r="DF55" s="114"/>
    </row>
    <row r="56" spans="1:110" s="65" customFormat="1" ht="15.75" customHeight="1" x14ac:dyDescent="0.15">
      <c r="A56" s="51"/>
      <c r="B56" s="31">
        <v>1</v>
      </c>
      <c r="C56" s="30">
        <f t="shared" ref="C56:C70" si="0">MAX($M79:$CX79)</f>
        <v>9</v>
      </c>
      <c r="D56" s="39">
        <f t="shared" ref="D56:D70" si="1">IF(ISNUMBER($E56), ($E56/SUM($E$56:$E$70))*100, "")</f>
        <v>19.744680851063833</v>
      </c>
      <c r="E56" s="112">
        <f>IF('House of Quality 2'!$M$74&lt;&gt;0, 'House of Quality 2'!$M$74,"")</f>
        <v>442.50681198910075</v>
      </c>
      <c r="F56" s="234" t="str">
        <f>IF('House of Quality 2'!$M$49&lt;&gt;"", 'House of Quality 2'!$M$49,"")</f>
        <v>Saviizoliacijos patvirtinimo programėlė</v>
      </c>
      <c r="G56" s="235"/>
      <c r="H56" s="235"/>
      <c r="I56" s="235"/>
      <c r="J56" s="235"/>
      <c r="K56" s="235"/>
      <c r="L56" s="236"/>
      <c r="M56" s="171"/>
      <c r="N56" s="172"/>
      <c r="O56" s="172"/>
      <c r="P56" s="172"/>
      <c r="Q56" s="172"/>
      <c r="R56" s="173"/>
      <c r="S56" s="171" t="s">
        <v>0</v>
      </c>
      <c r="T56" s="172"/>
      <c r="U56" s="172"/>
      <c r="V56" s="172"/>
      <c r="W56" s="172"/>
      <c r="X56" s="173"/>
      <c r="Y56" s="171"/>
      <c r="Z56" s="172"/>
      <c r="AA56" s="172"/>
      <c r="AB56" s="172"/>
      <c r="AC56" s="172"/>
      <c r="AD56" s="173"/>
      <c r="AE56" s="171"/>
      <c r="AF56" s="172"/>
      <c r="AG56" s="172"/>
      <c r="AH56" s="172"/>
      <c r="AI56" s="172"/>
      <c r="AJ56" s="173"/>
      <c r="AK56" s="171" t="s">
        <v>31</v>
      </c>
      <c r="AL56" s="172"/>
      <c r="AM56" s="172"/>
      <c r="AN56" s="172"/>
      <c r="AO56" s="172"/>
      <c r="AP56" s="173"/>
      <c r="AQ56" s="171" t="s">
        <v>32</v>
      </c>
      <c r="AR56" s="172"/>
      <c r="AS56" s="172"/>
      <c r="AT56" s="172"/>
      <c r="AU56" s="172"/>
      <c r="AV56" s="173"/>
      <c r="AW56" s="171" t="s">
        <v>32</v>
      </c>
      <c r="AX56" s="172"/>
      <c r="AY56" s="172"/>
      <c r="AZ56" s="172"/>
      <c r="BA56" s="172"/>
      <c r="BB56" s="173"/>
      <c r="BC56" s="171" t="s">
        <v>0</v>
      </c>
      <c r="BD56" s="172"/>
      <c r="BE56" s="172"/>
      <c r="BF56" s="172"/>
      <c r="BG56" s="172"/>
      <c r="BH56" s="173"/>
      <c r="BI56" s="171" t="s">
        <v>31</v>
      </c>
      <c r="BJ56" s="172"/>
      <c r="BK56" s="172"/>
      <c r="BL56" s="172"/>
      <c r="BM56" s="172"/>
      <c r="BN56" s="173"/>
      <c r="BO56" s="171" t="s">
        <v>0</v>
      </c>
      <c r="BP56" s="172"/>
      <c r="BQ56" s="172"/>
      <c r="BR56" s="172"/>
      <c r="BS56" s="172"/>
      <c r="BT56" s="173"/>
      <c r="BU56" s="171"/>
      <c r="BV56" s="172"/>
      <c r="BW56" s="172"/>
      <c r="BX56" s="172"/>
      <c r="BY56" s="172"/>
      <c r="BZ56" s="173"/>
      <c r="CA56" s="171"/>
      <c r="CB56" s="172"/>
      <c r="CC56" s="172"/>
      <c r="CD56" s="172"/>
      <c r="CE56" s="172"/>
      <c r="CF56" s="173"/>
      <c r="CG56" s="171"/>
      <c r="CH56" s="172"/>
      <c r="CI56" s="172"/>
      <c r="CJ56" s="172"/>
      <c r="CK56" s="172"/>
      <c r="CL56" s="173"/>
      <c r="CM56" s="171"/>
      <c r="CN56" s="172"/>
      <c r="CO56" s="172"/>
      <c r="CP56" s="172"/>
      <c r="CQ56" s="172"/>
      <c r="CR56" s="173"/>
      <c r="CS56" s="211"/>
      <c r="CT56" s="211"/>
      <c r="CU56" s="211"/>
      <c r="CV56" s="211"/>
      <c r="CW56" s="211"/>
      <c r="CX56" s="211"/>
      <c r="CY56" s="51"/>
      <c r="CZ56" s="114"/>
      <c r="DA56" s="114"/>
      <c r="DB56" s="114"/>
      <c r="DC56" s="114"/>
      <c r="DD56" s="114"/>
      <c r="DE56" s="114"/>
      <c r="DF56" s="114"/>
    </row>
    <row r="57" spans="1:110" s="65" customFormat="1" ht="15.75" customHeight="1" x14ac:dyDescent="0.15">
      <c r="A57" s="51"/>
      <c r="B57" s="31">
        <v>2</v>
      </c>
      <c r="C57" s="30">
        <f t="shared" si="0"/>
        <v>9</v>
      </c>
      <c r="D57" s="39">
        <f t="shared" si="1"/>
        <v>23.221884498480254</v>
      </c>
      <c r="E57" s="112">
        <f>IF('House of Quality 2'!$S$74&lt;&gt;0, 'House of Quality 2'!$S$74,"")</f>
        <v>520.43596730245235</v>
      </c>
      <c r="F57" s="234" t="str">
        <f>IF('House of Quality 2'!$S$49&lt;&gt;"", 'House of Quality 2'!$S$49,"")</f>
        <v>Epidemiologo posistemė</v>
      </c>
      <c r="G57" s="235"/>
      <c r="H57" s="235"/>
      <c r="I57" s="235"/>
      <c r="J57" s="235"/>
      <c r="K57" s="235"/>
      <c r="L57" s="236"/>
      <c r="M57" s="171" t="s">
        <v>32</v>
      </c>
      <c r="N57" s="172"/>
      <c r="O57" s="172"/>
      <c r="P57" s="172"/>
      <c r="Q57" s="172"/>
      <c r="R57" s="173"/>
      <c r="S57" s="171" t="s">
        <v>32</v>
      </c>
      <c r="T57" s="172"/>
      <c r="U57" s="172"/>
      <c r="V57" s="172"/>
      <c r="W57" s="172"/>
      <c r="X57" s="173"/>
      <c r="Y57" s="171"/>
      <c r="Z57" s="172"/>
      <c r="AA57" s="172"/>
      <c r="AB57" s="172"/>
      <c r="AC57" s="172"/>
      <c r="AD57" s="173"/>
      <c r="AE57" s="171" t="s">
        <v>31</v>
      </c>
      <c r="AF57" s="172"/>
      <c r="AG57" s="172"/>
      <c r="AH57" s="172"/>
      <c r="AI57" s="172"/>
      <c r="AJ57" s="173"/>
      <c r="AK57" s="171" t="s">
        <v>32</v>
      </c>
      <c r="AL57" s="172"/>
      <c r="AM57" s="172"/>
      <c r="AN57" s="172"/>
      <c r="AO57" s="172"/>
      <c r="AP57" s="173"/>
      <c r="AQ57" s="171" t="s">
        <v>31</v>
      </c>
      <c r="AR57" s="172"/>
      <c r="AS57" s="172"/>
      <c r="AT57" s="172"/>
      <c r="AU57" s="172"/>
      <c r="AV57" s="173"/>
      <c r="AW57" s="171"/>
      <c r="AX57" s="172"/>
      <c r="AY57" s="172"/>
      <c r="AZ57" s="172"/>
      <c r="BA57" s="172"/>
      <c r="BB57" s="173"/>
      <c r="BC57" s="171" t="s">
        <v>0</v>
      </c>
      <c r="BD57" s="172"/>
      <c r="BE57" s="172"/>
      <c r="BF57" s="172"/>
      <c r="BG57" s="172"/>
      <c r="BH57" s="173"/>
      <c r="BI57" s="171" t="s">
        <v>32</v>
      </c>
      <c r="BJ57" s="172"/>
      <c r="BK57" s="172"/>
      <c r="BL57" s="172"/>
      <c r="BM57" s="172"/>
      <c r="BN57" s="173"/>
      <c r="BO57" s="171" t="s">
        <v>0</v>
      </c>
      <c r="BP57" s="172"/>
      <c r="BQ57" s="172"/>
      <c r="BR57" s="172"/>
      <c r="BS57" s="172"/>
      <c r="BT57" s="173"/>
      <c r="BU57" s="171" t="s">
        <v>31</v>
      </c>
      <c r="BV57" s="172"/>
      <c r="BW57" s="172"/>
      <c r="BX57" s="172"/>
      <c r="BY57" s="172"/>
      <c r="BZ57" s="173"/>
      <c r="CA57" s="171" t="s">
        <v>31</v>
      </c>
      <c r="CB57" s="172"/>
      <c r="CC57" s="172"/>
      <c r="CD57" s="172"/>
      <c r="CE57" s="172"/>
      <c r="CF57" s="173"/>
      <c r="CG57" s="171"/>
      <c r="CH57" s="172"/>
      <c r="CI57" s="172"/>
      <c r="CJ57" s="172"/>
      <c r="CK57" s="172"/>
      <c r="CL57" s="173"/>
      <c r="CM57" s="171"/>
      <c r="CN57" s="172"/>
      <c r="CO57" s="172"/>
      <c r="CP57" s="172"/>
      <c r="CQ57" s="172"/>
      <c r="CR57" s="173"/>
      <c r="CS57" s="171"/>
      <c r="CT57" s="172"/>
      <c r="CU57" s="172"/>
      <c r="CV57" s="172"/>
      <c r="CW57" s="172"/>
      <c r="CX57" s="173"/>
      <c r="CY57" s="51"/>
      <c r="CZ57" s="114"/>
      <c r="DA57" s="114"/>
      <c r="DB57" s="114"/>
      <c r="DC57" s="114"/>
      <c r="DD57" s="114"/>
      <c r="DE57" s="114"/>
      <c r="DF57" s="114"/>
    </row>
    <row r="58" spans="1:110" s="65" customFormat="1" ht="15.75" customHeight="1" x14ac:dyDescent="0.15">
      <c r="A58" s="51"/>
      <c r="B58" s="31">
        <v>3</v>
      </c>
      <c r="C58" s="30">
        <f t="shared" si="0"/>
        <v>9</v>
      </c>
      <c r="D58" s="39">
        <f t="shared" si="1"/>
        <v>13.6048632218845</v>
      </c>
      <c r="E58" s="112">
        <f>IF('House of Quality 2'!$Y$74&lt;&gt;0, 'House of Quality 2'!$Y$74,"")</f>
        <v>304.90463215258853</v>
      </c>
      <c r="F58" s="234" t="str">
        <f>IF('House of Quality 2'!$Y$49&lt;&gt;"", 'House of Quality 2'!$Y$49,"")</f>
        <v>E. sveikata</v>
      </c>
      <c r="G58" s="235"/>
      <c r="H58" s="235"/>
      <c r="I58" s="235"/>
      <c r="J58" s="235"/>
      <c r="K58" s="235"/>
      <c r="L58" s="236"/>
      <c r="M58" s="171" t="s">
        <v>0</v>
      </c>
      <c r="N58" s="172"/>
      <c r="O58" s="172"/>
      <c r="P58" s="172"/>
      <c r="Q58" s="172"/>
      <c r="R58" s="173"/>
      <c r="S58" s="171" t="s">
        <v>31</v>
      </c>
      <c r="T58" s="172"/>
      <c r="U58" s="172"/>
      <c r="V58" s="172"/>
      <c r="W58" s="172"/>
      <c r="X58" s="173"/>
      <c r="Y58" s="171"/>
      <c r="Z58" s="172"/>
      <c r="AA58" s="172"/>
      <c r="AB58" s="172"/>
      <c r="AC58" s="172"/>
      <c r="AD58" s="173"/>
      <c r="AE58" s="171"/>
      <c r="AF58" s="172"/>
      <c r="AG58" s="172"/>
      <c r="AH58" s="172"/>
      <c r="AI58" s="172"/>
      <c r="AJ58" s="173"/>
      <c r="AK58" s="171"/>
      <c r="AL58" s="172"/>
      <c r="AM58" s="172"/>
      <c r="AN58" s="172"/>
      <c r="AO58" s="172"/>
      <c r="AP58" s="173"/>
      <c r="AQ58" s="171"/>
      <c r="AR58" s="172"/>
      <c r="AS58" s="172"/>
      <c r="AT58" s="172"/>
      <c r="AU58" s="172"/>
      <c r="AV58" s="173"/>
      <c r="AW58" s="171"/>
      <c r="AX58" s="172"/>
      <c r="AY58" s="172"/>
      <c r="AZ58" s="172"/>
      <c r="BA58" s="172"/>
      <c r="BB58" s="173"/>
      <c r="BC58" s="171"/>
      <c r="BD58" s="172"/>
      <c r="BE58" s="172"/>
      <c r="BF58" s="172"/>
      <c r="BG58" s="172"/>
      <c r="BH58" s="173"/>
      <c r="BI58" s="171"/>
      <c r="BJ58" s="172"/>
      <c r="BK58" s="172"/>
      <c r="BL58" s="172"/>
      <c r="BM58" s="172"/>
      <c r="BN58" s="173"/>
      <c r="BO58" s="171"/>
      <c r="BP58" s="172"/>
      <c r="BQ58" s="172"/>
      <c r="BR58" s="172"/>
      <c r="BS58" s="172"/>
      <c r="BT58" s="173"/>
      <c r="BU58" s="171" t="s">
        <v>32</v>
      </c>
      <c r="BV58" s="172"/>
      <c r="BW58" s="172"/>
      <c r="BX58" s="172"/>
      <c r="BY58" s="172"/>
      <c r="BZ58" s="173"/>
      <c r="CA58" s="171"/>
      <c r="CB58" s="172"/>
      <c r="CC58" s="172"/>
      <c r="CD58" s="172"/>
      <c r="CE58" s="172"/>
      <c r="CF58" s="173"/>
      <c r="CG58" s="171"/>
      <c r="CH58" s="172"/>
      <c r="CI58" s="172"/>
      <c r="CJ58" s="172"/>
      <c r="CK58" s="172"/>
      <c r="CL58" s="173"/>
      <c r="CM58" s="171"/>
      <c r="CN58" s="172"/>
      <c r="CO58" s="172"/>
      <c r="CP58" s="172"/>
      <c r="CQ58" s="172"/>
      <c r="CR58" s="173"/>
      <c r="CS58" s="171"/>
      <c r="CT58" s="172"/>
      <c r="CU58" s="172"/>
      <c r="CV58" s="172"/>
      <c r="CW58" s="172"/>
      <c r="CX58" s="173"/>
      <c r="CY58" s="51"/>
      <c r="CZ58" s="114"/>
      <c r="DA58" s="114"/>
      <c r="DB58" s="114"/>
      <c r="DC58" s="114"/>
      <c r="DD58" s="114"/>
      <c r="DE58" s="114"/>
      <c r="DF58" s="114"/>
    </row>
    <row r="59" spans="1:110" s="65" customFormat="1" ht="15.75" customHeight="1" x14ac:dyDescent="0.15">
      <c r="A59" s="51"/>
      <c r="B59" s="31">
        <v>4</v>
      </c>
      <c r="C59" s="30">
        <f t="shared" si="0"/>
        <v>9</v>
      </c>
      <c r="D59" s="39">
        <f t="shared" si="1"/>
        <v>12.826747720364745</v>
      </c>
      <c r="E59" s="112">
        <f>IF('House of Quality 2'!$AE$74&lt;&gt;0, 'House of Quality 2'!$AE$74,"")</f>
        <v>287.46594005449589</v>
      </c>
      <c r="F59" s="234" t="str">
        <f>IF('House of Quality 2'!$AE$49&lt;&gt;"", 'House of Quality 2'!$AE$49,"")</f>
        <v>E. policija</v>
      </c>
      <c r="G59" s="235"/>
      <c r="H59" s="235"/>
      <c r="I59" s="235"/>
      <c r="J59" s="235"/>
      <c r="K59" s="235"/>
      <c r="L59" s="236"/>
      <c r="M59" s="171"/>
      <c r="N59" s="172"/>
      <c r="O59" s="172"/>
      <c r="P59" s="172"/>
      <c r="Q59" s="172"/>
      <c r="R59" s="173"/>
      <c r="S59" s="171"/>
      <c r="T59" s="172"/>
      <c r="U59" s="172"/>
      <c r="V59" s="172"/>
      <c r="W59" s="172"/>
      <c r="X59" s="173"/>
      <c r="Y59" s="171"/>
      <c r="Z59" s="172"/>
      <c r="AA59" s="172"/>
      <c r="AB59" s="172"/>
      <c r="AC59" s="172"/>
      <c r="AD59" s="173"/>
      <c r="AE59" s="171"/>
      <c r="AF59" s="172"/>
      <c r="AG59" s="172"/>
      <c r="AH59" s="172"/>
      <c r="AI59" s="172"/>
      <c r="AJ59" s="173"/>
      <c r="AK59" s="171"/>
      <c r="AL59" s="172"/>
      <c r="AM59" s="172"/>
      <c r="AN59" s="172"/>
      <c r="AO59" s="172"/>
      <c r="AP59" s="173"/>
      <c r="AQ59" s="171"/>
      <c r="AR59" s="172"/>
      <c r="AS59" s="172"/>
      <c r="AT59" s="172"/>
      <c r="AU59" s="172"/>
      <c r="AV59" s="173"/>
      <c r="AW59" s="171"/>
      <c r="AX59" s="172"/>
      <c r="AY59" s="172"/>
      <c r="AZ59" s="172"/>
      <c r="BA59" s="172"/>
      <c r="BB59" s="173"/>
      <c r="BC59" s="171" t="s">
        <v>31</v>
      </c>
      <c r="BD59" s="172"/>
      <c r="BE59" s="172"/>
      <c r="BF59" s="172"/>
      <c r="BG59" s="172"/>
      <c r="BH59" s="173"/>
      <c r="BI59" s="171"/>
      <c r="BJ59" s="172"/>
      <c r="BK59" s="172"/>
      <c r="BL59" s="172"/>
      <c r="BM59" s="172"/>
      <c r="BN59" s="173"/>
      <c r="BO59" s="171"/>
      <c r="BP59" s="172"/>
      <c r="BQ59" s="172"/>
      <c r="BR59" s="172"/>
      <c r="BS59" s="172"/>
      <c r="BT59" s="173"/>
      <c r="BU59" s="171"/>
      <c r="BV59" s="172"/>
      <c r="BW59" s="172"/>
      <c r="BX59" s="172"/>
      <c r="BY59" s="172"/>
      <c r="BZ59" s="173"/>
      <c r="CA59" s="171" t="s">
        <v>32</v>
      </c>
      <c r="CB59" s="172"/>
      <c r="CC59" s="172"/>
      <c r="CD59" s="172"/>
      <c r="CE59" s="172"/>
      <c r="CF59" s="173"/>
      <c r="CG59" s="171"/>
      <c r="CH59" s="172"/>
      <c r="CI59" s="172"/>
      <c r="CJ59" s="172"/>
      <c r="CK59" s="172"/>
      <c r="CL59" s="173"/>
      <c r="CM59" s="171"/>
      <c r="CN59" s="172"/>
      <c r="CO59" s="172"/>
      <c r="CP59" s="172"/>
      <c r="CQ59" s="172"/>
      <c r="CR59" s="173"/>
      <c r="CS59" s="171"/>
      <c r="CT59" s="172"/>
      <c r="CU59" s="172"/>
      <c r="CV59" s="172"/>
      <c r="CW59" s="172"/>
      <c r="CX59" s="173"/>
      <c r="CY59" s="51"/>
      <c r="CZ59" s="114"/>
      <c r="DA59" s="114"/>
      <c r="DB59" s="114"/>
      <c r="DC59" s="114"/>
      <c r="DD59" s="114"/>
      <c r="DE59" s="114"/>
      <c r="DF59" s="114"/>
    </row>
    <row r="60" spans="1:110" s="65" customFormat="1" ht="15.75" customHeight="1" x14ac:dyDescent="0.15">
      <c r="A60" s="51"/>
      <c r="B60" s="31">
        <v>5</v>
      </c>
      <c r="C60" s="30">
        <f t="shared" si="0"/>
        <v>9</v>
      </c>
      <c r="D60" s="39">
        <f t="shared" si="1"/>
        <v>12.583586626139819</v>
      </c>
      <c r="E60" s="112">
        <f>IF('House of Quality 2'!$AK$74&lt;&gt;0, 'House of Quality 2'!$AK$74,"")</f>
        <v>282.01634877384191</v>
      </c>
      <c r="F60" s="234" t="str">
        <f>IF('House of Quality 2'!$AK$49&lt;&gt;"", 'House of Quality 2'!$AK$49,"")</f>
        <v>Muitinės sistema</v>
      </c>
      <c r="G60" s="235"/>
      <c r="H60" s="235"/>
      <c r="I60" s="235"/>
      <c r="J60" s="235"/>
      <c r="K60" s="235"/>
      <c r="L60" s="236"/>
      <c r="M60" s="171"/>
      <c r="N60" s="172"/>
      <c r="O60" s="172"/>
      <c r="P60" s="172"/>
      <c r="Q60" s="172"/>
      <c r="R60" s="173"/>
      <c r="S60" s="171" t="s">
        <v>0</v>
      </c>
      <c r="T60" s="172"/>
      <c r="U60" s="172"/>
      <c r="V60" s="172"/>
      <c r="W60" s="172"/>
      <c r="X60" s="173"/>
      <c r="Y60" s="171" t="s">
        <v>0</v>
      </c>
      <c r="Z60" s="172"/>
      <c r="AA60" s="172"/>
      <c r="AB60" s="172"/>
      <c r="AC60" s="172"/>
      <c r="AD60" s="173"/>
      <c r="AE60" s="171" t="s">
        <v>32</v>
      </c>
      <c r="AF60" s="172"/>
      <c r="AG60" s="172"/>
      <c r="AH60" s="172"/>
      <c r="AI60" s="172"/>
      <c r="AJ60" s="173"/>
      <c r="AK60" s="171"/>
      <c r="AL60" s="172"/>
      <c r="AM60" s="172"/>
      <c r="AN60" s="172"/>
      <c r="AO60" s="172"/>
      <c r="AP60" s="173"/>
      <c r="AQ60" s="171"/>
      <c r="AR60" s="172"/>
      <c r="AS60" s="172"/>
      <c r="AT60" s="172"/>
      <c r="AU60" s="172"/>
      <c r="AV60" s="173"/>
      <c r="AW60" s="171"/>
      <c r="AX60" s="172"/>
      <c r="AY60" s="172"/>
      <c r="AZ60" s="172"/>
      <c r="BA60" s="172"/>
      <c r="BB60" s="173"/>
      <c r="BC60" s="171"/>
      <c r="BD60" s="172"/>
      <c r="BE60" s="172"/>
      <c r="BF60" s="172"/>
      <c r="BG60" s="172"/>
      <c r="BH60" s="173"/>
      <c r="BI60" s="171"/>
      <c r="BJ60" s="172"/>
      <c r="BK60" s="172"/>
      <c r="BL60" s="172"/>
      <c r="BM60" s="172"/>
      <c r="BN60" s="173"/>
      <c r="BO60" s="171"/>
      <c r="BP60" s="172"/>
      <c r="BQ60" s="172"/>
      <c r="BR60" s="172"/>
      <c r="BS60" s="172"/>
      <c r="BT60" s="173"/>
      <c r="BU60" s="171"/>
      <c r="BV60" s="172"/>
      <c r="BW60" s="172"/>
      <c r="BX60" s="172"/>
      <c r="BY60" s="172"/>
      <c r="BZ60" s="173"/>
      <c r="CA60" s="171"/>
      <c r="CB60" s="172"/>
      <c r="CC60" s="172"/>
      <c r="CD60" s="172"/>
      <c r="CE60" s="172"/>
      <c r="CF60" s="173"/>
      <c r="CG60" s="171"/>
      <c r="CH60" s="172"/>
      <c r="CI60" s="172"/>
      <c r="CJ60" s="172"/>
      <c r="CK60" s="172"/>
      <c r="CL60" s="173"/>
      <c r="CM60" s="171"/>
      <c r="CN60" s="172"/>
      <c r="CO60" s="172"/>
      <c r="CP60" s="172"/>
      <c r="CQ60" s="172"/>
      <c r="CR60" s="173"/>
      <c r="CS60" s="171"/>
      <c r="CT60" s="172"/>
      <c r="CU60" s="172"/>
      <c r="CV60" s="172"/>
      <c r="CW60" s="172"/>
      <c r="CX60" s="173"/>
      <c r="CY60" s="51"/>
      <c r="CZ60" s="114"/>
      <c r="DA60" s="114"/>
      <c r="DB60" s="114"/>
      <c r="DC60" s="114"/>
      <c r="DD60" s="114"/>
      <c r="DE60" s="114"/>
      <c r="DF60" s="114"/>
    </row>
    <row r="61" spans="1:110" s="65" customFormat="1" ht="15.75" customHeight="1" x14ac:dyDescent="0.15">
      <c r="A61" s="51"/>
      <c r="B61" s="31">
        <v>6</v>
      </c>
      <c r="C61" s="30">
        <f t="shared" si="0"/>
        <v>9</v>
      </c>
      <c r="D61" s="39">
        <f t="shared" si="1"/>
        <v>7.7689969604863229</v>
      </c>
      <c r="E61" s="112">
        <f>IF('House of Quality 2'!$AQ$74&lt;&gt;0, 'House of Quality 2'!$AQ$74,"")</f>
        <v>174.1144414168937</v>
      </c>
      <c r="F61" s="234" t="str">
        <f>IF('House of Quality 2'!$AQ$49&lt;&gt;"", 'House of Quality 2'!$AQ$49,"")</f>
        <v>Sveikatos apsaugos ministerijos specialisto posistemė</v>
      </c>
      <c r="G61" s="235"/>
      <c r="H61" s="235"/>
      <c r="I61" s="235"/>
      <c r="J61" s="235"/>
      <c r="K61" s="235"/>
      <c r="L61" s="236"/>
      <c r="M61" s="171"/>
      <c r="N61" s="172"/>
      <c r="O61" s="172"/>
      <c r="P61" s="172"/>
      <c r="Q61" s="172"/>
      <c r="R61" s="173"/>
      <c r="S61" s="171" t="s">
        <v>0</v>
      </c>
      <c r="T61" s="172"/>
      <c r="U61" s="172"/>
      <c r="V61" s="172"/>
      <c r="W61" s="172"/>
      <c r="X61" s="173"/>
      <c r="Y61" s="171" t="s">
        <v>32</v>
      </c>
      <c r="Z61" s="172"/>
      <c r="AA61" s="172"/>
      <c r="AB61" s="172"/>
      <c r="AC61" s="172"/>
      <c r="AD61" s="173"/>
      <c r="AE61" s="171"/>
      <c r="AF61" s="172"/>
      <c r="AG61" s="172"/>
      <c r="AH61" s="172"/>
      <c r="AI61" s="172"/>
      <c r="AJ61" s="173"/>
      <c r="AK61" s="171"/>
      <c r="AL61" s="172"/>
      <c r="AM61" s="172"/>
      <c r="AN61" s="172"/>
      <c r="AO61" s="172"/>
      <c r="AP61" s="173"/>
      <c r="AQ61" s="171" t="s">
        <v>0</v>
      </c>
      <c r="AR61" s="172"/>
      <c r="AS61" s="172"/>
      <c r="AT61" s="172"/>
      <c r="AU61" s="172"/>
      <c r="AV61" s="173"/>
      <c r="AW61" s="171" t="s">
        <v>0</v>
      </c>
      <c r="AX61" s="172"/>
      <c r="AY61" s="172"/>
      <c r="AZ61" s="172"/>
      <c r="BA61" s="172"/>
      <c r="BB61" s="173"/>
      <c r="BC61" s="171"/>
      <c r="BD61" s="172"/>
      <c r="BE61" s="172"/>
      <c r="BF61" s="172"/>
      <c r="BG61" s="172"/>
      <c r="BH61" s="173"/>
      <c r="BI61" s="171"/>
      <c r="BJ61" s="172"/>
      <c r="BK61" s="172"/>
      <c r="BL61" s="172"/>
      <c r="BM61" s="172"/>
      <c r="BN61" s="173"/>
      <c r="BO61" s="171"/>
      <c r="BP61" s="172"/>
      <c r="BQ61" s="172"/>
      <c r="BR61" s="172"/>
      <c r="BS61" s="172"/>
      <c r="BT61" s="173"/>
      <c r="BU61" s="171"/>
      <c r="BV61" s="172"/>
      <c r="BW61" s="172"/>
      <c r="BX61" s="172"/>
      <c r="BY61" s="172"/>
      <c r="BZ61" s="173"/>
      <c r="CA61" s="171"/>
      <c r="CB61" s="172"/>
      <c r="CC61" s="172"/>
      <c r="CD61" s="172"/>
      <c r="CE61" s="172"/>
      <c r="CF61" s="173"/>
      <c r="CG61" s="171"/>
      <c r="CH61" s="172"/>
      <c r="CI61" s="172"/>
      <c r="CJ61" s="172"/>
      <c r="CK61" s="172"/>
      <c r="CL61" s="173"/>
      <c r="CM61" s="171"/>
      <c r="CN61" s="172"/>
      <c r="CO61" s="172"/>
      <c r="CP61" s="172"/>
      <c r="CQ61" s="172"/>
      <c r="CR61" s="173"/>
      <c r="CS61" s="171"/>
      <c r="CT61" s="172"/>
      <c r="CU61" s="172"/>
      <c r="CV61" s="172"/>
      <c r="CW61" s="172"/>
      <c r="CX61" s="173"/>
      <c r="CY61" s="51"/>
      <c r="CZ61" s="114"/>
      <c r="DA61" s="114"/>
      <c r="DB61" s="114"/>
      <c r="DC61" s="114"/>
      <c r="DD61" s="114"/>
      <c r="DE61" s="114"/>
      <c r="DF61" s="114"/>
    </row>
    <row r="62" spans="1:110" s="65" customFormat="1" ht="15.75" customHeight="1" x14ac:dyDescent="0.15">
      <c r="A62" s="51"/>
      <c r="B62" s="31">
        <v>7</v>
      </c>
      <c r="C62" s="30">
        <f t="shared" si="0"/>
        <v>9</v>
      </c>
      <c r="D62" s="39">
        <f t="shared" si="1"/>
        <v>10.249240121580549</v>
      </c>
      <c r="E62" s="112">
        <f>IF('House of Quality 2'!$AW$74&lt;&gt;0, 'House of Quality 2'!$AW$74,"")</f>
        <v>229.70027247956398</v>
      </c>
      <c r="F62" s="234" t="str">
        <f>IF('House of Quality 2'!$AW$49&lt;&gt;"", 'House of Quality 2'!$AW$49,"")</f>
        <v>Renginių / susirinkimo vietų posistemė</v>
      </c>
      <c r="G62" s="235"/>
      <c r="H62" s="235"/>
      <c r="I62" s="235"/>
      <c r="J62" s="235"/>
      <c r="K62" s="235"/>
      <c r="L62" s="236"/>
      <c r="M62" s="171" t="s">
        <v>0</v>
      </c>
      <c r="N62" s="172"/>
      <c r="O62" s="172"/>
      <c r="P62" s="172"/>
      <c r="Q62" s="172"/>
      <c r="R62" s="173"/>
      <c r="S62" s="171" t="s">
        <v>0</v>
      </c>
      <c r="T62" s="172"/>
      <c r="U62" s="172"/>
      <c r="V62" s="172"/>
      <c r="W62" s="172"/>
      <c r="X62" s="173"/>
      <c r="Y62" s="171"/>
      <c r="Z62" s="172"/>
      <c r="AA62" s="172"/>
      <c r="AB62" s="172"/>
      <c r="AC62" s="172"/>
      <c r="AD62" s="173"/>
      <c r="AE62" s="171"/>
      <c r="AF62" s="172"/>
      <c r="AG62" s="172"/>
      <c r="AH62" s="172"/>
      <c r="AI62" s="172"/>
      <c r="AJ62" s="173"/>
      <c r="AK62" s="171"/>
      <c r="AL62" s="172"/>
      <c r="AM62" s="172"/>
      <c r="AN62" s="172"/>
      <c r="AO62" s="172"/>
      <c r="AP62" s="173"/>
      <c r="AQ62" s="171"/>
      <c r="AR62" s="172"/>
      <c r="AS62" s="172"/>
      <c r="AT62" s="172"/>
      <c r="AU62" s="172"/>
      <c r="AV62" s="173"/>
      <c r="AW62" s="171"/>
      <c r="AX62" s="172"/>
      <c r="AY62" s="172"/>
      <c r="AZ62" s="172"/>
      <c r="BA62" s="172"/>
      <c r="BB62" s="173"/>
      <c r="BC62" s="171"/>
      <c r="BD62" s="172"/>
      <c r="BE62" s="172"/>
      <c r="BF62" s="172"/>
      <c r="BG62" s="172"/>
      <c r="BH62" s="173"/>
      <c r="BI62" s="171"/>
      <c r="BJ62" s="172"/>
      <c r="BK62" s="172"/>
      <c r="BL62" s="172"/>
      <c r="BM62" s="172"/>
      <c r="BN62" s="173"/>
      <c r="BO62" s="171" t="s">
        <v>32</v>
      </c>
      <c r="BP62" s="172"/>
      <c r="BQ62" s="172"/>
      <c r="BR62" s="172"/>
      <c r="BS62" s="172"/>
      <c r="BT62" s="173"/>
      <c r="BU62" s="171" t="s">
        <v>0</v>
      </c>
      <c r="BV62" s="172"/>
      <c r="BW62" s="172"/>
      <c r="BX62" s="172"/>
      <c r="BY62" s="172"/>
      <c r="BZ62" s="173"/>
      <c r="CA62" s="171"/>
      <c r="CB62" s="172"/>
      <c r="CC62" s="172"/>
      <c r="CD62" s="172"/>
      <c r="CE62" s="172"/>
      <c r="CF62" s="173"/>
      <c r="CG62" s="171"/>
      <c r="CH62" s="172"/>
      <c r="CI62" s="172"/>
      <c r="CJ62" s="172"/>
      <c r="CK62" s="172"/>
      <c r="CL62" s="173"/>
      <c r="CM62" s="171"/>
      <c r="CN62" s="172"/>
      <c r="CO62" s="172"/>
      <c r="CP62" s="172"/>
      <c r="CQ62" s="172"/>
      <c r="CR62" s="173"/>
      <c r="CS62" s="171"/>
      <c r="CT62" s="172"/>
      <c r="CU62" s="172"/>
      <c r="CV62" s="172"/>
      <c r="CW62" s="172"/>
      <c r="CX62" s="173"/>
      <c r="CY62" s="51"/>
      <c r="CZ62" s="114"/>
      <c r="DA62" s="114"/>
      <c r="DB62" s="114"/>
      <c r="DC62" s="114"/>
      <c r="DD62" s="114"/>
      <c r="DE62" s="114"/>
      <c r="DF62" s="114"/>
    </row>
    <row r="63" spans="1:110" s="65" customFormat="1" ht="15.75" customHeight="1" x14ac:dyDescent="0.15">
      <c r="A63" s="51"/>
      <c r="B63" s="31">
        <v>8</v>
      </c>
      <c r="C63" s="30">
        <f t="shared" si="0"/>
        <v>0</v>
      </c>
      <c r="D63" s="39" t="str">
        <f t="shared" si="1"/>
        <v/>
      </c>
      <c r="E63" s="112" t="str">
        <f>IF('House of Quality 2'!$BC$74&lt;&gt;0, 'House of Quality 2'!$BC$74,"")</f>
        <v/>
      </c>
      <c r="F63" s="234" t="str">
        <f>IF('House of Quality 2'!$BC$49&lt;&gt;"", 'House of Quality 2'!$BC$49,"")</f>
        <v/>
      </c>
      <c r="G63" s="235"/>
      <c r="H63" s="235"/>
      <c r="I63" s="235"/>
      <c r="J63" s="235"/>
      <c r="K63" s="235"/>
      <c r="L63" s="236"/>
      <c r="M63" s="171"/>
      <c r="N63" s="172"/>
      <c r="O63" s="172"/>
      <c r="P63" s="172"/>
      <c r="Q63" s="172"/>
      <c r="R63" s="173"/>
      <c r="S63" s="171"/>
      <c r="T63" s="172"/>
      <c r="U63" s="172"/>
      <c r="V63" s="172"/>
      <c r="W63" s="172"/>
      <c r="X63" s="173"/>
      <c r="Y63" s="171"/>
      <c r="Z63" s="172"/>
      <c r="AA63" s="172"/>
      <c r="AB63" s="172"/>
      <c r="AC63" s="172"/>
      <c r="AD63" s="173"/>
      <c r="AE63" s="171"/>
      <c r="AF63" s="172"/>
      <c r="AG63" s="172"/>
      <c r="AH63" s="172"/>
      <c r="AI63" s="172"/>
      <c r="AJ63" s="173"/>
      <c r="AK63" s="171"/>
      <c r="AL63" s="172"/>
      <c r="AM63" s="172"/>
      <c r="AN63" s="172"/>
      <c r="AO63" s="172"/>
      <c r="AP63" s="173"/>
      <c r="AQ63" s="171"/>
      <c r="AR63" s="172"/>
      <c r="AS63" s="172"/>
      <c r="AT63" s="172"/>
      <c r="AU63" s="172"/>
      <c r="AV63" s="173"/>
      <c r="AW63" s="171"/>
      <c r="AX63" s="172"/>
      <c r="AY63" s="172"/>
      <c r="AZ63" s="172"/>
      <c r="BA63" s="172"/>
      <c r="BB63" s="173"/>
      <c r="BC63" s="171"/>
      <c r="BD63" s="172"/>
      <c r="BE63" s="172"/>
      <c r="BF63" s="172"/>
      <c r="BG63" s="172"/>
      <c r="BH63" s="173"/>
      <c r="BI63" s="171"/>
      <c r="BJ63" s="172"/>
      <c r="BK63" s="172"/>
      <c r="BL63" s="172"/>
      <c r="BM63" s="172"/>
      <c r="BN63" s="173"/>
      <c r="BO63" s="171"/>
      <c r="BP63" s="172"/>
      <c r="BQ63" s="172"/>
      <c r="BR63" s="172"/>
      <c r="BS63" s="172"/>
      <c r="BT63" s="173"/>
      <c r="BU63" s="171"/>
      <c r="BV63" s="172"/>
      <c r="BW63" s="172"/>
      <c r="BX63" s="172"/>
      <c r="BY63" s="172"/>
      <c r="BZ63" s="173"/>
      <c r="CA63" s="171"/>
      <c r="CB63" s="172"/>
      <c r="CC63" s="172"/>
      <c r="CD63" s="172"/>
      <c r="CE63" s="172"/>
      <c r="CF63" s="173"/>
      <c r="CG63" s="171"/>
      <c r="CH63" s="172"/>
      <c r="CI63" s="172"/>
      <c r="CJ63" s="172"/>
      <c r="CK63" s="172"/>
      <c r="CL63" s="173"/>
      <c r="CM63" s="171"/>
      <c r="CN63" s="172"/>
      <c r="CO63" s="172"/>
      <c r="CP63" s="172"/>
      <c r="CQ63" s="172"/>
      <c r="CR63" s="173"/>
      <c r="CS63" s="171"/>
      <c r="CT63" s="172"/>
      <c r="CU63" s="172"/>
      <c r="CV63" s="172"/>
      <c r="CW63" s="172"/>
      <c r="CX63" s="173"/>
      <c r="CY63" s="51"/>
      <c r="CZ63" s="114"/>
      <c r="DA63" s="114"/>
      <c r="DB63" s="114"/>
      <c r="DC63" s="114"/>
      <c r="DD63" s="114"/>
      <c r="DE63" s="114"/>
      <c r="DF63" s="114"/>
    </row>
    <row r="64" spans="1:110" s="65" customFormat="1" ht="15.75" customHeight="1" x14ac:dyDescent="0.15">
      <c r="A64" s="51"/>
      <c r="B64" s="31">
        <v>9</v>
      </c>
      <c r="C64" s="30">
        <f t="shared" si="0"/>
        <v>0</v>
      </c>
      <c r="D64" s="39" t="str">
        <f t="shared" si="1"/>
        <v/>
      </c>
      <c r="E64" s="112" t="str">
        <f>IF('House of Quality 2'!$BI$74&lt;&gt;0, 'House of Quality 2'!$BI$74,"")</f>
        <v/>
      </c>
      <c r="F64" s="234" t="str">
        <f>IF('House of Quality 2'!$BI$49&lt;&gt;"", 'House of Quality 2'!$BI$49,"")</f>
        <v/>
      </c>
      <c r="G64" s="235"/>
      <c r="H64" s="235"/>
      <c r="I64" s="235"/>
      <c r="J64" s="235"/>
      <c r="K64" s="235"/>
      <c r="L64" s="236"/>
      <c r="M64" s="171"/>
      <c r="N64" s="172"/>
      <c r="O64" s="172"/>
      <c r="P64" s="172"/>
      <c r="Q64" s="172"/>
      <c r="R64" s="173"/>
      <c r="S64" s="171"/>
      <c r="T64" s="172"/>
      <c r="U64" s="172"/>
      <c r="V64" s="172"/>
      <c r="W64" s="172"/>
      <c r="X64" s="173"/>
      <c r="Y64" s="171"/>
      <c r="Z64" s="172"/>
      <c r="AA64" s="172"/>
      <c r="AB64" s="172"/>
      <c r="AC64" s="172"/>
      <c r="AD64" s="173"/>
      <c r="AE64" s="171"/>
      <c r="AF64" s="172"/>
      <c r="AG64" s="172"/>
      <c r="AH64" s="172"/>
      <c r="AI64" s="172"/>
      <c r="AJ64" s="173"/>
      <c r="AK64" s="171"/>
      <c r="AL64" s="172"/>
      <c r="AM64" s="172"/>
      <c r="AN64" s="172"/>
      <c r="AO64" s="172"/>
      <c r="AP64" s="173"/>
      <c r="AQ64" s="171"/>
      <c r="AR64" s="172"/>
      <c r="AS64" s="172"/>
      <c r="AT64" s="172"/>
      <c r="AU64" s="172"/>
      <c r="AV64" s="173"/>
      <c r="AW64" s="171"/>
      <c r="AX64" s="172"/>
      <c r="AY64" s="172"/>
      <c r="AZ64" s="172"/>
      <c r="BA64" s="172"/>
      <c r="BB64" s="173"/>
      <c r="BC64" s="171"/>
      <c r="BD64" s="172"/>
      <c r="BE64" s="172"/>
      <c r="BF64" s="172"/>
      <c r="BG64" s="172"/>
      <c r="BH64" s="173"/>
      <c r="BI64" s="171"/>
      <c r="BJ64" s="172"/>
      <c r="BK64" s="172"/>
      <c r="BL64" s="172"/>
      <c r="BM64" s="172"/>
      <c r="BN64" s="173"/>
      <c r="BO64" s="171"/>
      <c r="BP64" s="172"/>
      <c r="BQ64" s="172"/>
      <c r="BR64" s="172"/>
      <c r="BS64" s="172"/>
      <c r="BT64" s="173"/>
      <c r="BU64" s="171"/>
      <c r="BV64" s="172"/>
      <c r="BW64" s="172"/>
      <c r="BX64" s="172"/>
      <c r="BY64" s="172"/>
      <c r="BZ64" s="173"/>
      <c r="CA64" s="171"/>
      <c r="CB64" s="172"/>
      <c r="CC64" s="172"/>
      <c r="CD64" s="172"/>
      <c r="CE64" s="172"/>
      <c r="CF64" s="173"/>
      <c r="CG64" s="171"/>
      <c r="CH64" s="172"/>
      <c r="CI64" s="172"/>
      <c r="CJ64" s="172"/>
      <c r="CK64" s="172"/>
      <c r="CL64" s="173"/>
      <c r="CM64" s="171"/>
      <c r="CN64" s="172"/>
      <c r="CO64" s="172"/>
      <c r="CP64" s="172"/>
      <c r="CQ64" s="172"/>
      <c r="CR64" s="173"/>
      <c r="CS64" s="171"/>
      <c r="CT64" s="172"/>
      <c r="CU64" s="172"/>
      <c r="CV64" s="172"/>
      <c r="CW64" s="172"/>
      <c r="CX64" s="173"/>
      <c r="CY64" s="51"/>
      <c r="CZ64" s="114"/>
      <c r="DA64" s="114"/>
      <c r="DB64" s="114"/>
      <c r="DC64" s="114"/>
      <c r="DD64" s="114"/>
      <c r="DE64" s="114"/>
      <c r="DF64" s="114"/>
    </row>
    <row r="65" spans="1:113" s="65" customFormat="1" ht="15.75" customHeight="1" x14ac:dyDescent="0.15">
      <c r="A65" s="51"/>
      <c r="B65" s="31">
        <v>10</v>
      </c>
      <c r="C65" s="30">
        <f t="shared" si="0"/>
        <v>0</v>
      </c>
      <c r="D65" s="39" t="str">
        <f t="shared" si="1"/>
        <v/>
      </c>
      <c r="E65" s="112" t="str">
        <f>IF('House of Quality 2'!$BO$74&lt;&gt;0, 'House of Quality 2'!$BO$74,"")</f>
        <v/>
      </c>
      <c r="F65" s="234" t="str">
        <f>IF('House of Quality 2'!$BO$49&lt;&gt;"", 'House of Quality 2'!$BO$49,"")</f>
        <v/>
      </c>
      <c r="G65" s="235"/>
      <c r="H65" s="235"/>
      <c r="I65" s="235"/>
      <c r="J65" s="235"/>
      <c r="K65" s="235"/>
      <c r="L65" s="236"/>
      <c r="M65" s="171"/>
      <c r="N65" s="172"/>
      <c r="O65" s="172"/>
      <c r="P65" s="172"/>
      <c r="Q65" s="172"/>
      <c r="R65" s="173"/>
      <c r="S65" s="171"/>
      <c r="T65" s="172"/>
      <c r="U65" s="172"/>
      <c r="V65" s="172"/>
      <c r="W65" s="172"/>
      <c r="X65" s="173"/>
      <c r="Y65" s="171"/>
      <c r="Z65" s="172"/>
      <c r="AA65" s="172"/>
      <c r="AB65" s="172"/>
      <c r="AC65" s="172"/>
      <c r="AD65" s="173"/>
      <c r="AE65" s="171"/>
      <c r="AF65" s="172"/>
      <c r="AG65" s="172"/>
      <c r="AH65" s="172"/>
      <c r="AI65" s="172"/>
      <c r="AJ65" s="173"/>
      <c r="AK65" s="171"/>
      <c r="AL65" s="172"/>
      <c r="AM65" s="172"/>
      <c r="AN65" s="172"/>
      <c r="AO65" s="172"/>
      <c r="AP65" s="173"/>
      <c r="AQ65" s="171"/>
      <c r="AR65" s="172"/>
      <c r="AS65" s="172"/>
      <c r="AT65" s="172"/>
      <c r="AU65" s="172"/>
      <c r="AV65" s="173"/>
      <c r="AW65" s="171"/>
      <c r="AX65" s="172"/>
      <c r="AY65" s="172"/>
      <c r="AZ65" s="172"/>
      <c r="BA65" s="172"/>
      <c r="BB65" s="173"/>
      <c r="BC65" s="171"/>
      <c r="BD65" s="172"/>
      <c r="BE65" s="172"/>
      <c r="BF65" s="172"/>
      <c r="BG65" s="172"/>
      <c r="BH65" s="173"/>
      <c r="BI65" s="171"/>
      <c r="BJ65" s="172"/>
      <c r="BK65" s="172"/>
      <c r="BL65" s="172"/>
      <c r="BM65" s="172"/>
      <c r="BN65" s="173"/>
      <c r="BO65" s="171"/>
      <c r="BP65" s="172"/>
      <c r="BQ65" s="172"/>
      <c r="BR65" s="172"/>
      <c r="BS65" s="172"/>
      <c r="BT65" s="173"/>
      <c r="BU65" s="171"/>
      <c r="BV65" s="172"/>
      <c r="BW65" s="172"/>
      <c r="BX65" s="172"/>
      <c r="BY65" s="172"/>
      <c r="BZ65" s="173"/>
      <c r="CA65" s="171"/>
      <c r="CB65" s="172"/>
      <c r="CC65" s="172"/>
      <c r="CD65" s="172"/>
      <c r="CE65" s="172"/>
      <c r="CF65" s="173"/>
      <c r="CG65" s="171"/>
      <c r="CH65" s="172"/>
      <c r="CI65" s="172"/>
      <c r="CJ65" s="172"/>
      <c r="CK65" s="172"/>
      <c r="CL65" s="173"/>
      <c r="CM65" s="171"/>
      <c r="CN65" s="172"/>
      <c r="CO65" s="172"/>
      <c r="CP65" s="172"/>
      <c r="CQ65" s="172"/>
      <c r="CR65" s="173"/>
      <c r="CS65" s="171"/>
      <c r="CT65" s="172"/>
      <c r="CU65" s="172"/>
      <c r="CV65" s="172"/>
      <c r="CW65" s="172"/>
      <c r="CX65" s="173"/>
      <c r="CY65" s="51"/>
      <c r="CZ65" s="114"/>
      <c r="DA65" s="114"/>
      <c r="DB65" s="114"/>
      <c r="DC65" s="114"/>
      <c r="DD65" s="114"/>
      <c r="DE65" s="114"/>
      <c r="DF65" s="114"/>
    </row>
    <row r="66" spans="1:113" s="65" customFormat="1" ht="15.75" customHeight="1" x14ac:dyDescent="0.15">
      <c r="A66" s="51"/>
      <c r="B66" s="31">
        <v>11</v>
      </c>
      <c r="C66" s="30">
        <f t="shared" si="0"/>
        <v>0</v>
      </c>
      <c r="D66" s="39" t="str">
        <f t="shared" si="1"/>
        <v/>
      </c>
      <c r="E66" s="112" t="str">
        <f>IF('House of Quality 2'!$BU$74&lt;&gt;0, 'House of Quality 2'!$BU$74,"")</f>
        <v/>
      </c>
      <c r="F66" s="234" t="str">
        <f>IF('House of Quality 2'!$BU$49&lt;&gt;"", 'House of Quality 2'!$BU$49,"")</f>
        <v/>
      </c>
      <c r="G66" s="235"/>
      <c r="H66" s="235"/>
      <c r="I66" s="235"/>
      <c r="J66" s="235"/>
      <c r="K66" s="235"/>
      <c r="L66" s="236"/>
      <c r="M66" s="171"/>
      <c r="N66" s="172"/>
      <c r="O66" s="172"/>
      <c r="P66" s="172"/>
      <c r="Q66" s="172"/>
      <c r="R66" s="173"/>
      <c r="S66" s="171"/>
      <c r="T66" s="172"/>
      <c r="U66" s="172"/>
      <c r="V66" s="172"/>
      <c r="W66" s="172"/>
      <c r="X66" s="173"/>
      <c r="Y66" s="171"/>
      <c r="Z66" s="172"/>
      <c r="AA66" s="172"/>
      <c r="AB66" s="172"/>
      <c r="AC66" s="172"/>
      <c r="AD66" s="173"/>
      <c r="AE66" s="171"/>
      <c r="AF66" s="172"/>
      <c r="AG66" s="172"/>
      <c r="AH66" s="172"/>
      <c r="AI66" s="172"/>
      <c r="AJ66" s="173"/>
      <c r="AK66" s="171"/>
      <c r="AL66" s="172"/>
      <c r="AM66" s="172"/>
      <c r="AN66" s="172"/>
      <c r="AO66" s="172"/>
      <c r="AP66" s="173"/>
      <c r="AQ66" s="171"/>
      <c r="AR66" s="172"/>
      <c r="AS66" s="172"/>
      <c r="AT66" s="172"/>
      <c r="AU66" s="172"/>
      <c r="AV66" s="173"/>
      <c r="AW66" s="171"/>
      <c r="AX66" s="172"/>
      <c r="AY66" s="172"/>
      <c r="AZ66" s="172"/>
      <c r="BA66" s="172"/>
      <c r="BB66" s="173"/>
      <c r="BC66" s="171"/>
      <c r="BD66" s="172"/>
      <c r="BE66" s="172"/>
      <c r="BF66" s="172"/>
      <c r="BG66" s="172"/>
      <c r="BH66" s="173"/>
      <c r="BI66" s="171"/>
      <c r="BJ66" s="172"/>
      <c r="BK66" s="172"/>
      <c r="BL66" s="172"/>
      <c r="BM66" s="172"/>
      <c r="BN66" s="173"/>
      <c r="BO66" s="171"/>
      <c r="BP66" s="172"/>
      <c r="BQ66" s="172"/>
      <c r="BR66" s="172"/>
      <c r="BS66" s="172"/>
      <c r="BT66" s="173"/>
      <c r="BU66" s="171"/>
      <c r="BV66" s="172"/>
      <c r="BW66" s="172"/>
      <c r="BX66" s="172"/>
      <c r="BY66" s="172"/>
      <c r="BZ66" s="173"/>
      <c r="CA66" s="171"/>
      <c r="CB66" s="172"/>
      <c r="CC66" s="172"/>
      <c r="CD66" s="172"/>
      <c r="CE66" s="172"/>
      <c r="CF66" s="173"/>
      <c r="CG66" s="171"/>
      <c r="CH66" s="172"/>
      <c r="CI66" s="172"/>
      <c r="CJ66" s="172"/>
      <c r="CK66" s="172"/>
      <c r="CL66" s="173"/>
      <c r="CM66" s="171"/>
      <c r="CN66" s="172"/>
      <c r="CO66" s="172"/>
      <c r="CP66" s="172"/>
      <c r="CQ66" s="172"/>
      <c r="CR66" s="173"/>
      <c r="CS66" s="211"/>
      <c r="CT66" s="211"/>
      <c r="CU66" s="211"/>
      <c r="CV66" s="211"/>
      <c r="CW66" s="211"/>
      <c r="CX66" s="211"/>
      <c r="CY66" s="51"/>
      <c r="CZ66" s="114"/>
      <c r="DA66" s="114"/>
      <c r="DB66" s="114"/>
      <c r="DC66" s="114"/>
      <c r="DD66" s="114"/>
      <c r="DE66" s="114"/>
      <c r="DF66" s="114"/>
    </row>
    <row r="67" spans="1:113" s="65" customFormat="1" ht="15.75" customHeight="1" x14ac:dyDescent="0.15">
      <c r="A67" s="51"/>
      <c r="B67" s="31">
        <v>12</v>
      </c>
      <c r="C67" s="30">
        <f t="shared" si="0"/>
        <v>0</v>
      </c>
      <c r="D67" s="39" t="str">
        <f t="shared" si="1"/>
        <v/>
      </c>
      <c r="E67" s="112" t="str">
        <f>IF('House of Quality 2'!$CA$74&lt;&gt;0, 'House of Quality 2'!$CA$74,"")</f>
        <v/>
      </c>
      <c r="F67" s="234" t="str">
        <f>IF('House of Quality 2'!$CA$49&lt;&gt;"", 'House of Quality 2'!$CA$49,"")</f>
        <v/>
      </c>
      <c r="G67" s="235"/>
      <c r="H67" s="235"/>
      <c r="I67" s="235"/>
      <c r="J67" s="235"/>
      <c r="K67" s="235"/>
      <c r="L67" s="236"/>
      <c r="M67" s="171"/>
      <c r="N67" s="172"/>
      <c r="O67" s="172"/>
      <c r="P67" s="172"/>
      <c r="Q67" s="172"/>
      <c r="R67" s="173"/>
      <c r="S67" s="171"/>
      <c r="T67" s="172"/>
      <c r="U67" s="172"/>
      <c r="V67" s="172"/>
      <c r="W67" s="172"/>
      <c r="X67" s="173"/>
      <c r="Y67" s="171"/>
      <c r="Z67" s="172"/>
      <c r="AA67" s="172"/>
      <c r="AB67" s="172"/>
      <c r="AC67" s="172"/>
      <c r="AD67" s="173"/>
      <c r="AE67" s="171"/>
      <c r="AF67" s="172"/>
      <c r="AG67" s="172"/>
      <c r="AH67" s="172"/>
      <c r="AI67" s="172"/>
      <c r="AJ67" s="173"/>
      <c r="AK67" s="171"/>
      <c r="AL67" s="172"/>
      <c r="AM67" s="172"/>
      <c r="AN67" s="172"/>
      <c r="AO67" s="172"/>
      <c r="AP67" s="173"/>
      <c r="AQ67" s="171"/>
      <c r="AR67" s="172"/>
      <c r="AS67" s="172"/>
      <c r="AT67" s="172"/>
      <c r="AU67" s="172"/>
      <c r="AV67" s="173"/>
      <c r="AW67" s="171"/>
      <c r="AX67" s="172"/>
      <c r="AY67" s="172"/>
      <c r="AZ67" s="172"/>
      <c r="BA67" s="172"/>
      <c r="BB67" s="173"/>
      <c r="BC67" s="171"/>
      <c r="BD67" s="172"/>
      <c r="BE67" s="172"/>
      <c r="BF67" s="172"/>
      <c r="BG67" s="172"/>
      <c r="BH67" s="173"/>
      <c r="BI67" s="171"/>
      <c r="BJ67" s="172"/>
      <c r="BK67" s="172"/>
      <c r="BL67" s="172"/>
      <c r="BM67" s="172"/>
      <c r="BN67" s="173"/>
      <c r="BO67" s="171"/>
      <c r="BP67" s="172"/>
      <c r="BQ67" s="172"/>
      <c r="BR67" s="172"/>
      <c r="BS67" s="172"/>
      <c r="BT67" s="173"/>
      <c r="BU67" s="171"/>
      <c r="BV67" s="172"/>
      <c r="BW67" s="172"/>
      <c r="BX67" s="172"/>
      <c r="BY67" s="172"/>
      <c r="BZ67" s="173"/>
      <c r="CA67" s="171"/>
      <c r="CB67" s="172"/>
      <c r="CC67" s="172"/>
      <c r="CD67" s="172"/>
      <c r="CE67" s="172"/>
      <c r="CF67" s="173"/>
      <c r="CG67" s="171"/>
      <c r="CH67" s="172"/>
      <c r="CI67" s="172"/>
      <c r="CJ67" s="172"/>
      <c r="CK67" s="172"/>
      <c r="CL67" s="173"/>
      <c r="CM67" s="171"/>
      <c r="CN67" s="172"/>
      <c r="CO67" s="172"/>
      <c r="CP67" s="172"/>
      <c r="CQ67" s="172"/>
      <c r="CR67" s="173"/>
      <c r="CS67" s="171"/>
      <c r="CT67" s="172"/>
      <c r="CU67" s="172"/>
      <c r="CV67" s="172"/>
      <c r="CW67" s="172"/>
      <c r="CX67" s="173"/>
      <c r="CY67" s="51"/>
      <c r="CZ67" s="114"/>
      <c r="DA67" s="114"/>
      <c r="DB67" s="114"/>
      <c r="DC67" s="114"/>
      <c r="DD67" s="114"/>
      <c r="DE67" s="114"/>
      <c r="DF67" s="114"/>
    </row>
    <row r="68" spans="1:113" s="65" customFormat="1" ht="15.75" customHeight="1" x14ac:dyDescent="0.15">
      <c r="A68" s="51"/>
      <c r="B68" s="31">
        <v>13</v>
      </c>
      <c r="C68" s="30">
        <f t="shared" si="0"/>
        <v>0</v>
      </c>
      <c r="D68" s="39" t="str">
        <f t="shared" si="1"/>
        <v/>
      </c>
      <c r="E68" s="112" t="str">
        <f>IF('House of Quality 2'!$CG$74&lt;&gt;0, 'House of Quality 2'!$CG$74,"")</f>
        <v/>
      </c>
      <c r="F68" s="234" t="str">
        <f>IF('House of Quality 2'!$CG$49&lt;&gt;"", 'House of Quality 2'!$CG$49,"")</f>
        <v/>
      </c>
      <c r="G68" s="235"/>
      <c r="H68" s="235"/>
      <c r="I68" s="235"/>
      <c r="J68" s="235"/>
      <c r="K68" s="235"/>
      <c r="L68" s="236"/>
      <c r="M68" s="171"/>
      <c r="N68" s="172"/>
      <c r="O68" s="172"/>
      <c r="P68" s="172"/>
      <c r="Q68" s="172"/>
      <c r="R68" s="173"/>
      <c r="S68" s="171"/>
      <c r="T68" s="172"/>
      <c r="U68" s="172"/>
      <c r="V68" s="172"/>
      <c r="W68" s="172"/>
      <c r="X68" s="173"/>
      <c r="Y68" s="171"/>
      <c r="Z68" s="172"/>
      <c r="AA68" s="172"/>
      <c r="AB68" s="172"/>
      <c r="AC68" s="172"/>
      <c r="AD68" s="173"/>
      <c r="AE68" s="171"/>
      <c r="AF68" s="172"/>
      <c r="AG68" s="172"/>
      <c r="AH68" s="172"/>
      <c r="AI68" s="172"/>
      <c r="AJ68" s="173"/>
      <c r="AK68" s="171"/>
      <c r="AL68" s="172"/>
      <c r="AM68" s="172"/>
      <c r="AN68" s="172"/>
      <c r="AO68" s="172"/>
      <c r="AP68" s="173"/>
      <c r="AQ68" s="171"/>
      <c r="AR68" s="172"/>
      <c r="AS68" s="172"/>
      <c r="AT68" s="172"/>
      <c r="AU68" s="172"/>
      <c r="AV68" s="173"/>
      <c r="AW68" s="171"/>
      <c r="AX68" s="172"/>
      <c r="AY68" s="172"/>
      <c r="AZ68" s="172"/>
      <c r="BA68" s="172"/>
      <c r="BB68" s="173"/>
      <c r="BC68" s="171"/>
      <c r="BD68" s="172"/>
      <c r="BE68" s="172"/>
      <c r="BF68" s="172"/>
      <c r="BG68" s="172"/>
      <c r="BH68" s="173"/>
      <c r="BI68" s="171"/>
      <c r="BJ68" s="172"/>
      <c r="BK68" s="172"/>
      <c r="BL68" s="172"/>
      <c r="BM68" s="172"/>
      <c r="BN68" s="173"/>
      <c r="BO68" s="171"/>
      <c r="BP68" s="172"/>
      <c r="BQ68" s="172"/>
      <c r="BR68" s="172"/>
      <c r="BS68" s="172"/>
      <c r="BT68" s="173"/>
      <c r="BU68" s="171"/>
      <c r="BV68" s="172"/>
      <c r="BW68" s="172"/>
      <c r="BX68" s="172"/>
      <c r="BY68" s="172"/>
      <c r="BZ68" s="173"/>
      <c r="CA68" s="171"/>
      <c r="CB68" s="172"/>
      <c r="CC68" s="172"/>
      <c r="CD68" s="172"/>
      <c r="CE68" s="172"/>
      <c r="CF68" s="173"/>
      <c r="CG68" s="171"/>
      <c r="CH68" s="172"/>
      <c r="CI68" s="172"/>
      <c r="CJ68" s="172"/>
      <c r="CK68" s="172"/>
      <c r="CL68" s="173"/>
      <c r="CM68" s="171"/>
      <c r="CN68" s="172"/>
      <c r="CO68" s="172"/>
      <c r="CP68" s="172"/>
      <c r="CQ68" s="172"/>
      <c r="CR68" s="173"/>
      <c r="CS68" s="171"/>
      <c r="CT68" s="172"/>
      <c r="CU68" s="172"/>
      <c r="CV68" s="172"/>
      <c r="CW68" s="172"/>
      <c r="CX68" s="173"/>
      <c r="CY68" s="51"/>
      <c r="CZ68" s="114"/>
      <c r="DA68" s="114"/>
      <c r="DB68" s="114"/>
      <c r="DC68" s="114"/>
      <c r="DD68" s="114"/>
      <c r="DE68" s="114"/>
      <c r="DF68" s="114"/>
    </row>
    <row r="69" spans="1:113" s="65" customFormat="1" ht="15.75" customHeight="1" x14ac:dyDescent="0.15">
      <c r="A69" s="51"/>
      <c r="B69" s="31">
        <v>14</v>
      </c>
      <c r="C69" s="30">
        <f t="shared" si="0"/>
        <v>0</v>
      </c>
      <c r="D69" s="39" t="str">
        <f t="shared" si="1"/>
        <v/>
      </c>
      <c r="E69" s="112" t="str">
        <f>IF('House of Quality 2'!$CM$74&lt;&gt;0, 'House of Quality 2'!$CM$74,"")</f>
        <v/>
      </c>
      <c r="F69" s="234" t="str">
        <f>IF('House of Quality 2'!$CM$49&lt;&gt;"", 'House of Quality 2'!$CM$49,"")</f>
        <v/>
      </c>
      <c r="G69" s="235"/>
      <c r="H69" s="235"/>
      <c r="I69" s="235"/>
      <c r="J69" s="235"/>
      <c r="K69" s="235"/>
      <c r="L69" s="236"/>
      <c r="M69" s="171"/>
      <c r="N69" s="172"/>
      <c r="O69" s="172"/>
      <c r="P69" s="172"/>
      <c r="Q69" s="172"/>
      <c r="R69" s="173"/>
      <c r="S69" s="171"/>
      <c r="T69" s="172"/>
      <c r="U69" s="172"/>
      <c r="V69" s="172"/>
      <c r="W69" s="172"/>
      <c r="X69" s="173"/>
      <c r="Y69" s="171"/>
      <c r="Z69" s="172"/>
      <c r="AA69" s="172"/>
      <c r="AB69" s="172"/>
      <c r="AC69" s="172"/>
      <c r="AD69" s="173"/>
      <c r="AE69" s="171"/>
      <c r="AF69" s="172"/>
      <c r="AG69" s="172"/>
      <c r="AH69" s="172"/>
      <c r="AI69" s="172"/>
      <c r="AJ69" s="173"/>
      <c r="AK69" s="171"/>
      <c r="AL69" s="172"/>
      <c r="AM69" s="172"/>
      <c r="AN69" s="172"/>
      <c r="AO69" s="172"/>
      <c r="AP69" s="173"/>
      <c r="AQ69" s="171"/>
      <c r="AR69" s="172"/>
      <c r="AS69" s="172"/>
      <c r="AT69" s="172"/>
      <c r="AU69" s="172"/>
      <c r="AV69" s="173"/>
      <c r="AW69" s="171"/>
      <c r="AX69" s="172"/>
      <c r="AY69" s="172"/>
      <c r="AZ69" s="172"/>
      <c r="BA69" s="172"/>
      <c r="BB69" s="173"/>
      <c r="BC69" s="171"/>
      <c r="BD69" s="172"/>
      <c r="BE69" s="172"/>
      <c r="BF69" s="172"/>
      <c r="BG69" s="172"/>
      <c r="BH69" s="173"/>
      <c r="BI69" s="171"/>
      <c r="BJ69" s="172"/>
      <c r="BK69" s="172"/>
      <c r="BL69" s="172"/>
      <c r="BM69" s="172"/>
      <c r="BN69" s="173"/>
      <c r="BO69" s="171"/>
      <c r="BP69" s="172"/>
      <c r="BQ69" s="172"/>
      <c r="BR69" s="172"/>
      <c r="BS69" s="172"/>
      <c r="BT69" s="173"/>
      <c r="BU69" s="171"/>
      <c r="BV69" s="172"/>
      <c r="BW69" s="172"/>
      <c r="BX69" s="172"/>
      <c r="BY69" s="172"/>
      <c r="BZ69" s="173"/>
      <c r="CA69" s="171"/>
      <c r="CB69" s="172"/>
      <c r="CC69" s="172"/>
      <c r="CD69" s="172"/>
      <c r="CE69" s="172"/>
      <c r="CF69" s="173"/>
      <c r="CG69" s="171"/>
      <c r="CH69" s="172"/>
      <c r="CI69" s="172"/>
      <c r="CJ69" s="172"/>
      <c r="CK69" s="172"/>
      <c r="CL69" s="173"/>
      <c r="CM69" s="171"/>
      <c r="CN69" s="172"/>
      <c r="CO69" s="172"/>
      <c r="CP69" s="172"/>
      <c r="CQ69" s="172"/>
      <c r="CR69" s="173"/>
      <c r="CS69" s="171"/>
      <c r="CT69" s="172"/>
      <c r="CU69" s="172"/>
      <c r="CV69" s="172"/>
      <c r="CW69" s="172"/>
      <c r="CX69" s="173"/>
      <c r="CY69" s="51"/>
      <c r="CZ69" s="114"/>
      <c r="DA69" s="114"/>
      <c r="DB69" s="114"/>
      <c r="DC69" s="114"/>
      <c r="DD69" s="114"/>
      <c r="DE69" s="114"/>
      <c r="DF69" s="114"/>
    </row>
    <row r="70" spans="1:113" s="65" customFormat="1" ht="15.75" customHeight="1" x14ac:dyDescent="0.15">
      <c r="A70" s="51"/>
      <c r="B70" s="31">
        <v>15</v>
      </c>
      <c r="C70" s="30">
        <f t="shared" si="0"/>
        <v>0</v>
      </c>
      <c r="D70" s="39" t="str">
        <f t="shared" si="1"/>
        <v/>
      </c>
      <c r="E70" s="112" t="str">
        <f>IF('House of Quality 2'!$CS$74&lt;&gt;0, 'House of Quality 2'!$CS$74,"")</f>
        <v/>
      </c>
      <c r="F70" s="234" t="str">
        <f>IF('House of Quality 2'!$CS$49&lt;&gt;"", 'House of Quality 2'!$CS$49,"")</f>
        <v/>
      </c>
      <c r="G70" s="235"/>
      <c r="H70" s="235"/>
      <c r="I70" s="235"/>
      <c r="J70" s="235"/>
      <c r="K70" s="235"/>
      <c r="L70" s="236"/>
      <c r="M70" s="171"/>
      <c r="N70" s="172"/>
      <c r="O70" s="172"/>
      <c r="P70" s="172"/>
      <c r="Q70" s="172"/>
      <c r="R70" s="173"/>
      <c r="S70" s="171"/>
      <c r="T70" s="172"/>
      <c r="U70" s="172"/>
      <c r="V70" s="172"/>
      <c r="W70" s="172"/>
      <c r="X70" s="173"/>
      <c r="Y70" s="171"/>
      <c r="Z70" s="172"/>
      <c r="AA70" s="172"/>
      <c r="AB70" s="172"/>
      <c r="AC70" s="172"/>
      <c r="AD70" s="173"/>
      <c r="AE70" s="171"/>
      <c r="AF70" s="172"/>
      <c r="AG70" s="172"/>
      <c r="AH70" s="172"/>
      <c r="AI70" s="172"/>
      <c r="AJ70" s="173"/>
      <c r="AK70" s="171"/>
      <c r="AL70" s="172"/>
      <c r="AM70" s="172"/>
      <c r="AN70" s="172"/>
      <c r="AO70" s="172"/>
      <c r="AP70" s="173"/>
      <c r="AQ70" s="171"/>
      <c r="AR70" s="172"/>
      <c r="AS70" s="172"/>
      <c r="AT70" s="172"/>
      <c r="AU70" s="172"/>
      <c r="AV70" s="173"/>
      <c r="AW70" s="171"/>
      <c r="AX70" s="172"/>
      <c r="AY70" s="172"/>
      <c r="AZ70" s="172"/>
      <c r="BA70" s="172"/>
      <c r="BB70" s="173"/>
      <c r="BC70" s="171"/>
      <c r="BD70" s="172"/>
      <c r="BE70" s="172"/>
      <c r="BF70" s="172"/>
      <c r="BG70" s="172"/>
      <c r="BH70" s="173"/>
      <c r="BI70" s="171"/>
      <c r="BJ70" s="172"/>
      <c r="BK70" s="172"/>
      <c r="BL70" s="172"/>
      <c r="BM70" s="172"/>
      <c r="BN70" s="173"/>
      <c r="BO70" s="171"/>
      <c r="BP70" s="172"/>
      <c r="BQ70" s="172"/>
      <c r="BR70" s="172"/>
      <c r="BS70" s="172"/>
      <c r="BT70" s="173"/>
      <c r="BU70" s="171"/>
      <c r="BV70" s="172"/>
      <c r="BW70" s="172"/>
      <c r="BX70" s="172"/>
      <c r="BY70" s="172"/>
      <c r="BZ70" s="173"/>
      <c r="CA70" s="171"/>
      <c r="CB70" s="172"/>
      <c r="CC70" s="172"/>
      <c r="CD70" s="172"/>
      <c r="CE70" s="172"/>
      <c r="CF70" s="173"/>
      <c r="CG70" s="171"/>
      <c r="CH70" s="172"/>
      <c r="CI70" s="172"/>
      <c r="CJ70" s="172"/>
      <c r="CK70" s="172"/>
      <c r="CL70" s="173"/>
      <c r="CM70" s="171"/>
      <c r="CN70" s="172"/>
      <c r="CO70" s="172"/>
      <c r="CP70" s="172"/>
      <c r="CQ70" s="172"/>
      <c r="CR70" s="173"/>
      <c r="CS70" s="171"/>
      <c r="CT70" s="172"/>
      <c r="CU70" s="172"/>
      <c r="CV70" s="172"/>
      <c r="CW70" s="172"/>
      <c r="CX70" s="173"/>
      <c r="CY70" s="51"/>
      <c r="CZ70" s="114"/>
      <c r="DA70" s="114"/>
      <c r="DB70" s="114"/>
      <c r="DC70" s="114"/>
      <c r="DD70" s="114"/>
      <c r="DE70" s="114"/>
      <c r="DF70" s="114"/>
    </row>
    <row r="71" spans="1:113" s="65" customFormat="1" ht="84.75" customHeight="1" x14ac:dyDescent="0.15">
      <c r="A71" s="51"/>
      <c r="B71" s="51"/>
      <c r="C71" s="51"/>
      <c r="D71" s="52"/>
      <c r="E71" s="111"/>
      <c r="F71" s="221" t="s">
        <v>9</v>
      </c>
      <c r="G71" s="233"/>
      <c r="H71" s="233"/>
      <c r="I71" s="233"/>
      <c r="J71" s="233"/>
      <c r="K71" s="233"/>
      <c r="L71" s="222"/>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6"/>
      <c r="CT71" s="216"/>
      <c r="CU71" s="216"/>
      <c r="CV71" s="216"/>
      <c r="CW71" s="216"/>
      <c r="CX71" s="216"/>
      <c r="CY71" s="51"/>
      <c r="CZ71" s="114"/>
      <c r="DA71" s="114"/>
      <c r="DB71" s="114"/>
      <c r="DC71" s="114"/>
      <c r="DD71" s="114"/>
      <c r="DE71" s="114"/>
      <c r="DF71" s="114"/>
    </row>
    <row r="72" spans="1:113" s="65" customFormat="1" ht="22.5" customHeight="1" x14ac:dyDescent="0.15">
      <c r="A72" s="51"/>
      <c r="B72" s="51"/>
      <c r="C72" s="51"/>
      <c r="D72" s="52"/>
      <c r="E72" s="111"/>
      <c r="F72" s="174" t="s">
        <v>35</v>
      </c>
      <c r="G72" s="232"/>
      <c r="H72" s="232"/>
      <c r="I72" s="232"/>
      <c r="J72" s="232"/>
      <c r="K72" s="232"/>
      <c r="L72" s="220"/>
      <c r="M72" s="181">
        <v>3</v>
      </c>
      <c r="N72" s="182"/>
      <c r="O72" s="182"/>
      <c r="P72" s="182"/>
      <c r="Q72" s="182"/>
      <c r="R72" s="183"/>
      <c r="S72" s="181">
        <v>10</v>
      </c>
      <c r="T72" s="182"/>
      <c r="U72" s="182"/>
      <c r="V72" s="182"/>
      <c r="W72" s="182"/>
      <c r="X72" s="183"/>
      <c r="Y72" s="181">
        <v>2</v>
      </c>
      <c r="Z72" s="182"/>
      <c r="AA72" s="182"/>
      <c r="AB72" s="182"/>
      <c r="AC72" s="182"/>
      <c r="AD72" s="183"/>
      <c r="AE72" s="181">
        <v>5</v>
      </c>
      <c r="AF72" s="182"/>
      <c r="AG72" s="182"/>
      <c r="AH72" s="182"/>
      <c r="AI72" s="182"/>
      <c r="AJ72" s="183"/>
      <c r="AK72" s="181">
        <v>5</v>
      </c>
      <c r="AL72" s="182"/>
      <c r="AM72" s="182"/>
      <c r="AN72" s="182"/>
      <c r="AO72" s="182"/>
      <c r="AP72" s="183"/>
      <c r="AQ72" s="181">
        <v>6</v>
      </c>
      <c r="AR72" s="182"/>
      <c r="AS72" s="182"/>
      <c r="AT72" s="182"/>
      <c r="AU72" s="182"/>
      <c r="AV72" s="183"/>
      <c r="AW72" s="181">
        <v>7</v>
      </c>
      <c r="AX72" s="182"/>
      <c r="AY72" s="182"/>
      <c r="AZ72" s="182"/>
      <c r="BA72" s="182"/>
      <c r="BB72" s="183"/>
      <c r="BC72" s="181">
        <v>6</v>
      </c>
      <c r="BD72" s="182"/>
      <c r="BE72" s="182"/>
      <c r="BF72" s="182"/>
      <c r="BG72" s="182"/>
      <c r="BH72" s="183"/>
      <c r="BI72" s="181">
        <v>3</v>
      </c>
      <c r="BJ72" s="182"/>
      <c r="BK72" s="182"/>
      <c r="BL72" s="182"/>
      <c r="BM72" s="182"/>
      <c r="BN72" s="183"/>
      <c r="BO72" s="181">
        <v>4</v>
      </c>
      <c r="BP72" s="182"/>
      <c r="BQ72" s="182"/>
      <c r="BR72" s="182"/>
      <c r="BS72" s="182"/>
      <c r="BT72" s="183"/>
      <c r="BU72" s="181">
        <v>5</v>
      </c>
      <c r="BV72" s="182"/>
      <c r="BW72" s="182"/>
      <c r="BX72" s="182"/>
      <c r="BY72" s="182"/>
      <c r="BZ72" s="183"/>
      <c r="CA72" s="181">
        <v>5</v>
      </c>
      <c r="CB72" s="182"/>
      <c r="CC72" s="182"/>
      <c r="CD72" s="182"/>
      <c r="CE72" s="182"/>
      <c r="CF72" s="183"/>
      <c r="CG72" s="181"/>
      <c r="CH72" s="182"/>
      <c r="CI72" s="182"/>
      <c r="CJ72" s="182"/>
      <c r="CK72" s="182"/>
      <c r="CL72" s="183"/>
      <c r="CM72" s="181"/>
      <c r="CN72" s="182"/>
      <c r="CO72" s="182"/>
      <c r="CP72" s="182"/>
      <c r="CQ72" s="182"/>
      <c r="CR72" s="183"/>
      <c r="CS72" s="215"/>
      <c r="CT72" s="215"/>
      <c r="CU72" s="215"/>
      <c r="CV72" s="215"/>
      <c r="CW72" s="215"/>
      <c r="CX72" s="215"/>
      <c r="CY72" s="51"/>
      <c r="CZ72" s="51"/>
      <c r="DA72" s="51"/>
      <c r="DB72" s="51"/>
      <c r="DC72" s="51"/>
      <c r="DD72" s="51"/>
      <c r="DE72" s="51"/>
      <c r="DF72" s="51"/>
    </row>
    <row r="73" spans="1:113" s="65" customFormat="1" ht="14.25" customHeight="1" x14ac:dyDescent="0.15">
      <c r="A73" s="51"/>
      <c r="B73" s="51"/>
      <c r="C73" s="51"/>
      <c r="D73" s="52"/>
      <c r="E73" s="111"/>
      <c r="F73" s="174" t="s">
        <v>3</v>
      </c>
      <c r="G73" s="232"/>
      <c r="H73" s="232"/>
      <c r="I73" s="232"/>
      <c r="J73" s="232"/>
      <c r="K73" s="232"/>
      <c r="L73" s="220"/>
      <c r="M73" s="204">
        <f>MAX(M79:R93)</f>
        <v>9</v>
      </c>
      <c r="N73" s="205"/>
      <c r="O73" s="205"/>
      <c r="P73" s="205"/>
      <c r="Q73" s="205"/>
      <c r="R73" s="206"/>
      <c r="S73" s="204">
        <f>MAX(S79:X93)</f>
        <v>9</v>
      </c>
      <c r="T73" s="205"/>
      <c r="U73" s="205"/>
      <c r="V73" s="205"/>
      <c r="W73" s="205"/>
      <c r="X73" s="206"/>
      <c r="Y73" s="204">
        <f>MAX(Y79:AD93)</f>
        <v>9</v>
      </c>
      <c r="Z73" s="205"/>
      <c r="AA73" s="205"/>
      <c r="AB73" s="205"/>
      <c r="AC73" s="205"/>
      <c r="AD73" s="206"/>
      <c r="AE73" s="204">
        <f>MAX(AE79:AJ93)</f>
        <v>9</v>
      </c>
      <c r="AF73" s="205"/>
      <c r="AG73" s="205"/>
      <c r="AH73" s="205"/>
      <c r="AI73" s="205"/>
      <c r="AJ73" s="206"/>
      <c r="AK73" s="204">
        <f>MAX(AK79:AP93)</f>
        <v>9</v>
      </c>
      <c r="AL73" s="205"/>
      <c r="AM73" s="205"/>
      <c r="AN73" s="205"/>
      <c r="AO73" s="205"/>
      <c r="AP73" s="206"/>
      <c r="AQ73" s="204">
        <f>MAX(AQ79:AV93)</f>
        <v>9</v>
      </c>
      <c r="AR73" s="205"/>
      <c r="AS73" s="205"/>
      <c r="AT73" s="205"/>
      <c r="AU73" s="205"/>
      <c r="AV73" s="206"/>
      <c r="AW73" s="204">
        <f>MAX(AW79:BB93)</f>
        <v>9</v>
      </c>
      <c r="AX73" s="205"/>
      <c r="AY73" s="205"/>
      <c r="AZ73" s="205"/>
      <c r="BA73" s="205"/>
      <c r="BB73" s="206"/>
      <c r="BC73" s="204">
        <f>MAX(BC79:BH93)</f>
        <v>3</v>
      </c>
      <c r="BD73" s="205"/>
      <c r="BE73" s="205"/>
      <c r="BF73" s="205"/>
      <c r="BG73" s="205"/>
      <c r="BH73" s="206"/>
      <c r="BI73" s="204">
        <f>MAX(BI79:BN93)</f>
        <v>9</v>
      </c>
      <c r="BJ73" s="205"/>
      <c r="BK73" s="205"/>
      <c r="BL73" s="205"/>
      <c r="BM73" s="205"/>
      <c r="BN73" s="206"/>
      <c r="BO73" s="204">
        <f>MAX(BO79:BT93)</f>
        <v>9</v>
      </c>
      <c r="BP73" s="205"/>
      <c r="BQ73" s="205"/>
      <c r="BR73" s="205"/>
      <c r="BS73" s="205"/>
      <c r="BT73" s="206"/>
      <c r="BU73" s="204">
        <f>MAX(BU79:BZ93)</f>
        <v>9</v>
      </c>
      <c r="BV73" s="205"/>
      <c r="BW73" s="205"/>
      <c r="BX73" s="205"/>
      <c r="BY73" s="205"/>
      <c r="BZ73" s="206"/>
      <c r="CA73" s="204">
        <f>MAX(CA79:CF93)</f>
        <v>9</v>
      </c>
      <c r="CB73" s="205"/>
      <c r="CC73" s="205"/>
      <c r="CD73" s="205"/>
      <c r="CE73" s="205"/>
      <c r="CF73" s="206"/>
      <c r="CG73" s="204">
        <f>MAX(CG79:CL93)</f>
        <v>0</v>
      </c>
      <c r="CH73" s="205"/>
      <c r="CI73" s="205"/>
      <c r="CJ73" s="205"/>
      <c r="CK73" s="205"/>
      <c r="CL73" s="206"/>
      <c r="CM73" s="204">
        <f>MAX(CM79:CR93)</f>
        <v>0</v>
      </c>
      <c r="CN73" s="205"/>
      <c r="CO73" s="205"/>
      <c r="CP73" s="205"/>
      <c r="CQ73" s="205"/>
      <c r="CR73" s="206"/>
      <c r="CS73" s="204">
        <f>MAX(CS79:CX93)</f>
        <v>0</v>
      </c>
      <c r="CT73" s="205"/>
      <c r="CU73" s="205"/>
      <c r="CV73" s="205"/>
      <c r="CW73" s="205"/>
      <c r="CX73" s="206"/>
      <c r="CY73" s="51"/>
      <c r="CZ73" s="51"/>
      <c r="DA73" s="51"/>
      <c r="DB73" s="51"/>
      <c r="DC73" s="51"/>
      <c r="DD73" s="51"/>
      <c r="DE73" s="51"/>
      <c r="DF73" s="51"/>
    </row>
    <row r="74" spans="1:113" s="65" customFormat="1" ht="14.25" customHeight="1" x14ac:dyDescent="0.15">
      <c r="A74" s="51"/>
      <c r="B74" s="51"/>
      <c r="C74" s="51"/>
      <c r="D74" s="52"/>
      <c r="E74" s="111"/>
      <c r="F74" s="174" t="s">
        <v>28</v>
      </c>
      <c r="G74" s="232"/>
      <c r="H74" s="232"/>
      <c r="I74" s="232"/>
      <c r="J74" s="232"/>
      <c r="K74" s="232"/>
      <c r="L74" s="220"/>
      <c r="M74" s="207">
        <f>SUM($D79*M79,$D80*M80,$D81*M81,$D82*M82,$D83*M83,$D84*M84,$D85*M85,$D86*M86,$D87*M87,$D88*M88,$D89*M89,$D90*M90,$D91*M91,$D92*M92,$D93*M93)</f>
        <v>232.85106382978734</v>
      </c>
      <c r="N74" s="208"/>
      <c r="O74" s="208"/>
      <c r="P74" s="208"/>
      <c r="Q74" s="208"/>
      <c r="R74" s="209"/>
      <c r="S74" s="207">
        <f>SUM($D79*S79,$D80*S80,$D81*S81,$D82*S82,$D83*S83,$D84*S84,$D85*S85,$D86*S86,$D87*S87,$D88*S88,$D89*S89,$D90*S90,$D91*S91,$D92*S92,$D93*S93)</f>
        <v>300.15805471124634</v>
      </c>
      <c r="T74" s="208"/>
      <c r="U74" s="208"/>
      <c r="V74" s="208"/>
      <c r="W74" s="208"/>
      <c r="X74" s="209"/>
      <c r="Y74" s="207">
        <f>SUM($D79*Y79,$D80*Y80,$D81*Y81,$D82*Y82,$D83*Y83,$D84*Y84,$D85*Y85,$D86*Y86,$D87*Y87,$D88*Y88,$D89*Y89,$D90*Y90,$D91*Y91,$D92*Y92,$D93*Y93)</f>
        <v>82.504559270516722</v>
      </c>
      <c r="Z74" s="208"/>
      <c r="AA74" s="208"/>
      <c r="AB74" s="208"/>
      <c r="AC74" s="208"/>
      <c r="AD74" s="209"/>
      <c r="AE74" s="207">
        <f>SUM($D79*AE79,$D80*AE80,$D81*AE81,$D82*AE82,$D83*AE83,$D84*AE84,$D85*AE85,$D86*AE86,$D87*AE87,$D88*AE88,$D89*AE89,$D90*AE90,$D91*AE91,$D92*AE92,$D93*AE93)</f>
        <v>182.91793313069914</v>
      </c>
      <c r="AF74" s="208"/>
      <c r="AG74" s="208"/>
      <c r="AH74" s="208"/>
      <c r="AI74" s="208"/>
      <c r="AJ74" s="209"/>
      <c r="AK74" s="207">
        <f>SUM($D79*AK79,$D80*AK80,$D81*AK81,$D82*AK82,$D83*AK83,$D84*AK84,$D85*AK85,$D86*AK86,$D87*AK87,$D88*AK88,$D89*AK89,$D90*AK90,$D91*AK91,$D92*AK92,$D93*AK93)</f>
        <v>268.23100303951378</v>
      </c>
      <c r="AL74" s="208"/>
      <c r="AM74" s="208"/>
      <c r="AN74" s="208"/>
      <c r="AO74" s="208"/>
      <c r="AP74" s="209"/>
      <c r="AQ74" s="207">
        <f>SUM($D79*AQ79,$D80*AQ80,$D81*AQ81,$D82*AQ82,$D83*AQ83,$D84*AQ84,$D85*AQ85,$D86*AQ86,$D87*AQ87,$D88*AQ88,$D89*AQ89,$D90*AQ90,$D91*AQ91,$D92*AQ92,$D93*AQ93)</f>
        <v>255.13677811550161</v>
      </c>
      <c r="AR74" s="208"/>
      <c r="AS74" s="208"/>
      <c r="AT74" s="208"/>
      <c r="AU74" s="208"/>
      <c r="AV74" s="209"/>
      <c r="AW74" s="207">
        <f>SUM($D79*AW79,$D80*AW80,$D81*AW81,$D82*AW82,$D83*AW83,$D84*AW84,$D85*AW85,$D86*AW86,$D87*AW87,$D88*AW88,$D89*AW89,$D90*AW90,$D91*AW91,$D92*AW92,$D93*AW93)</f>
        <v>185.47112462006083</v>
      </c>
      <c r="AX74" s="208"/>
      <c r="AY74" s="208"/>
      <c r="AZ74" s="208"/>
      <c r="BA74" s="208"/>
      <c r="BB74" s="209"/>
      <c r="BC74" s="207">
        <f>SUM($D79*BC79,$D80*BC80,$D81*BC81,$D82*BC82,$D83*BC83,$D84*BC84,$D85*BC85,$D86*BC86,$D87*BC87,$D88*BC88,$D89*BC89,$D90*BC90,$D91*BC91,$D92*BC92,$D93*BC93)</f>
        <v>81.44680851063832</v>
      </c>
      <c r="BD74" s="208"/>
      <c r="BE74" s="208"/>
      <c r="BF74" s="208"/>
      <c r="BG74" s="208"/>
      <c r="BH74" s="209"/>
      <c r="BI74" s="207">
        <f>SUM($D79*BI79,$D80*BI80,$D81*BI81,$D82*BI82,$D83*BI83,$D84*BI84,$D85*BI85,$D86*BI86,$D87*BI87,$D88*BI88,$D89*BI89,$D90*BI90,$D91*BI91,$D92*BI92,$D93*BI93)</f>
        <v>268.23100303951378</v>
      </c>
      <c r="BJ74" s="208"/>
      <c r="BK74" s="208"/>
      <c r="BL74" s="208"/>
      <c r="BM74" s="208"/>
      <c r="BN74" s="209"/>
      <c r="BO74" s="207">
        <f>SUM($D79*BO79,$D80*BO80,$D81*BO81,$D82*BO82,$D83*BO83,$D84*BO84,$D85*BO85,$D86*BO86,$D87*BO87,$D88*BO88,$D89*BO89,$D90*BO90,$D91*BO91,$D92*BO92,$D93*BO93)</f>
        <v>135.20972644376903</v>
      </c>
      <c r="BP74" s="208"/>
      <c r="BQ74" s="208"/>
      <c r="BR74" s="208"/>
      <c r="BS74" s="208"/>
      <c r="BT74" s="209"/>
      <c r="BU74" s="207">
        <f>SUM($D79*BU79,$D80*BU80,$D81*BU81,$D82*BU82,$D83*BU83,$D84*BU84,$D85*BU85,$D86*BU86,$D87*BU87,$D88*BU88,$D89*BU89,$D90*BU90,$D91*BU91,$D92*BU92,$D93*BU93)</f>
        <v>202.35866261398183</v>
      </c>
      <c r="BV74" s="208"/>
      <c r="BW74" s="208"/>
      <c r="BX74" s="208"/>
      <c r="BY74" s="208"/>
      <c r="BZ74" s="209"/>
      <c r="CA74" s="207">
        <f>SUM($D79*CA79,$D80*CA80,$D81*CA81,$D82*CA82,$D83*CA83,$D84*CA84,$D85*CA85,$D86*CA86,$D87*CA87,$D88*CA88,$D89*CA89,$D90*CA90,$D91*CA91,$D92*CA92,$D93*CA93)</f>
        <v>185.10638297872347</v>
      </c>
      <c r="CB74" s="208"/>
      <c r="CC74" s="208"/>
      <c r="CD74" s="208"/>
      <c r="CE74" s="208"/>
      <c r="CF74" s="209"/>
      <c r="CG74" s="207">
        <f>SUM($D79*CG79,$D80*CG80,$D81*CG81,$D82*CG82,$D83*CG83,$D84*CG84,$D85*CG85,$D86*CG86,$D87*CG87,$D88*CG88,$D89*CG89,$D90*CG90,$D91*CG91,$D92*CG92,$D93*CG93)</f>
        <v>0</v>
      </c>
      <c r="CH74" s="208"/>
      <c r="CI74" s="208"/>
      <c r="CJ74" s="208"/>
      <c r="CK74" s="208"/>
      <c r="CL74" s="209"/>
      <c r="CM74" s="207">
        <f>SUM($D79*CM79,$D80*CM80,$D81*CM81,$D82*CM82,$D83*CM83,$D84*CM84,$D85*CM85,$D86*CM86,$D87*CM87,$D88*CM88,$D89*CM89,$D90*CM90,$D91*CM91,$D92*CM92,$D93*CM93)</f>
        <v>0</v>
      </c>
      <c r="CN74" s="208"/>
      <c r="CO74" s="208"/>
      <c r="CP74" s="208"/>
      <c r="CQ74" s="208"/>
      <c r="CR74" s="209"/>
      <c r="CS74" s="207">
        <f>SUM($D79*CS79,$D80*CS80,$D81*CS81,$D82*CS82,$D83*CS83,$D84*CS84,$D85*CS85,$D86*CS86,$D87*CS87,$D88*CS88,$D89*CS89,$D90*CS90,$D91*CS91,$D92*CS92,$D93*CS93)</f>
        <v>0</v>
      </c>
      <c r="CT74" s="208"/>
      <c r="CU74" s="208"/>
      <c r="CV74" s="208"/>
      <c r="CW74" s="208"/>
      <c r="CX74" s="209"/>
      <c r="CY74" s="17"/>
      <c r="CZ74" s="17"/>
      <c r="DA74" s="17"/>
      <c r="DB74" s="17"/>
      <c r="DC74" s="17"/>
      <c r="DD74" s="17"/>
      <c r="DE74" s="17"/>
      <c r="DF74" s="17"/>
    </row>
    <row r="75" spans="1:113" s="65" customFormat="1" ht="14.25" customHeight="1" x14ac:dyDescent="0.15">
      <c r="A75" s="114"/>
      <c r="B75" s="114"/>
      <c r="C75" s="114"/>
      <c r="D75" s="114"/>
      <c r="E75" s="114"/>
      <c r="F75" s="174" t="s">
        <v>1</v>
      </c>
      <c r="G75" s="232"/>
      <c r="H75" s="232"/>
      <c r="I75" s="232"/>
      <c r="J75" s="232"/>
      <c r="K75" s="232"/>
      <c r="L75" s="220"/>
      <c r="M75" s="178">
        <f>IF(M$74&gt;0,(M$74/SUM($74:$74))*100, "")</f>
        <v>9.7852077415135597</v>
      </c>
      <c r="N75" s="179"/>
      <c r="O75" s="179"/>
      <c r="P75" s="179"/>
      <c r="Q75" s="179"/>
      <c r="R75" s="180"/>
      <c r="S75" s="178">
        <f>IF(S$74&gt;0,(S$74/SUM($74:$74))*100, "")</f>
        <v>12.613680488851648</v>
      </c>
      <c r="T75" s="179"/>
      <c r="U75" s="179"/>
      <c r="V75" s="179"/>
      <c r="W75" s="179"/>
      <c r="X75" s="180"/>
      <c r="Y75" s="178">
        <f>IF(Y$74&gt;0,(Y$74/SUM($74:$74))*100, "")</f>
        <v>3.4671271790889198</v>
      </c>
      <c r="Z75" s="179"/>
      <c r="AA75" s="179"/>
      <c r="AB75" s="179"/>
      <c r="AC75" s="179"/>
      <c r="AD75" s="180"/>
      <c r="AE75" s="178">
        <f>IF(AE$74&gt;0,(AE$74/SUM($74:$74))*100, "")</f>
        <v>7.6868447405530222</v>
      </c>
      <c r="AF75" s="179"/>
      <c r="AG75" s="179"/>
      <c r="AH75" s="179"/>
      <c r="AI75" s="179"/>
      <c r="AJ75" s="180"/>
      <c r="AK75" s="178">
        <f>IF(AK$74&gt;0,(AK$74/SUM($74:$74))*100, "")</f>
        <v>11.271995258629499</v>
      </c>
      <c r="AL75" s="179"/>
      <c r="AM75" s="179"/>
      <c r="AN75" s="179"/>
      <c r="AO75" s="179"/>
      <c r="AP75" s="180"/>
      <c r="AQ75" s="178">
        <f>IF(AQ$74&gt;0,(AQ$74/SUM($74:$74))*100, "")</f>
        <v>10.721730600232981</v>
      </c>
      <c r="AR75" s="179"/>
      <c r="AS75" s="179"/>
      <c r="AT75" s="179"/>
      <c r="AU75" s="179"/>
      <c r="AV75" s="180"/>
      <c r="AW75" s="178">
        <f>IF(AW$74&gt;0,(AW$74/SUM($74:$74))*100, "")</f>
        <v>7.7941386850871623</v>
      </c>
      <c r="AX75" s="179"/>
      <c r="AY75" s="179"/>
      <c r="AZ75" s="179"/>
      <c r="BA75" s="179"/>
      <c r="BB75" s="180"/>
      <c r="BC75" s="178">
        <f>IF(BC$74&gt;0,(BC$74/SUM($74:$74))*100, "")</f>
        <v>3.4226768306390625</v>
      </c>
      <c r="BD75" s="179"/>
      <c r="BE75" s="179"/>
      <c r="BF75" s="179"/>
      <c r="BG75" s="179"/>
      <c r="BH75" s="180"/>
      <c r="BI75" s="178">
        <f>IF(BI$74&gt;0,(BI$74/SUM($74:$74))*100, "")</f>
        <v>11.271995258629499</v>
      </c>
      <c r="BJ75" s="179"/>
      <c r="BK75" s="179"/>
      <c r="BL75" s="179"/>
      <c r="BM75" s="179"/>
      <c r="BN75" s="180"/>
      <c r="BO75" s="178">
        <f>IF(BO$74&gt;0,(BO$74/SUM($74:$74))*100, "")</f>
        <v>5.6819807484008074</v>
      </c>
      <c r="BP75" s="179"/>
      <c r="BQ75" s="179"/>
      <c r="BR75" s="179"/>
      <c r="BS75" s="179"/>
      <c r="BT75" s="180"/>
      <c r="BU75" s="178">
        <f>IF(BU$74&gt;0,(BU$74/SUM($74:$74))*100, "")</f>
        <v>8.5038114896486885</v>
      </c>
      <c r="BV75" s="179"/>
      <c r="BW75" s="179"/>
      <c r="BX75" s="179"/>
      <c r="BY75" s="179"/>
      <c r="BZ75" s="180"/>
      <c r="CA75" s="178">
        <f>IF(CA$74&gt;0,(CA$74/SUM($74:$74))*100, "")</f>
        <v>7.7788109787251427</v>
      </c>
      <c r="CB75" s="179"/>
      <c r="CC75" s="179"/>
      <c r="CD75" s="179"/>
      <c r="CE75" s="179"/>
      <c r="CF75" s="180"/>
      <c r="CG75" s="178" t="str">
        <f>IF(CG$74&gt;0,(CG$74/SUM($74:$74))*100, "")</f>
        <v/>
      </c>
      <c r="CH75" s="179"/>
      <c r="CI75" s="179"/>
      <c r="CJ75" s="179"/>
      <c r="CK75" s="179"/>
      <c r="CL75" s="180"/>
      <c r="CM75" s="178" t="str">
        <f>IF(CM$74&gt;0,(CM$74/SUM($74:$74))*100, "")</f>
        <v/>
      </c>
      <c r="CN75" s="179"/>
      <c r="CO75" s="179"/>
      <c r="CP75" s="179"/>
      <c r="CQ75" s="179"/>
      <c r="CR75" s="180"/>
      <c r="CS75" s="178" t="str">
        <f>IF(CS$74&gt;0,(CS$74/SUM($74:$74))*100, "")</f>
        <v/>
      </c>
      <c r="CT75" s="179"/>
      <c r="CU75" s="179"/>
      <c r="CV75" s="179"/>
      <c r="CW75" s="179"/>
      <c r="CX75" s="180"/>
      <c r="CY75" s="225" t="s">
        <v>47</v>
      </c>
      <c r="CZ75" s="226"/>
      <c r="DA75" s="226"/>
      <c r="DB75" s="226"/>
      <c r="DC75" s="226"/>
      <c r="DD75" s="226"/>
      <c r="DE75" s="226"/>
      <c r="DF75" s="126"/>
      <c r="DG75" s="127"/>
      <c r="DH75" s="127"/>
      <c r="DI75" s="127"/>
    </row>
    <row r="76" spans="1:113" ht="23.25" customHeight="1" x14ac:dyDescent="0.15">
      <c r="A76" s="17"/>
      <c r="B76" s="47"/>
      <c r="C76" s="47"/>
      <c r="D76" s="48"/>
      <c r="E76" s="48"/>
      <c r="F76" s="217"/>
      <c r="G76" s="217"/>
      <c r="H76" s="217"/>
      <c r="I76" s="217"/>
      <c r="J76" s="217"/>
      <c r="K76" s="217"/>
      <c r="L76" s="21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15">
      <c r="B77" s="29"/>
      <c r="C77" s="29"/>
      <c r="D77" s="40"/>
      <c r="E77" s="40"/>
      <c r="F77" s="184"/>
      <c r="G77" s="184"/>
      <c r="H77" s="184"/>
      <c r="I77" s="184"/>
      <c r="J77" s="184"/>
      <c r="K77" s="184"/>
      <c r="L77" s="184"/>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15">
      <c r="B78" s="29"/>
      <c r="C78" s="29"/>
      <c r="D78" s="163" t="s">
        <v>49</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15">
      <c r="B79" s="78"/>
      <c r="C79" s="78"/>
      <c r="D79" s="43">
        <f t="shared" ref="D79:D93" si="2">IF($D56&lt;&gt;"",$D56,0)</f>
        <v>19.744680851063833</v>
      </c>
      <c r="E79" s="44"/>
      <c r="F79" s="218"/>
      <c r="G79" s="231"/>
      <c r="H79" s="231"/>
      <c r="I79" s="231"/>
      <c r="J79" s="231"/>
      <c r="K79" s="231"/>
      <c r="L79" s="219"/>
      <c r="M79" s="212" t="str">
        <f t="shared" ref="M79:M93" si="3">IF(M56="Θ", 9, IF(M56="Ο", 3, IF(M56="▲", 1, "0")))</f>
        <v>0</v>
      </c>
      <c r="N79" s="213"/>
      <c r="O79" s="213"/>
      <c r="P79" s="213"/>
      <c r="Q79" s="213"/>
      <c r="R79" s="214"/>
      <c r="S79" s="212">
        <f t="shared" ref="S79:S93" si="4">IF(S56="Θ", 9, IF(S56="Ο", 3, IF(S56="▲", 1, "0")))</f>
        <v>1</v>
      </c>
      <c r="T79" s="213"/>
      <c r="U79" s="213"/>
      <c r="V79" s="213"/>
      <c r="W79" s="213"/>
      <c r="X79" s="214"/>
      <c r="Y79" s="212" t="str">
        <f t="shared" ref="Y79:Y93" si="5">IF(Y56="Θ", 9, IF(Y56="Ο", 3, IF(Y56="▲", 1, "0")))</f>
        <v>0</v>
      </c>
      <c r="Z79" s="213"/>
      <c r="AA79" s="213"/>
      <c r="AB79" s="213"/>
      <c r="AC79" s="213"/>
      <c r="AD79" s="214"/>
      <c r="AE79" s="212" t="str">
        <f t="shared" ref="AE79:AE93" si="6">IF(AE56="Θ", 9, IF(AE56="Ο", 3, IF(AE56="▲", 1, "0")))</f>
        <v>0</v>
      </c>
      <c r="AF79" s="213"/>
      <c r="AG79" s="213"/>
      <c r="AH79" s="213"/>
      <c r="AI79" s="213"/>
      <c r="AJ79" s="214"/>
      <c r="AK79" s="212">
        <f t="shared" ref="AK79:AK93" si="7">IF(AK56="Θ", 9, IF(AK56="Ο", 3, IF(AK56="▲", 1, "0")))</f>
        <v>3</v>
      </c>
      <c r="AL79" s="213"/>
      <c r="AM79" s="213"/>
      <c r="AN79" s="213"/>
      <c r="AO79" s="213"/>
      <c r="AP79" s="214"/>
      <c r="AQ79" s="212">
        <f t="shared" ref="AQ79:AQ93" si="8">IF(AQ56="Θ", 9, IF(AQ56="Ο", 3, IF(AQ56="▲", 1, "0")))</f>
        <v>9</v>
      </c>
      <c r="AR79" s="213"/>
      <c r="AS79" s="213"/>
      <c r="AT79" s="213"/>
      <c r="AU79" s="213"/>
      <c r="AV79" s="214"/>
      <c r="AW79" s="212">
        <f t="shared" ref="AW79:AW93" si="9">IF(AW56="Θ", 9, IF(AW56="Ο", 3, IF(AW56="▲", 1, "0")))</f>
        <v>9</v>
      </c>
      <c r="AX79" s="213"/>
      <c r="AY79" s="213"/>
      <c r="AZ79" s="213"/>
      <c r="BA79" s="213"/>
      <c r="BB79" s="214"/>
      <c r="BC79" s="212">
        <f t="shared" ref="BC79:BC93" si="10">IF(BC56="Θ", 9, IF(BC56="Ο", 3, IF(BC56="▲", 1, "0")))</f>
        <v>1</v>
      </c>
      <c r="BD79" s="213"/>
      <c r="BE79" s="213"/>
      <c r="BF79" s="213"/>
      <c r="BG79" s="213"/>
      <c r="BH79" s="214"/>
      <c r="BI79" s="212">
        <f t="shared" ref="BI79:BI93" si="11">IF(BI56="Θ", 9, IF(BI56="Ο", 3, IF(BI56="▲", 1, "0")))</f>
        <v>3</v>
      </c>
      <c r="BJ79" s="213"/>
      <c r="BK79" s="213"/>
      <c r="BL79" s="213"/>
      <c r="BM79" s="213"/>
      <c r="BN79" s="214"/>
      <c r="BO79" s="212">
        <f t="shared" ref="BO79:BO93" si="12">IF(BO56="Θ", 9, IF(BO56="Ο", 3, IF(BO56="▲", 1, "0")))</f>
        <v>1</v>
      </c>
      <c r="BP79" s="213"/>
      <c r="BQ79" s="213"/>
      <c r="BR79" s="213"/>
      <c r="BS79" s="213"/>
      <c r="BT79" s="214"/>
      <c r="BU79" s="212" t="str">
        <f t="shared" ref="BU79:BU93" si="13">IF(BU56="Θ", 9, IF(BU56="Ο", 3, IF(BU56="▲", 1, "0")))</f>
        <v>0</v>
      </c>
      <c r="BV79" s="213"/>
      <c r="BW79" s="213"/>
      <c r="BX79" s="213"/>
      <c r="BY79" s="213"/>
      <c r="BZ79" s="214"/>
      <c r="CA79" s="212" t="str">
        <f t="shared" ref="CA79:CA93" si="14">IF(CA56="Θ", 9, IF(CA56="Ο", 3, IF(CA56="▲", 1, "0")))</f>
        <v>0</v>
      </c>
      <c r="CB79" s="213"/>
      <c r="CC79" s="213"/>
      <c r="CD79" s="213"/>
      <c r="CE79" s="213"/>
      <c r="CF79" s="214"/>
      <c r="CG79" s="212" t="str">
        <f t="shared" ref="CG79:CG93" si="15">IF(CG56="Θ", 9, IF(CG56="Ο", 3, IF(CG56="▲", 1, "0")))</f>
        <v>0</v>
      </c>
      <c r="CH79" s="213"/>
      <c r="CI79" s="213"/>
      <c r="CJ79" s="213"/>
      <c r="CK79" s="213"/>
      <c r="CL79" s="214"/>
      <c r="CM79" s="212" t="str">
        <f t="shared" ref="CM79:CM93" si="16">IF(CM56="Θ", 9, IF(CM56="Ο", 3, IF(CM56="▲", 1, "0")))</f>
        <v>0</v>
      </c>
      <c r="CN79" s="213"/>
      <c r="CO79" s="213"/>
      <c r="CP79" s="213"/>
      <c r="CQ79" s="213"/>
      <c r="CR79" s="214"/>
      <c r="CS79" s="212" t="str">
        <f t="shared" ref="CS79:CS93" si="17">IF(CS56="Θ", 9, IF(CS56="Ο", 3, IF(CS56="▲", 1, "0")))</f>
        <v>0</v>
      </c>
      <c r="CT79" s="213"/>
      <c r="CU79" s="213"/>
      <c r="CV79" s="213"/>
      <c r="CW79" s="213"/>
      <c r="CX79" s="214"/>
      <c r="CY79" s="70"/>
    </row>
    <row r="80" spans="1:113" s="46" customFormat="1" ht="23.25" hidden="1" customHeight="1" x14ac:dyDescent="0.15">
      <c r="B80" s="78"/>
      <c r="C80" s="78"/>
      <c r="D80" s="43">
        <f t="shared" si="2"/>
        <v>23.221884498480254</v>
      </c>
      <c r="E80" s="44"/>
      <c r="F80" s="218"/>
      <c r="G80" s="231"/>
      <c r="H80" s="231"/>
      <c r="I80" s="231"/>
      <c r="J80" s="231"/>
      <c r="K80" s="231"/>
      <c r="L80" s="219"/>
      <c r="M80" s="212">
        <f t="shared" si="3"/>
        <v>9</v>
      </c>
      <c r="N80" s="213"/>
      <c r="O80" s="213"/>
      <c r="P80" s="213"/>
      <c r="Q80" s="213"/>
      <c r="R80" s="214"/>
      <c r="S80" s="212">
        <f t="shared" si="4"/>
        <v>9</v>
      </c>
      <c r="T80" s="213"/>
      <c r="U80" s="213"/>
      <c r="V80" s="213"/>
      <c r="W80" s="213"/>
      <c r="X80" s="214"/>
      <c r="Y80" s="212" t="str">
        <f t="shared" si="5"/>
        <v>0</v>
      </c>
      <c r="Z80" s="213"/>
      <c r="AA80" s="213"/>
      <c r="AB80" s="213"/>
      <c r="AC80" s="213"/>
      <c r="AD80" s="214"/>
      <c r="AE80" s="212">
        <f t="shared" si="6"/>
        <v>3</v>
      </c>
      <c r="AF80" s="213"/>
      <c r="AG80" s="213"/>
      <c r="AH80" s="213"/>
      <c r="AI80" s="213"/>
      <c r="AJ80" s="214"/>
      <c r="AK80" s="212">
        <f t="shared" si="7"/>
        <v>9</v>
      </c>
      <c r="AL80" s="213"/>
      <c r="AM80" s="213"/>
      <c r="AN80" s="213"/>
      <c r="AO80" s="213"/>
      <c r="AP80" s="214"/>
      <c r="AQ80" s="212">
        <f t="shared" si="8"/>
        <v>3</v>
      </c>
      <c r="AR80" s="213"/>
      <c r="AS80" s="213"/>
      <c r="AT80" s="213"/>
      <c r="AU80" s="213"/>
      <c r="AV80" s="214"/>
      <c r="AW80" s="212" t="str">
        <f t="shared" si="9"/>
        <v>0</v>
      </c>
      <c r="AX80" s="213"/>
      <c r="AY80" s="213"/>
      <c r="AZ80" s="213"/>
      <c r="BA80" s="213"/>
      <c r="BB80" s="214"/>
      <c r="BC80" s="212">
        <f t="shared" si="10"/>
        <v>1</v>
      </c>
      <c r="BD80" s="213"/>
      <c r="BE80" s="213"/>
      <c r="BF80" s="213"/>
      <c r="BG80" s="213"/>
      <c r="BH80" s="214"/>
      <c r="BI80" s="212">
        <f t="shared" si="11"/>
        <v>9</v>
      </c>
      <c r="BJ80" s="213"/>
      <c r="BK80" s="213"/>
      <c r="BL80" s="213"/>
      <c r="BM80" s="213"/>
      <c r="BN80" s="214"/>
      <c r="BO80" s="212">
        <f t="shared" si="12"/>
        <v>1</v>
      </c>
      <c r="BP80" s="213"/>
      <c r="BQ80" s="213"/>
      <c r="BR80" s="213"/>
      <c r="BS80" s="213"/>
      <c r="BT80" s="214"/>
      <c r="BU80" s="212">
        <f t="shared" si="13"/>
        <v>3</v>
      </c>
      <c r="BV80" s="213"/>
      <c r="BW80" s="213"/>
      <c r="BX80" s="213"/>
      <c r="BY80" s="213"/>
      <c r="BZ80" s="214"/>
      <c r="CA80" s="212">
        <f t="shared" si="14"/>
        <v>3</v>
      </c>
      <c r="CB80" s="213"/>
      <c r="CC80" s="213"/>
      <c r="CD80" s="213"/>
      <c r="CE80" s="213"/>
      <c r="CF80" s="214"/>
      <c r="CG80" s="212" t="str">
        <f t="shared" si="15"/>
        <v>0</v>
      </c>
      <c r="CH80" s="213"/>
      <c r="CI80" s="213"/>
      <c r="CJ80" s="213"/>
      <c r="CK80" s="213"/>
      <c r="CL80" s="214"/>
      <c r="CM80" s="212" t="str">
        <f t="shared" si="16"/>
        <v>0</v>
      </c>
      <c r="CN80" s="213"/>
      <c r="CO80" s="213"/>
      <c r="CP80" s="213"/>
      <c r="CQ80" s="213"/>
      <c r="CR80" s="214"/>
      <c r="CS80" s="212" t="str">
        <f t="shared" si="17"/>
        <v>0</v>
      </c>
      <c r="CT80" s="213"/>
      <c r="CU80" s="213"/>
      <c r="CV80" s="213"/>
      <c r="CW80" s="213"/>
      <c r="CX80" s="214"/>
      <c r="CY80" s="70"/>
    </row>
    <row r="81" spans="2:110" s="46" customFormat="1" ht="23.25" hidden="1" customHeight="1" x14ac:dyDescent="0.15">
      <c r="B81" s="78"/>
      <c r="C81" s="78"/>
      <c r="D81" s="43">
        <f t="shared" si="2"/>
        <v>13.6048632218845</v>
      </c>
      <c r="E81" s="44"/>
      <c r="F81" s="218"/>
      <c r="G81" s="231"/>
      <c r="H81" s="231"/>
      <c r="I81" s="231"/>
      <c r="J81" s="231"/>
      <c r="K81" s="231"/>
      <c r="L81" s="219"/>
      <c r="M81" s="212">
        <f t="shared" si="3"/>
        <v>1</v>
      </c>
      <c r="N81" s="213"/>
      <c r="O81" s="213"/>
      <c r="P81" s="213"/>
      <c r="Q81" s="213"/>
      <c r="R81" s="214"/>
      <c r="S81" s="212">
        <f t="shared" si="4"/>
        <v>3</v>
      </c>
      <c r="T81" s="213"/>
      <c r="U81" s="213"/>
      <c r="V81" s="213"/>
      <c r="W81" s="213"/>
      <c r="X81" s="214"/>
      <c r="Y81" s="212" t="str">
        <f t="shared" si="5"/>
        <v>0</v>
      </c>
      <c r="Z81" s="213"/>
      <c r="AA81" s="213"/>
      <c r="AB81" s="213"/>
      <c r="AC81" s="213"/>
      <c r="AD81" s="214"/>
      <c r="AE81" s="212" t="str">
        <f t="shared" si="6"/>
        <v>0</v>
      </c>
      <c r="AF81" s="213"/>
      <c r="AG81" s="213"/>
      <c r="AH81" s="213"/>
      <c r="AI81" s="213"/>
      <c r="AJ81" s="214"/>
      <c r="AK81" s="212" t="str">
        <f t="shared" si="7"/>
        <v>0</v>
      </c>
      <c r="AL81" s="213"/>
      <c r="AM81" s="213"/>
      <c r="AN81" s="213"/>
      <c r="AO81" s="213"/>
      <c r="AP81" s="214"/>
      <c r="AQ81" s="212" t="str">
        <f t="shared" si="8"/>
        <v>0</v>
      </c>
      <c r="AR81" s="213"/>
      <c r="AS81" s="213"/>
      <c r="AT81" s="213"/>
      <c r="AU81" s="213"/>
      <c r="AV81" s="214"/>
      <c r="AW81" s="212" t="str">
        <f t="shared" si="9"/>
        <v>0</v>
      </c>
      <c r="AX81" s="213"/>
      <c r="AY81" s="213"/>
      <c r="AZ81" s="213"/>
      <c r="BA81" s="213"/>
      <c r="BB81" s="214"/>
      <c r="BC81" s="212" t="str">
        <f t="shared" si="10"/>
        <v>0</v>
      </c>
      <c r="BD81" s="213"/>
      <c r="BE81" s="213"/>
      <c r="BF81" s="213"/>
      <c r="BG81" s="213"/>
      <c r="BH81" s="214"/>
      <c r="BI81" s="212" t="str">
        <f t="shared" si="11"/>
        <v>0</v>
      </c>
      <c r="BJ81" s="213"/>
      <c r="BK81" s="213"/>
      <c r="BL81" s="213"/>
      <c r="BM81" s="213"/>
      <c r="BN81" s="214"/>
      <c r="BO81" s="212" t="str">
        <f t="shared" si="12"/>
        <v>0</v>
      </c>
      <c r="BP81" s="213"/>
      <c r="BQ81" s="213"/>
      <c r="BR81" s="213"/>
      <c r="BS81" s="213"/>
      <c r="BT81" s="214"/>
      <c r="BU81" s="212">
        <f t="shared" si="13"/>
        <v>9</v>
      </c>
      <c r="BV81" s="213"/>
      <c r="BW81" s="213"/>
      <c r="BX81" s="213"/>
      <c r="BY81" s="213"/>
      <c r="BZ81" s="214"/>
      <c r="CA81" s="212" t="str">
        <f t="shared" si="14"/>
        <v>0</v>
      </c>
      <c r="CB81" s="213"/>
      <c r="CC81" s="213"/>
      <c r="CD81" s="213"/>
      <c r="CE81" s="213"/>
      <c r="CF81" s="214"/>
      <c r="CG81" s="212" t="str">
        <f t="shared" si="15"/>
        <v>0</v>
      </c>
      <c r="CH81" s="213"/>
      <c r="CI81" s="213"/>
      <c r="CJ81" s="213"/>
      <c r="CK81" s="213"/>
      <c r="CL81" s="214"/>
      <c r="CM81" s="212" t="str">
        <f t="shared" si="16"/>
        <v>0</v>
      </c>
      <c r="CN81" s="213"/>
      <c r="CO81" s="213"/>
      <c r="CP81" s="213"/>
      <c r="CQ81" s="213"/>
      <c r="CR81" s="214"/>
      <c r="CS81" s="212" t="str">
        <f t="shared" si="17"/>
        <v>0</v>
      </c>
      <c r="CT81" s="213"/>
      <c r="CU81" s="213"/>
      <c r="CV81" s="213"/>
      <c r="CW81" s="213"/>
      <c r="CX81" s="214"/>
      <c r="CY81" s="70"/>
    </row>
    <row r="82" spans="2:110" s="46" customFormat="1" ht="23.25" hidden="1" customHeight="1" x14ac:dyDescent="0.15">
      <c r="B82" s="78"/>
      <c r="C82" s="78"/>
      <c r="D82" s="43">
        <f t="shared" si="2"/>
        <v>12.826747720364745</v>
      </c>
      <c r="E82" s="44"/>
      <c r="F82" s="218"/>
      <c r="G82" s="231"/>
      <c r="H82" s="231"/>
      <c r="I82" s="231"/>
      <c r="J82" s="231"/>
      <c r="K82" s="231"/>
      <c r="L82" s="219"/>
      <c r="M82" s="212" t="str">
        <f t="shared" si="3"/>
        <v>0</v>
      </c>
      <c r="N82" s="213"/>
      <c r="O82" s="213"/>
      <c r="P82" s="213"/>
      <c r="Q82" s="213"/>
      <c r="R82" s="214"/>
      <c r="S82" s="212" t="str">
        <f t="shared" si="4"/>
        <v>0</v>
      </c>
      <c r="T82" s="213"/>
      <c r="U82" s="213"/>
      <c r="V82" s="213"/>
      <c r="W82" s="213"/>
      <c r="X82" s="214"/>
      <c r="Y82" s="212" t="str">
        <f t="shared" si="5"/>
        <v>0</v>
      </c>
      <c r="Z82" s="213"/>
      <c r="AA82" s="213"/>
      <c r="AB82" s="213"/>
      <c r="AC82" s="213"/>
      <c r="AD82" s="214"/>
      <c r="AE82" s="212" t="str">
        <f t="shared" si="6"/>
        <v>0</v>
      </c>
      <c r="AF82" s="213"/>
      <c r="AG82" s="213"/>
      <c r="AH82" s="213"/>
      <c r="AI82" s="213"/>
      <c r="AJ82" s="214"/>
      <c r="AK82" s="212" t="str">
        <f t="shared" si="7"/>
        <v>0</v>
      </c>
      <c r="AL82" s="213"/>
      <c r="AM82" s="213"/>
      <c r="AN82" s="213"/>
      <c r="AO82" s="213"/>
      <c r="AP82" s="214"/>
      <c r="AQ82" s="212" t="str">
        <f t="shared" si="8"/>
        <v>0</v>
      </c>
      <c r="AR82" s="213"/>
      <c r="AS82" s="213"/>
      <c r="AT82" s="213"/>
      <c r="AU82" s="213"/>
      <c r="AV82" s="214"/>
      <c r="AW82" s="212" t="str">
        <f t="shared" si="9"/>
        <v>0</v>
      </c>
      <c r="AX82" s="213"/>
      <c r="AY82" s="213"/>
      <c r="AZ82" s="213"/>
      <c r="BA82" s="213"/>
      <c r="BB82" s="214"/>
      <c r="BC82" s="212">
        <f t="shared" si="10"/>
        <v>3</v>
      </c>
      <c r="BD82" s="213"/>
      <c r="BE82" s="213"/>
      <c r="BF82" s="213"/>
      <c r="BG82" s="213"/>
      <c r="BH82" s="214"/>
      <c r="BI82" s="212" t="str">
        <f t="shared" si="11"/>
        <v>0</v>
      </c>
      <c r="BJ82" s="213"/>
      <c r="BK82" s="213"/>
      <c r="BL82" s="213"/>
      <c r="BM82" s="213"/>
      <c r="BN82" s="214"/>
      <c r="BO82" s="212" t="str">
        <f t="shared" si="12"/>
        <v>0</v>
      </c>
      <c r="BP82" s="213"/>
      <c r="BQ82" s="213"/>
      <c r="BR82" s="213"/>
      <c r="BS82" s="213"/>
      <c r="BT82" s="214"/>
      <c r="BU82" s="212" t="str">
        <f t="shared" si="13"/>
        <v>0</v>
      </c>
      <c r="BV82" s="213"/>
      <c r="BW82" s="213"/>
      <c r="BX82" s="213"/>
      <c r="BY82" s="213"/>
      <c r="BZ82" s="214"/>
      <c r="CA82" s="212">
        <f t="shared" si="14"/>
        <v>9</v>
      </c>
      <c r="CB82" s="213"/>
      <c r="CC82" s="213"/>
      <c r="CD82" s="213"/>
      <c r="CE82" s="213"/>
      <c r="CF82" s="214"/>
      <c r="CG82" s="212" t="str">
        <f t="shared" si="15"/>
        <v>0</v>
      </c>
      <c r="CH82" s="213"/>
      <c r="CI82" s="213"/>
      <c r="CJ82" s="213"/>
      <c r="CK82" s="213"/>
      <c r="CL82" s="214"/>
      <c r="CM82" s="212" t="str">
        <f t="shared" si="16"/>
        <v>0</v>
      </c>
      <c r="CN82" s="213"/>
      <c r="CO82" s="213"/>
      <c r="CP82" s="213"/>
      <c r="CQ82" s="213"/>
      <c r="CR82" s="214"/>
      <c r="CS82" s="212" t="str">
        <f t="shared" si="17"/>
        <v>0</v>
      </c>
      <c r="CT82" s="213"/>
      <c r="CU82" s="213"/>
      <c r="CV82" s="213"/>
      <c r="CW82" s="213"/>
      <c r="CX82" s="214"/>
      <c r="CY82" s="70"/>
    </row>
    <row r="83" spans="2:110" s="46" customFormat="1" ht="23.25" hidden="1" customHeight="1" x14ac:dyDescent="0.15">
      <c r="B83" s="78"/>
      <c r="C83" s="78"/>
      <c r="D83" s="43">
        <f t="shared" si="2"/>
        <v>12.583586626139819</v>
      </c>
      <c r="E83" s="44"/>
      <c r="F83" s="218"/>
      <c r="G83" s="231"/>
      <c r="H83" s="231"/>
      <c r="I83" s="231"/>
      <c r="J83" s="231"/>
      <c r="K83" s="231"/>
      <c r="L83" s="219"/>
      <c r="M83" s="212" t="str">
        <f t="shared" si="3"/>
        <v>0</v>
      </c>
      <c r="N83" s="213"/>
      <c r="O83" s="213"/>
      <c r="P83" s="213"/>
      <c r="Q83" s="213"/>
      <c r="R83" s="214"/>
      <c r="S83" s="212">
        <f t="shared" si="4"/>
        <v>1</v>
      </c>
      <c r="T83" s="213"/>
      <c r="U83" s="213"/>
      <c r="V83" s="213"/>
      <c r="W83" s="213"/>
      <c r="X83" s="214"/>
      <c r="Y83" s="212">
        <f t="shared" si="5"/>
        <v>1</v>
      </c>
      <c r="Z83" s="213"/>
      <c r="AA83" s="213"/>
      <c r="AB83" s="213"/>
      <c r="AC83" s="213"/>
      <c r="AD83" s="214"/>
      <c r="AE83" s="212">
        <f t="shared" si="6"/>
        <v>9</v>
      </c>
      <c r="AF83" s="213"/>
      <c r="AG83" s="213"/>
      <c r="AH83" s="213"/>
      <c r="AI83" s="213"/>
      <c r="AJ83" s="214"/>
      <c r="AK83" s="212" t="str">
        <f t="shared" si="7"/>
        <v>0</v>
      </c>
      <c r="AL83" s="213"/>
      <c r="AM83" s="213"/>
      <c r="AN83" s="213"/>
      <c r="AO83" s="213"/>
      <c r="AP83" s="214"/>
      <c r="AQ83" s="212" t="str">
        <f t="shared" si="8"/>
        <v>0</v>
      </c>
      <c r="AR83" s="213"/>
      <c r="AS83" s="213"/>
      <c r="AT83" s="213"/>
      <c r="AU83" s="213"/>
      <c r="AV83" s="214"/>
      <c r="AW83" s="212" t="str">
        <f t="shared" si="9"/>
        <v>0</v>
      </c>
      <c r="AX83" s="213"/>
      <c r="AY83" s="213"/>
      <c r="AZ83" s="213"/>
      <c r="BA83" s="213"/>
      <c r="BB83" s="214"/>
      <c r="BC83" s="212" t="str">
        <f t="shared" si="10"/>
        <v>0</v>
      </c>
      <c r="BD83" s="213"/>
      <c r="BE83" s="213"/>
      <c r="BF83" s="213"/>
      <c r="BG83" s="213"/>
      <c r="BH83" s="214"/>
      <c r="BI83" s="212" t="str">
        <f t="shared" si="11"/>
        <v>0</v>
      </c>
      <c r="BJ83" s="213"/>
      <c r="BK83" s="213"/>
      <c r="BL83" s="213"/>
      <c r="BM83" s="213"/>
      <c r="BN83" s="214"/>
      <c r="BO83" s="212" t="str">
        <f t="shared" si="12"/>
        <v>0</v>
      </c>
      <c r="BP83" s="213"/>
      <c r="BQ83" s="213"/>
      <c r="BR83" s="213"/>
      <c r="BS83" s="213"/>
      <c r="BT83" s="214"/>
      <c r="BU83" s="212" t="str">
        <f t="shared" si="13"/>
        <v>0</v>
      </c>
      <c r="BV83" s="213"/>
      <c r="BW83" s="213"/>
      <c r="BX83" s="213"/>
      <c r="BY83" s="213"/>
      <c r="BZ83" s="214"/>
      <c r="CA83" s="212" t="str">
        <f t="shared" si="14"/>
        <v>0</v>
      </c>
      <c r="CB83" s="213"/>
      <c r="CC83" s="213"/>
      <c r="CD83" s="213"/>
      <c r="CE83" s="213"/>
      <c r="CF83" s="214"/>
      <c r="CG83" s="212" t="str">
        <f t="shared" si="15"/>
        <v>0</v>
      </c>
      <c r="CH83" s="213"/>
      <c r="CI83" s="213"/>
      <c r="CJ83" s="213"/>
      <c r="CK83" s="213"/>
      <c r="CL83" s="214"/>
      <c r="CM83" s="212" t="str">
        <f t="shared" si="16"/>
        <v>0</v>
      </c>
      <c r="CN83" s="213"/>
      <c r="CO83" s="213"/>
      <c r="CP83" s="213"/>
      <c r="CQ83" s="213"/>
      <c r="CR83" s="214"/>
      <c r="CS83" s="212" t="str">
        <f t="shared" si="17"/>
        <v>0</v>
      </c>
      <c r="CT83" s="213"/>
      <c r="CU83" s="213"/>
      <c r="CV83" s="213"/>
      <c r="CW83" s="213"/>
      <c r="CX83" s="214"/>
      <c r="CY83" s="70"/>
    </row>
    <row r="84" spans="2:110" s="46" customFormat="1" ht="23.25" hidden="1" customHeight="1" x14ac:dyDescent="0.15">
      <c r="B84" s="78"/>
      <c r="C84" s="78"/>
      <c r="D84" s="43">
        <f t="shared" si="2"/>
        <v>7.7689969604863229</v>
      </c>
      <c r="E84" s="44"/>
      <c r="F84" s="218"/>
      <c r="G84" s="231"/>
      <c r="H84" s="231"/>
      <c r="I84" s="231"/>
      <c r="J84" s="231"/>
      <c r="K84" s="231"/>
      <c r="L84" s="219"/>
      <c r="M84" s="212" t="str">
        <f t="shared" si="3"/>
        <v>0</v>
      </c>
      <c r="N84" s="213"/>
      <c r="O84" s="213"/>
      <c r="P84" s="213"/>
      <c r="Q84" s="213"/>
      <c r="R84" s="214"/>
      <c r="S84" s="212">
        <f t="shared" si="4"/>
        <v>1</v>
      </c>
      <c r="T84" s="213"/>
      <c r="U84" s="213"/>
      <c r="V84" s="213"/>
      <c r="W84" s="213"/>
      <c r="X84" s="214"/>
      <c r="Y84" s="212">
        <f t="shared" si="5"/>
        <v>9</v>
      </c>
      <c r="Z84" s="213"/>
      <c r="AA84" s="213"/>
      <c r="AB84" s="213"/>
      <c r="AC84" s="213"/>
      <c r="AD84" s="214"/>
      <c r="AE84" s="212" t="str">
        <f t="shared" si="6"/>
        <v>0</v>
      </c>
      <c r="AF84" s="213"/>
      <c r="AG84" s="213"/>
      <c r="AH84" s="213"/>
      <c r="AI84" s="213"/>
      <c r="AJ84" s="214"/>
      <c r="AK84" s="212" t="str">
        <f t="shared" si="7"/>
        <v>0</v>
      </c>
      <c r="AL84" s="213"/>
      <c r="AM84" s="213"/>
      <c r="AN84" s="213"/>
      <c r="AO84" s="213"/>
      <c r="AP84" s="214"/>
      <c r="AQ84" s="212">
        <f t="shared" si="8"/>
        <v>1</v>
      </c>
      <c r="AR84" s="213"/>
      <c r="AS84" s="213"/>
      <c r="AT84" s="213"/>
      <c r="AU84" s="213"/>
      <c r="AV84" s="214"/>
      <c r="AW84" s="212">
        <f t="shared" si="9"/>
        <v>1</v>
      </c>
      <c r="AX84" s="213"/>
      <c r="AY84" s="213"/>
      <c r="AZ84" s="213"/>
      <c r="BA84" s="213"/>
      <c r="BB84" s="214"/>
      <c r="BC84" s="212" t="str">
        <f t="shared" si="10"/>
        <v>0</v>
      </c>
      <c r="BD84" s="213"/>
      <c r="BE84" s="213"/>
      <c r="BF84" s="213"/>
      <c r="BG84" s="213"/>
      <c r="BH84" s="214"/>
      <c r="BI84" s="212" t="str">
        <f t="shared" si="11"/>
        <v>0</v>
      </c>
      <c r="BJ84" s="213"/>
      <c r="BK84" s="213"/>
      <c r="BL84" s="213"/>
      <c r="BM84" s="213"/>
      <c r="BN84" s="214"/>
      <c r="BO84" s="212" t="str">
        <f t="shared" si="12"/>
        <v>0</v>
      </c>
      <c r="BP84" s="213"/>
      <c r="BQ84" s="213"/>
      <c r="BR84" s="213"/>
      <c r="BS84" s="213"/>
      <c r="BT84" s="214"/>
      <c r="BU84" s="212" t="str">
        <f t="shared" si="13"/>
        <v>0</v>
      </c>
      <c r="BV84" s="213"/>
      <c r="BW84" s="213"/>
      <c r="BX84" s="213"/>
      <c r="BY84" s="213"/>
      <c r="BZ84" s="214"/>
      <c r="CA84" s="212" t="str">
        <f t="shared" si="14"/>
        <v>0</v>
      </c>
      <c r="CB84" s="213"/>
      <c r="CC84" s="213"/>
      <c r="CD84" s="213"/>
      <c r="CE84" s="213"/>
      <c r="CF84" s="214"/>
      <c r="CG84" s="212" t="str">
        <f t="shared" si="15"/>
        <v>0</v>
      </c>
      <c r="CH84" s="213"/>
      <c r="CI84" s="213"/>
      <c r="CJ84" s="213"/>
      <c r="CK84" s="213"/>
      <c r="CL84" s="214"/>
      <c r="CM84" s="212" t="str">
        <f t="shared" si="16"/>
        <v>0</v>
      </c>
      <c r="CN84" s="213"/>
      <c r="CO84" s="213"/>
      <c r="CP84" s="213"/>
      <c r="CQ84" s="213"/>
      <c r="CR84" s="214"/>
      <c r="CS84" s="212" t="str">
        <f t="shared" si="17"/>
        <v>0</v>
      </c>
      <c r="CT84" s="213"/>
      <c r="CU84" s="213"/>
      <c r="CV84" s="213"/>
      <c r="CW84" s="213"/>
      <c r="CX84" s="214"/>
      <c r="CY84" s="70"/>
    </row>
    <row r="85" spans="2:110" s="46" customFormat="1" ht="23.25" hidden="1" customHeight="1" x14ac:dyDescent="0.15">
      <c r="B85" s="78"/>
      <c r="C85" s="78"/>
      <c r="D85" s="43">
        <f t="shared" si="2"/>
        <v>10.249240121580549</v>
      </c>
      <c r="E85" s="44"/>
      <c r="F85" s="218"/>
      <c r="G85" s="231"/>
      <c r="H85" s="231"/>
      <c r="I85" s="231"/>
      <c r="J85" s="231"/>
      <c r="K85" s="231"/>
      <c r="L85" s="219"/>
      <c r="M85" s="212">
        <f t="shared" si="3"/>
        <v>1</v>
      </c>
      <c r="N85" s="213"/>
      <c r="O85" s="213"/>
      <c r="P85" s="213"/>
      <c r="Q85" s="213"/>
      <c r="R85" s="214"/>
      <c r="S85" s="212">
        <f t="shared" si="4"/>
        <v>1</v>
      </c>
      <c r="T85" s="213"/>
      <c r="U85" s="213"/>
      <c r="V85" s="213"/>
      <c r="W85" s="213"/>
      <c r="X85" s="214"/>
      <c r="Y85" s="212" t="str">
        <f t="shared" si="5"/>
        <v>0</v>
      </c>
      <c r="Z85" s="213"/>
      <c r="AA85" s="213"/>
      <c r="AB85" s="213"/>
      <c r="AC85" s="213"/>
      <c r="AD85" s="214"/>
      <c r="AE85" s="212" t="str">
        <f t="shared" si="6"/>
        <v>0</v>
      </c>
      <c r="AF85" s="213"/>
      <c r="AG85" s="213"/>
      <c r="AH85" s="213"/>
      <c r="AI85" s="213"/>
      <c r="AJ85" s="214"/>
      <c r="AK85" s="212" t="str">
        <f t="shared" si="7"/>
        <v>0</v>
      </c>
      <c r="AL85" s="213"/>
      <c r="AM85" s="213"/>
      <c r="AN85" s="213"/>
      <c r="AO85" s="213"/>
      <c r="AP85" s="214"/>
      <c r="AQ85" s="212" t="str">
        <f t="shared" si="8"/>
        <v>0</v>
      </c>
      <c r="AR85" s="213"/>
      <c r="AS85" s="213"/>
      <c r="AT85" s="213"/>
      <c r="AU85" s="213"/>
      <c r="AV85" s="214"/>
      <c r="AW85" s="212" t="str">
        <f t="shared" si="9"/>
        <v>0</v>
      </c>
      <c r="AX85" s="213"/>
      <c r="AY85" s="213"/>
      <c r="AZ85" s="213"/>
      <c r="BA85" s="213"/>
      <c r="BB85" s="214"/>
      <c r="BC85" s="212" t="str">
        <f t="shared" si="10"/>
        <v>0</v>
      </c>
      <c r="BD85" s="213"/>
      <c r="BE85" s="213"/>
      <c r="BF85" s="213"/>
      <c r="BG85" s="213"/>
      <c r="BH85" s="214"/>
      <c r="BI85" s="212" t="str">
        <f t="shared" si="11"/>
        <v>0</v>
      </c>
      <c r="BJ85" s="213"/>
      <c r="BK85" s="213"/>
      <c r="BL85" s="213"/>
      <c r="BM85" s="213"/>
      <c r="BN85" s="214"/>
      <c r="BO85" s="212">
        <f t="shared" si="12"/>
        <v>9</v>
      </c>
      <c r="BP85" s="213"/>
      <c r="BQ85" s="213"/>
      <c r="BR85" s="213"/>
      <c r="BS85" s="213"/>
      <c r="BT85" s="214"/>
      <c r="BU85" s="212">
        <f t="shared" si="13"/>
        <v>1</v>
      </c>
      <c r="BV85" s="213"/>
      <c r="BW85" s="213"/>
      <c r="BX85" s="213"/>
      <c r="BY85" s="213"/>
      <c r="BZ85" s="214"/>
      <c r="CA85" s="212" t="str">
        <f t="shared" si="14"/>
        <v>0</v>
      </c>
      <c r="CB85" s="213"/>
      <c r="CC85" s="213"/>
      <c r="CD85" s="213"/>
      <c r="CE85" s="213"/>
      <c r="CF85" s="214"/>
      <c r="CG85" s="212" t="str">
        <f t="shared" si="15"/>
        <v>0</v>
      </c>
      <c r="CH85" s="213"/>
      <c r="CI85" s="213"/>
      <c r="CJ85" s="213"/>
      <c r="CK85" s="213"/>
      <c r="CL85" s="214"/>
      <c r="CM85" s="212" t="str">
        <f t="shared" si="16"/>
        <v>0</v>
      </c>
      <c r="CN85" s="213"/>
      <c r="CO85" s="213"/>
      <c r="CP85" s="213"/>
      <c r="CQ85" s="213"/>
      <c r="CR85" s="214"/>
      <c r="CS85" s="212" t="str">
        <f t="shared" si="17"/>
        <v>0</v>
      </c>
      <c r="CT85" s="213"/>
      <c r="CU85" s="213"/>
      <c r="CV85" s="213"/>
      <c r="CW85" s="213"/>
      <c r="CX85" s="214"/>
      <c r="CY85" s="70"/>
    </row>
    <row r="86" spans="2:110" s="46" customFormat="1" ht="23.25" hidden="1" customHeight="1" x14ac:dyDescent="0.15">
      <c r="B86" s="78"/>
      <c r="C86" s="78"/>
      <c r="D86" s="43">
        <f t="shared" si="2"/>
        <v>0</v>
      </c>
      <c r="E86" s="44"/>
      <c r="F86" s="218"/>
      <c r="G86" s="231"/>
      <c r="H86" s="231"/>
      <c r="I86" s="231"/>
      <c r="J86" s="231"/>
      <c r="K86" s="231"/>
      <c r="L86" s="219"/>
      <c r="M86" s="212" t="str">
        <f t="shared" si="3"/>
        <v>0</v>
      </c>
      <c r="N86" s="213"/>
      <c r="O86" s="213"/>
      <c r="P86" s="213"/>
      <c r="Q86" s="213"/>
      <c r="R86" s="214"/>
      <c r="S86" s="212" t="str">
        <f t="shared" si="4"/>
        <v>0</v>
      </c>
      <c r="T86" s="213"/>
      <c r="U86" s="213"/>
      <c r="V86" s="213"/>
      <c r="W86" s="213"/>
      <c r="X86" s="214"/>
      <c r="Y86" s="212" t="str">
        <f t="shared" si="5"/>
        <v>0</v>
      </c>
      <c r="Z86" s="213"/>
      <c r="AA86" s="213"/>
      <c r="AB86" s="213"/>
      <c r="AC86" s="213"/>
      <c r="AD86" s="214"/>
      <c r="AE86" s="212" t="str">
        <f t="shared" si="6"/>
        <v>0</v>
      </c>
      <c r="AF86" s="213"/>
      <c r="AG86" s="213"/>
      <c r="AH86" s="213"/>
      <c r="AI86" s="213"/>
      <c r="AJ86" s="214"/>
      <c r="AK86" s="212" t="str">
        <f t="shared" si="7"/>
        <v>0</v>
      </c>
      <c r="AL86" s="213"/>
      <c r="AM86" s="213"/>
      <c r="AN86" s="213"/>
      <c r="AO86" s="213"/>
      <c r="AP86" s="214"/>
      <c r="AQ86" s="212" t="str">
        <f t="shared" si="8"/>
        <v>0</v>
      </c>
      <c r="AR86" s="213"/>
      <c r="AS86" s="213"/>
      <c r="AT86" s="213"/>
      <c r="AU86" s="213"/>
      <c r="AV86" s="214"/>
      <c r="AW86" s="212" t="str">
        <f t="shared" si="9"/>
        <v>0</v>
      </c>
      <c r="AX86" s="213"/>
      <c r="AY86" s="213"/>
      <c r="AZ86" s="213"/>
      <c r="BA86" s="213"/>
      <c r="BB86" s="214"/>
      <c r="BC86" s="212" t="str">
        <f t="shared" si="10"/>
        <v>0</v>
      </c>
      <c r="BD86" s="213"/>
      <c r="BE86" s="213"/>
      <c r="BF86" s="213"/>
      <c r="BG86" s="213"/>
      <c r="BH86" s="214"/>
      <c r="BI86" s="212" t="str">
        <f t="shared" si="11"/>
        <v>0</v>
      </c>
      <c r="BJ86" s="213"/>
      <c r="BK86" s="213"/>
      <c r="BL86" s="213"/>
      <c r="BM86" s="213"/>
      <c r="BN86" s="214"/>
      <c r="BO86" s="212" t="str">
        <f t="shared" si="12"/>
        <v>0</v>
      </c>
      <c r="BP86" s="213"/>
      <c r="BQ86" s="213"/>
      <c r="BR86" s="213"/>
      <c r="BS86" s="213"/>
      <c r="BT86" s="214"/>
      <c r="BU86" s="212" t="str">
        <f t="shared" si="13"/>
        <v>0</v>
      </c>
      <c r="BV86" s="213"/>
      <c r="BW86" s="213"/>
      <c r="BX86" s="213"/>
      <c r="BY86" s="213"/>
      <c r="BZ86" s="214"/>
      <c r="CA86" s="212" t="str">
        <f t="shared" si="14"/>
        <v>0</v>
      </c>
      <c r="CB86" s="213"/>
      <c r="CC86" s="213"/>
      <c r="CD86" s="213"/>
      <c r="CE86" s="213"/>
      <c r="CF86" s="214"/>
      <c r="CG86" s="212" t="str">
        <f t="shared" si="15"/>
        <v>0</v>
      </c>
      <c r="CH86" s="213"/>
      <c r="CI86" s="213"/>
      <c r="CJ86" s="213"/>
      <c r="CK86" s="213"/>
      <c r="CL86" s="214"/>
      <c r="CM86" s="212" t="str">
        <f t="shared" si="16"/>
        <v>0</v>
      </c>
      <c r="CN86" s="213"/>
      <c r="CO86" s="213"/>
      <c r="CP86" s="213"/>
      <c r="CQ86" s="213"/>
      <c r="CR86" s="214"/>
      <c r="CS86" s="212" t="str">
        <f t="shared" si="17"/>
        <v>0</v>
      </c>
      <c r="CT86" s="213"/>
      <c r="CU86" s="213"/>
      <c r="CV86" s="213"/>
      <c r="CW86" s="213"/>
      <c r="CX86" s="214"/>
      <c r="CY86" s="70"/>
    </row>
    <row r="87" spans="2:110" s="46" customFormat="1" ht="23.25" hidden="1" customHeight="1" x14ac:dyDescent="0.15">
      <c r="B87" s="78"/>
      <c r="C87" s="78"/>
      <c r="D87" s="43">
        <f t="shared" si="2"/>
        <v>0</v>
      </c>
      <c r="E87" s="44"/>
      <c r="F87" s="218"/>
      <c r="G87" s="231"/>
      <c r="H87" s="231"/>
      <c r="I87" s="231"/>
      <c r="J87" s="231"/>
      <c r="K87" s="231"/>
      <c r="L87" s="219"/>
      <c r="M87" s="212" t="str">
        <f t="shared" si="3"/>
        <v>0</v>
      </c>
      <c r="N87" s="213"/>
      <c r="O87" s="213"/>
      <c r="P87" s="213"/>
      <c r="Q87" s="213"/>
      <c r="R87" s="214"/>
      <c r="S87" s="212" t="str">
        <f t="shared" si="4"/>
        <v>0</v>
      </c>
      <c r="T87" s="213"/>
      <c r="U87" s="213"/>
      <c r="V87" s="213"/>
      <c r="W87" s="213"/>
      <c r="X87" s="214"/>
      <c r="Y87" s="212" t="str">
        <f t="shared" si="5"/>
        <v>0</v>
      </c>
      <c r="Z87" s="213"/>
      <c r="AA87" s="213"/>
      <c r="AB87" s="213"/>
      <c r="AC87" s="213"/>
      <c r="AD87" s="214"/>
      <c r="AE87" s="212" t="str">
        <f t="shared" si="6"/>
        <v>0</v>
      </c>
      <c r="AF87" s="213"/>
      <c r="AG87" s="213"/>
      <c r="AH87" s="213"/>
      <c r="AI87" s="213"/>
      <c r="AJ87" s="214"/>
      <c r="AK87" s="212" t="str">
        <f t="shared" si="7"/>
        <v>0</v>
      </c>
      <c r="AL87" s="213"/>
      <c r="AM87" s="213"/>
      <c r="AN87" s="213"/>
      <c r="AO87" s="213"/>
      <c r="AP87" s="214"/>
      <c r="AQ87" s="212" t="str">
        <f t="shared" si="8"/>
        <v>0</v>
      </c>
      <c r="AR87" s="213"/>
      <c r="AS87" s="213"/>
      <c r="AT87" s="213"/>
      <c r="AU87" s="213"/>
      <c r="AV87" s="214"/>
      <c r="AW87" s="212" t="str">
        <f t="shared" si="9"/>
        <v>0</v>
      </c>
      <c r="AX87" s="213"/>
      <c r="AY87" s="213"/>
      <c r="AZ87" s="213"/>
      <c r="BA87" s="213"/>
      <c r="BB87" s="214"/>
      <c r="BC87" s="212" t="str">
        <f t="shared" si="10"/>
        <v>0</v>
      </c>
      <c r="BD87" s="213"/>
      <c r="BE87" s="213"/>
      <c r="BF87" s="213"/>
      <c r="BG87" s="213"/>
      <c r="BH87" s="214"/>
      <c r="BI87" s="212" t="str">
        <f t="shared" si="11"/>
        <v>0</v>
      </c>
      <c r="BJ87" s="213"/>
      <c r="BK87" s="213"/>
      <c r="BL87" s="213"/>
      <c r="BM87" s="213"/>
      <c r="BN87" s="214"/>
      <c r="BO87" s="212" t="str">
        <f t="shared" si="12"/>
        <v>0</v>
      </c>
      <c r="BP87" s="213"/>
      <c r="BQ87" s="213"/>
      <c r="BR87" s="213"/>
      <c r="BS87" s="213"/>
      <c r="BT87" s="214"/>
      <c r="BU87" s="212" t="str">
        <f t="shared" si="13"/>
        <v>0</v>
      </c>
      <c r="BV87" s="213"/>
      <c r="BW87" s="213"/>
      <c r="BX87" s="213"/>
      <c r="BY87" s="213"/>
      <c r="BZ87" s="214"/>
      <c r="CA87" s="212" t="str">
        <f t="shared" si="14"/>
        <v>0</v>
      </c>
      <c r="CB87" s="213"/>
      <c r="CC87" s="213"/>
      <c r="CD87" s="213"/>
      <c r="CE87" s="213"/>
      <c r="CF87" s="214"/>
      <c r="CG87" s="212" t="str">
        <f t="shared" si="15"/>
        <v>0</v>
      </c>
      <c r="CH87" s="213"/>
      <c r="CI87" s="213"/>
      <c r="CJ87" s="213"/>
      <c r="CK87" s="213"/>
      <c r="CL87" s="214"/>
      <c r="CM87" s="212" t="str">
        <f t="shared" si="16"/>
        <v>0</v>
      </c>
      <c r="CN87" s="213"/>
      <c r="CO87" s="213"/>
      <c r="CP87" s="213"/>
      <c r="CQ87" s="213"/>
      <c r="CR87" s="214"/>
      <c r="CS87" s="212" t="str">
        <f t="shared" si="17"/>
        <v>0</v>
      </c>
      <c r="CT87" s="213"/>
      <c r="CU87" s="213"/>
      <c r="CV87" s="213"/>
      <c r="CW87" s="213"/>
      <c r="CX87" s="214"/>
      <c r="CY87" s="70"/>
    </row>
    <row r="88" spans="2:110" s="46" customFormat="1" ht="23.25" hidden="1" customHeight="1" x14ac:dyDescent="0.15">
      <c r="B88" s="78"/>
      <c r="C88" s="78"/>
      <c r="D88" s="43">
        <f t="shared" si="2"/>
        <v>0</v>
      </c>
      <c r="E88" s="44"/>
      <c r="F88" s="218"/>
      <c r="G88" s="231"/>
      <c r="H88" s="231"/>
      <c r="I88" s="231"/>
      <c r="J88" s="231"/>
      <c r="K88" s="231"/>
      <c r="L88" s="219"/>
      <c r="M88" s="212" t="str">
        <f t="shared" si="3"/>
        <v>0</v>
      </c>
      <c r="N88" s="223"/>
      <c r="O88" s="223"/>
      <c r="P88" s="223"/>
      <c r="Q88" s="223"/>
      <c r="R88" s="224"/>
      <c r="S88" s="212" t="str">
        <f t="shared" si="4"/>
        <v>0</v>
      </c>
      <c r="T88" s="223"/>
      <c r="U88" s="223"/>
      <c r="V88" s="223"/>
      <c r="W88" s="223"/>
      <c r="X88" s="224"/>
      <c r="Y88" s="212" t="str">
        <f t="shared" si="5"/>
        <v>0</v>
      </c>
      <c r="Z88" s="223"/>
      <c r="AA88" s="223"/>
      <c r="AB88" s="223"/>
      <c r="AC88" s="223"/>
      <c r="AD88" s="224"/>
      <c r="AE88" s="212" t="str">
        <f t="shared" si="6"/>
        <v>0</v>
      </c>
      <c r="AF88" s="223"/>
      <c r="AG88" s="223"/>
      <c r="AH88" s="223"/>
      <c r="AI88" s="223"/>
      <c r="AJ88" s="224"/>
      <c r="AK88" s="212" t="str">
        <f t="shared" si="7"/>
        <v>0</v>
      </c>
      <c r="AL88" s="223"/>
      <c r="AM88" s="223"/>
      <c r="AN88" s="223"/>
      <c r="AO88" s="223"/>
      <c r="AP88" s="224"/>
      <c r="AQ88" s="212" t="str">
        <f t="shared" si="8"/>
        <v>0</v>
      </c>
      <c r="AR88" s="223"/>
      <c r="AS88" s="223"/>
      <c r="AT88" s="223"/>
      <c r="AU88" s="223"/>
      <c r="AV88" s="224"/>
      <c r="AW88" s="212" t="str">
        <f t="shared" si="9"/>
        <v>0</v>
      </c>
      <c r="AX88" s="223"/>
      <c r="AY88" s="223"/>
      <c r="AZ88" s="223"/>
      <c r="BA88" s="223"/>
      <c r="BB88" s="224"/>
      <c r="BC88" s="212" t="str">
        <f t="shared" si="10"/>
        <v>0</v>
      </c>
      <c r="BD88" s="223"/>
      <c r="BE88" s="223"/>
      <c r="BF88" s="223"/>
      <c r="BG88" s="223"/>
      <c r="BH88" s="224"/>
      <c r="BI88" s="212" t="str">
        <f t="shared" si="11"/>
        <v>0</v>
      </c>
      <c r="BJ88" s="223"/>
      <c r="BK88" s="223"/>
      <c r="BL88" s="223"/>
      <c r="BM88" s="223"/>
      <c r="BN88" s="224"/>
      <c r="BO88" s="212" t="str">
        <f t="shared" si="12"/>
        <v>0</v>
      </c>
      <c r="BP88" s="223"/>
      <c r="BQ88" s="223"/>
      <c r="BR88" s="223"/>
      <c r="BS88" s="223"/>
      <c r="BT88" s="224"/>
      <c r="BU88" s="212" t="str">
        <f t="shared" si="13"/>
        <v>0</v>
      </c>
      <c r="BV88" s="223"/>
      <c r="BW88" s="223"/>
      <c r="BX88" s="223"/>
      <c r="BY88" s="223"/>
      <c r="BZ88" s="224"/>
      <c r="CA88" s="212" t="str">
        <f t="shared" si="14"/>
        <v>0</v>
      </c>
      <c r="CB88" s="223"/>
      <c r="CC88" s="223"/>
      <c r="CD88" s="223"/>
      <c r="CE88" s="223"/>
      <c r="CF88" s="224"/>
      <c r="CG88" s="212" t="str">
        <f t="shared" si="15"/>
        <v>0</v>
      </c>
      <c r="CH88" s="223"/>
      <c r="CI88" s="223"/>
      <c r="CJ88" s="223"/>
      <c r="CK88" s="223"/>
      <c r="CL88" s="224"/>
      <c r="CM88" s="212" t="str">
        <f t="shared" si="16"/>
        <v>0</v>
      </c>
      <c r="CN88" s="223"/>
      <c r="CO88" s="223"/>
      <c r="CP88" s="223"/>
      <c r="CQ88" s="223"/>
      <c r="CR88" s="224"/>
      <c r="CS88" s="212" t="str">
        <f t="shared" si="17"/>
        <v>0</v>
      </c>
      <c r="CT88" s="223"/>
      <c r="CU88" s="223"/>
      <c r="CV88" s="223"/>
      <c r="CW88" s="223"/>
      <c r="CX88" s="224"/>
      <c r="CY88" s="70"/>
    </row>
    <row r="89" spans="2:110" s="46" customFormat="1" ht="23.25" hidden="1" customHeight="1" x14ac:dyDescent="0.15">
      <c r="B89" s="78"/>
      <c r="C89" s="78"/>
      <c r="D89" s="43">
        <f t="shared" si="2"/>
        <v>0</v>
      </c>
      <c r="E89" s="44"/>
      <c r="F89" s="218"/>
      <c r="G89" s="231"/>
      <c r="H89" s="231"/>
      <c r="I89" s="231"/>
      <c r="J89" s="231"/>
      <c r="K89" s="231"/>
      <c r="L89" s="219"/>
      <c r="M89" s="212" t="str">
        <f t="shared" si="3"/>
        <v>0</v>
      </c>
      <c r="N89" s="223"/>
      <c r="O89" s="223"/>
      <c r="P89" s="223"/>
      <c r="Q89" s="223"/>
      <c r="R89" s="224"/>
      <c r="S89" s="212" t="str">
        <f t="shared" si="4"/>
        <v>0</v>
      </c>
      <c r="T89" s="223"/>
      <c r="U89" s="223"/>
      <c r="V89" s="223"/>
      <c r="W89" s="223"/>
      <c r="X89" s="224"/>
      <c r="Y89" s="212" t="str">
        <f t="shared" si="5"/>
        <v>0</v>
      </c>
      <c r="Z89" s="223"/>
      <c r="AA89" s="223"/>
      <c r="AB89" s="223"/>
      <c r="AC89" s="223"/>
      <c r="AD89" s="224"/>
      <c r="AE89" s="212" t="str">
        <f t="shared" si="6"/>
        <v>0</v>
      </c>
      <c r="AF89" s="223"/>
      <c r="AG89" s="223"/>
      <c r="AH89" s="223"/>
      <c r="AI89" s="223"/>
      <c r="AJ89" s="224"/>
      <c r="AK89" s="212" t="str">
        <f t="shared" si="7"/>
        <v>0</v>
      </c>
      <c r="AL89" s="223"/>
      <c r="AM89" s="223"/>
      <c r="AN89" s="223"/>
      <c r="AO89" s="223"/>
      <c r="AP89" s="224"/>
      <c r="AQ89" s="212" t="str">
        <f t="shared" si="8"/>
        <v>0</v>
      </c>
      <c r="AR89" s="223"/>
      <c r="AS89" s="223"/>
      <c r="AT89" s="223"/>
      <c r="AU89" s="223"/>
      <c r="AV89" s="224"/>
      <c r="AW89" s="212" t="str">
        <f t="shared" si="9"/>
        <v>0</v>
      </c>
      <c r="AX89" s="223"/>
      <c r="AY89" s="223"/>
      <c r="AZ89" s="223"/>
      <c r="BA89" s="223"/>
      <c r="BB89" s="224"/>
      <c r="BC89" s="212" t="str">
        <f t="shared" si="10"/>
        <v>0</v>
      </c>
      <c r="BD89" s="223"/>
      <c r="BE89" s="223"/>
      <c r="BF89" s="223"/>
      <c r="BG89" s="223"/>
      <c r="BH89" s="224"/>
      <c r="BI89" s="212" t="str">
        <f t="shared" si="11"/>
        <v>0</v>
      </c>
      <c r="BJ89" s="223"/>
      <c r="BK89" s="223"/>
      <c r="BL89" s="223"/>
      <c r="BM89" s="223"/>
      <c r="BN89" s="224"/>
      <c r="BO89" s="212" t="str">
        <f t="shared" si="12"/>
        <v>0</v>
      </c>
      <c r="BP89" s="223"/>
      <c r="BQ89" s="223"/>
      <c r="BR89" s="223"/>
      <c r="BS89" s="223"/>
      <c r="BT89" s="224"/>
      <c r="BU89" s="212" t="str">
        <f t="shared" si="13"/>
        <v>0</v>
      </c>
      <c r="BV89" s="223"/>
      <c r="BW89" s="223"/>
      <c r="BX89" s="223"/>
      <c r="BY89" s="223"/>
      <c r="BZ89" s="224"/>
      <c r="CA89" s="212" t="str">
        <f t="shared" si="14"/>
        <v>0</v>
      </c>
      <c r="CB89" s="223"/>
      <c r="CC89" s="223"/>
      <c r="CD89" s="223"/>
      <c r="CE89" s="223"/>
      <c r="CF89" s="224"/>
      <c r="CG89" s="212" t="str">
        <f t="shared" si="15"/>
        <v>0</v>
      </c>
      <c r="CH89" s="223"/>
      <c r="CI89" s="223"/>
      <c r="CJ89" s="223"/>
      <c r="CK89" s="223"/>
      <c r="CL89" s="224"/>
      <c r="CM89" s="212" t="str">
        <f t="shared" si="16"/>
        <v>0</v>
      </c>
      <c r="CN89" s="223"/>
      <c r="CO89" s="223"/>
      <c r="CP89" s="223"/>
      <c r="CQ89" s="223"/>
      <c r="CR89" s="224"/>
      <c r="CS89" s="212" t="str">
        <f t="shared" si="17"/>
        <v>0</v>
      </c>
      <c r="CT89" s="223"/>
      <c r="CU89" s="223"/>
      <c r="CV89" s="223"/>
      <c r="CW89" s="223"/>
      <c r="CX89" s="224"/>
      <c r="CY89" s="70"/>
    </row>
    <row r="90" spans="2:110" s="46" customFormat="1" ht="23.25" hidden="1" customHeight="1" x14ac:dyDescent="0.15">
      <c r="B90" s="78"/>
      <c r="C90" s="78"/>
      <c r="D90" s="43">
        <f t="shared" si="2"/>
        <v>0</v>
      </c>
      <c r="E90" s="44"/>
      <c r="F90" s="218"/>
      <c r="G90" s="231"/>
      <c r="H90" s="231"/>
      <c r="I90" s="231"/>
      <c r="J90" s="231"/>
      <c r="K90" s="231"/>
      <c r="L90" s="219"/>
      <c r="M90" s="212" t="str">
        <f t="shared" si="3"/>
        <v>0</v>
      </c>
      <c r="N90" s="223"/>
      <c r="O90" s="223"/>
      <c r="P90" s="223"/>
      <c r="Q90" s="223"/>
      <c r="R90" s="224"/>
      <c r="S90" s="212" t="str">
        <f t="shared" si="4"/>
        <v>0</v>
      </c>
      <c r="T90" s="223"/>
      <c r="U90" s="223"/>
      <c r="V90" s="223"/>
      <c r="W90" s="223"/>
      <c r="X90" s="224"/>
      <c r="Y90" s="212" t="str">
        <f t="shared" si="5"/>
        <v>0</v>
      </c>
      <c r="Z90" s="223"/>
      <c r="AA90" s="223"/>
      <c r="AB90" s="223"/>
      <c r="AC90" s="223"/>
      <c r="AD90" s="224"/>
      <c r="AE90" s="212" t="str">
        <f t="shared" si="6"/>
        <v>0</v>
      </c>
      <c r="AF90" s="223"/>
      <c r="AG90" s="223"/>
      <c r="AH90" s="223"/>
      <c r="AI90" s="223"/>
      <c r="AJ90" s="224"/>
      <c r="AK90" s="212" t="str">
        <f t="shared" si="7"/>
        <v>0</v>
      </c>
      <c r="AL90" s="223"/>
      <c r="AM90" s="223"/>
      <c r="AN90" s="223"/>
      <c r="AO90" s="223"/>
      <c r="AP90" s="224"/>
      <c r="AQ90" s="212" t="str">
        <f t="shared" si="8"/>
        <v>0</v>
      </c>
      <c r="AR90" s="223"/>
      <c r="AS90" s="223"/>
      <c r="AT90" s="223"/>
      <c r="AU90" s="223"/>
      <c r="AV90" s="224"/>
      <c r="AW90" s="212" t="str">
        <f t="shared" si="9"/>
        <v>0</v>
      </c>
      <c r="AX90" s="223"/>
      <c r="AY90" s="223"/>
      <c r="AZ90" s="223"/>
      <c r="BA90" s="223"/>
      <c r="BB90" s="224"/>
      <c r="BC90" s="212" t="str">
        <f t="shared" si="10"/>
        <v>0</v>
      </c>
      <c r="BD90" s="223"/>
      <c r="BE90" s="223"/>
      <c r="BF90" s="223"/>
      <c r="BG90" s="223"/>
      <c r="BH90" s="224"/>
      <c r="BI90" s="212" t="str">
        <f t="shared" si="11"/>
        <v>0</v>
      </c>
      <c r="BJ90" s="223"/>
      <c r="BK90" s="223"/>
      <c r="BL90" s="223"/>
      <c r="BM90" s="223"/>
      <c r="BN90" s="224"/>
      <c r="BO90" s="212" t="str">
        <f t="shared" si="12"/>
        <v>0</v>
      </c>
      <c r="BP90" s="223"/>
      <c r="BQ90" s="223"/>
      <c r="BR90" s="223"/>
      <c r="BS90" s="223"/>
      <c r="BT90" s="224"/>
      <c r="BU90" s="212" t="str">
        <f t="shared" si="13"/>
        <v>0</v>
      </c>
      <c r="BV90" s="223"/>
      <c r="BW90" s="223"/>
      <c r="BX90" s="223"/>
      <c r="BY90" s="223"/>
      <c r="BZ90" s="224"/>
      <c r="CA90" s="212" t="str">
        <f t="shared" si="14"/>
        <v>0</v>
      </c>
      <c r="CB90" s="223"/>
      <c r="CC90" s="223"/>
      <c r="CD90" s="223"/>
      <c r="CE90" s="223"/>
      <c r="CF90" s="224"/>
      <c r="CG90" s="212" t="str">
        <f t="shared" si="15"/>
        <v>0</v>
      </c>
      <c r="CH90" s="223"/>
      <c r="CI90" s="223"/>
      <c r="CJ90" s="223"/>
      <c r="CK90" s="223"/>
      <c r="CL90" s="224"/>
      <c r="CM90" s="212" t="str">
        <f t="shared" si="16"/>
        <v>0</v>
      </c>
      <c r="CN90" s="223"/>
      <c r="CO90" s="223"/>
      <c r="CP90" s="223"/>
      <c r="CQ90" s="223"/>
      <c r="CR90" s="224"/>
      <c r="CS90" s="212" t="str">
        <f t="shared" si="17"/>
        <v>0</v>
      </c>
      <c r="CT90" s="223"/>
      <c r="CU90" s="223"/>
      <c r="CV90" s="223"/>
      <c r="CW90" s="223"/>
      <c r="CX90" s="224"/>
      <c r="CY90" s="70"/>
    </row>
    <row r="91" spans="2:110" s="46" customFormat="1" ht="23.25" hidden="1" customHeight="1" x14ac:dyDescent="0.15">
      <c r="B91" s="78"/>
      <c r="C91" s="78"/>
      <c r="D91" s="43">
        <f t="shared" si="2"/>
        <v>0</v>
      </c>
      <c r="E91" s="44"/>
      <c r="F91" s="218"/>
      <c r="G91" s="231"/>
      <c r="H91" s="231"/>
      <c r="I91" s="231"/>
      <c r="J91" s="231"/>
      <c r="K91" s="231"/>
      <c r="L91" s="219"/>
      <c r="M91" s="212" t="str">
        <f t="shared" si="3"/>
        <v>0</v>
      </c>
      <c r="N91" s="223"/>
      <c r="O91" s="223"/>
      <c r="P91" s="223"/>
      <c r="Q91" s="223"/>
      <c r="R91" s="224"/>
      <c r="S91" s="212" t="str">
        <f t="shared" si="4"/>
        <v>0</v>
      </c>
      <c r="T91" s="223"/>
      <c r="U91" s="223"/>
      <c r="V91" s="223"/>
      <c r="W91" s="223"/>
      <c r="X91" s="224"/>
      <c r="Y91" s="212" t="str">
        <f t="shared" si="5"/>
        <v>0</v>
      </c>
      <c r="Z91" s="223"/>
      <c r="AA91" s="223"/>
      <c r="AB91" s="223"/>
      <c r="AC91" s="223"/>
      <c r="AD91" s="224"/>
      <c r="AE91" s="212" t="str">
        <f t="shared" si="6"/>
        <v>0</v>
      </c>
      <c r="AF91" s="223"/>
      <c r="AG91" s="223"/>
      <c r="AH91" s="223"/>
      <c r="AI91" s="223"/>
      <c r="AJ91" s="224"/>
      <c r="AK91" s="212" t="str">
        <f t="shared" si="7"/>
        <v>0</v>
      </c>
      <c r="AL91" s="223"/>
      <c r="AM91" s="223"/>
      <c r="AN91" s="223"/>
      <c r="AO91" s="223"/>
      <c r="AP91" s="224"/>
      <c r="AQ91" s="212" t="str">
        <f t="shared" si="8"/>
        <v>0</v>
      </c>
      <c r="AR91" s="223"/>
      <c r="AS91" s="223"/>
      <c r="AT91" s="223"/>
      <c r="AU91" s="223"/>
      <c r="AV91" s="224"/>
      <c r="AW91" s="212" t="str">
        <f t="shared" si="9"/>
        <v>0</v>
      </c>
      <c r="AX91" s="223"/>
      <c r="AY91" s="223"/>
      <c r="AZ91" s="223"/>
      <c r="BA91" s="223"/>
      <c r="BB91" s="224"/>
      <c r="BC91" s="212" t="str">
        <f t="shared" si="10"/>
        <v>0</v>
      </c>
      <c r="BD91" s="223"/>
      <c r="BE91" s="223"/>
      <c r="BF91" s="223"/>
      <c r="BG91" s="223"/>
      <c r="BH91" s="224"/>
      <c r="BI91" s="212" t="str">
        <f t="shared" si="11"/>
        <v>0</v>
      </c>
      <c r="BJ91" s="223"/>
      <c r="BK91" s="223"/>
      <c r="BL91" s="223"/>
      <c r="BM91" s="223"/>
      <c r="BN91" s="224"/>
      <c r="BO91" s="212" t="str">
        <f t="shared" si="12"/>
        <v>0</v>
      </c>
      <c r="BP91" s="223"/>
      <c r="BQ91" s="223"/>
      <c r="BR91" s="223"/>
      <c r="BS91" s="223"/>
      <c r="BT91" s="224"/>
      <c r="BU91" s="212" t="str">
        <f t="shared" si="13"/>
        <v>0</v>
      </c>
      <c r="BV91" s="223"/>
      <c r="BW91" s="223"/>
      <c r="BX91" s="223"/>
      <c r="BY91" s="223"/>
      <c r="BZ91" s="224"/>
      <c r="CA91" s="212" t="str">
        <f t="shared" si="14"/>
        <v>0</v>
      </c>
      <c r="CB91" s="223"/>
      <c r="CC91" s="223"/>
      <c r="CD91" s="223"/>
      <c r="CE91" s="223"/>
      <c r="CF91" s="224"/>
      <c r="CG91" s="212" t="str">
        <f t="shared" si="15"/>
        <v>0</v>
      </c>
      <c r="CH91" s="223"/>
      <c r="CI91" s="223"/>
      <c r="CJ91" s="223"/>
      <c r="CK91" s="223"/>
      <c r="CL91" s="224"/>
      <c r="CM91" s="212" t="str">
        <f t="shared" si="16"/>
        <v>0</v>
      </c>
      <c r="CN91" s="223"/>
      <c r="CO91" s="223"/>
      <c r="CP91" s="223"/>
      <c r="CQ91" s="223"/>
      <c r="CR91" s="224"/>
      <c r="CS91" s="212" t="str">
        <f t="shared" si="17"/>
        <v>0</v>
      </c>
      <c r="CT91" s="223"/>
      <c r="CU91" s="223"/>
      <c r="CV91" s="223"/>
      <c r="CW91" s="223"/>
      <c r="CX91" s="224"/>
      <c r="CY91" s="70"/>
    </row>
    <row r="92" spans="2:110" s="46" customFormat="1" ht="23.25" hidden="1" customHeight="1" x14ac:dyDescent="0.15">
      <c r="B92" s="78"/>
      <c r="C92" s="78"/>
      <c r="D92" s="43">
        <f t="shared" si="2"/>
        <v>0</v>
      </c>
      <c r="E92" s="44"/>
      <c r="F92" s="218"/>
      <c r="G92" s="231"/>
      <c r="H92" s="231"/>
      <c r="I92" s="231"/>
      <c r="J92" s="231"/>
      <c r="K92" s="231"/>
      <c r="L92" s="219"/>
      <c r="M92" s="212" t="str">
        <f t="shared" si="3"/>
        <v>0</v>
      </c>
      <c r="N92" s="223"/>
      <c r="O92" s="223"/>
      <c r="P92" s="223"/>
      <c r="Q92" s="223"/>
      <c r="R92" s="224"/>
      <c r="S92" s="212" t="str">
        <f t="shared" si="4"/>
        <v>0</v>
      </c>
      <c r="T92" s="223"/>
      <c r="U92" s="223"/>
      <c r="V92" s="223"/>
      <c r="W92" s="223"/>
      <c r="X92" s="224"/>
      <c r="Y92" s="212" t="str">
        <f t="shared" si="5"/>
        <v>0</v>
      </c>
      <c r="Z92" s="223"/>
      <c r="AA92" s="223"/>
      <c r="AB92" s="223"/>
      <c r="AC92" s="223"/>
      <c r="AD92" s="224"/>
      <c r="AE92" s="212" t="str">
        <f t="shared" si="6"/>
        <v>0</v>
      </c>
      <c r="AF92" s="223"/>
      <c r="AG92" s="223"/>
      <c r="AH92" s="223"/>
      <c r="AI92" s="223"/>
      <c r="AJ92" s="224"/>
      <c r="AK92" s="212" t="str">
        <f t="shared" si="7"/>
        <v>0</v>
      </c>
      <c r="AL92" s="223"/>
      <c r="AM92" s="223"/>
      <c r="AN92" s="223"/>
      <c r="AO92" s="223"/>
      <c r="AP92" s="224"/>
      <c r="AQ92" s="212" t="str">
        <f t="shared" si="8"/>
        <v>0</v>
      </c>
      <c r="AR92" s="223"/>
      <c r="AS92" s="223"/>
      <c r="AT92" s="223"/>
      <c r="AU92" s="223"/>
      <c r="AV92" s="224"/>
      <c r="AW92" s="212" t="str">
        <f t="shared" si="9"/>
        <v>0</v>
      </c>
      <c r="AX92" s="223"/>
      <c r="AY92" s="223"/>
      <c r="AZ92" s="223"/>
      <c r="BA92" s="223"/>
      <c r="BB92" s="224"/>
      <c r="BC92" s="212" t="str">
        <f t="shared" si="10"/>
        <v>0</v>
      </c>
      <c r="BD92" s="223"/>
      <c r="BE92" s="223"/>
      <c r="BF92" s="223"/>
      <c r="BG92" s="223"/>
      <c r="BH92" s="224"/>
      <c r="BI92" s="212" t="str">
        <f t="shared" si="11"/>
        <v>0</v>
      </c>
      <c r="BJ92" s="223"/>
      <c r="BK92" s="223"/>
      <c r="BL92" s="223"/>
      <c r="BM92" s="223"/>
      <c r="BN92" s="224"/>
      <c r="BO92" s="212" t="str">
        <f t="shared" si="12"/>
        <v>0</v>
      </c>
      <c r="BP92" s="223"/>
      <c r="BQ92" s="223"/>
      <c r="BR92" s="223"/>
      <c r="BS92" s="223"/>
      <c r="BT92" s="224"/>
      <c r="BU92" s="212" t="str">
        <f t="shared" si="13"/>
        <v>0</v>
      </c>
      <c r="BV92" s="223"/>
      <c r="BW92" s="223"/>
      <c r="BX92" s="223"/>
      <c r="BY92" s="223"/>
      <c r="BZ92" s="224"/>
      <c r="CA92" s="212" t="str">
        <f t="shared" si="14"/>
        <v>0</v>
      </c>
      <c r="CB92" s="223"/>
      <c r="CC92" s="223"/>
      <c r="CD92" s="223"/>
      <c r="CE92" s="223"/>
      <c r="CF92" s="224"/>
      <c r="CG92" s="212" t="str">
        <f t="shared" si="15"/>
        <v>0</v>
      </c>
      <c r="CH92" s="223"/>
      <c r="CI92" s="223"/>
      <c r="CJ92" s="223"/>
      <c r="CK92" s="223"/>
      <c r="CL92" s="224"/>
      <c r="CM92" s="212" t="str">
        <f t="shared" si="16"/>
        <v>0</v>
      </c>
      <c r="CN92" s="223"/>
      <c r="CO92" s="223"/>
      <c r="CP92" s="223"/>
      <c r="CQ92" s="223"/>
      <c r="CR92" s="224"/>
      <c r="CS92" s="212" t="str">
        <f t="shared" si="17"/>
        <v>0</v>
      </c>
      <c r="CT92" s="223"/>
      <c r="CU92" s="223"/>
      <c r="CV92" s="223"/>
      <c r="CW92" s="223"/>
      <c r="CX92" s="224"/>
      <c r="CY92" s="3"/>
      <c r="CZ92" s="3"/>
      <c r="DA92" s="3"/>
      <c r="DB92" s="3"/>
      <c r="DC92" s="3"/>
      <c r="DD92" s="3"/>
      <c r="DE92" s="3"/>
      <c r="DF92" s="3"/>
    </row>
    <row r="93" spans="2:110" s="46" customFormat="1" ht="23.25" hidden="1" customHeight="1" x14ac:dyDescent="0.15">
      <c r="B93" s="78"/>
      <c r="C93" s="78"/>
      <c r="D93" s="43">
        <f t="shared" si="2"/>
        <v>0</v>
      </c>
      <c r="E93" s="44"/>
      <c r="F93" s="218"/>
      <c r="G93" s="231"/>
      <c r="H93" s="231"/>
      <c r="I93" s="231"/>
      <c r="J93" s="231"/>
      <c r="K93" s="231"/>
      <c r="L93" s="219"/>
      <c r="M93" s="212" t="str">
        <f t="shared" si="3"/>
        <v>0</v>
      </c>
      <c r="N93" s="223"/>
      <c r="O93" s="223"/>
      <c r="P93" s="223"/>
      <c r="Q93" s="223"/>
      <c r="R93" s="224"/>
      <c r="S93" s="212" t="str">
        <f t="shared" si="4"/>
        <v>0</v>
      </c>
      <c r="T93" s="223"/>
      <c r="U93" s="223"/>
      <c r="V93" s="223"/>
      <c r="W93" s="223"/>
      <c r="X93" s="224"/>
      <c r="Y93" s="212" t="str">
        <f t="shared" si="5"/>
        <v>0</v>
      </c>
      <c r="Z93" s="223"/>
      <c r="AA93" s="223"/>
      <c r="AB93" s="223"/>
      <c r="AC93" s="223"/>
      <c r="AD93" s="224"/>
      <c r="AE93" s="212" t="str">
        <f t="shared" si="6"/>
        <v>0</v>
      </c>
      <c r="AF93" s="223"/>
      <c r="AG93" s="223"/>
      <c r="AH93" s="223"/>
      <c r="AI93" s="223"/>
      <c r="AJ93" s="224"/>
      <c r="AK93" s="212" t="str">
        <f t="shared" si="7"/>
        <v>0</v>
      </c>
      <c r="AL93" s="223"/>
      <c r="AM93" s="223"/>
      <c r="AN93" s="223"/>
      <c r="AO93" s="223"/>
      <c r="AP93" s="224"/>
      <c r="AQ93" s="212" t="str">
        <f t="shared" si="8"/>
        <v>0</v>
      </c>
      <c r="AR93" s="223"/>
      <c r="AS93" s="223"/>
      <c r="AT93" s="223"/>
      <c r="AU93" s="223"/>
      <c r="AV93" s="224"/>
      <c r="AW93" s="212" t="str">
        <f t="shared" si="9"/>
        <v>0</v>
      </c>
      <c r="AX93" s="223"/>
      <c r="AY93" s="223"/>
      <c r="AZ93" s="223"/>
      <c r="BA93" s="223"/>
      <c r="BB93" s="224"/>
      <c r="BC93" s="212" t="str">
        <f t="shared" si="10"/>
        <v>0</v>
      </c>
      <c r="BD93" s="223"/>
      <c r="BE93" s="223"/>
      <c r="BF93" s="223"/>
      <c r="BG93" s="223"/>
      <c r="BH93" s="224"/>
      <c r="BI93" s="212" t="str">
        <f t="shared" si="11"/>
        <v>0</v>
      </c>
      <c r="BJ93" s="223"/>
      <c r="BK93" s="223"/>
      <c r="BL93" s="223"/>
      <c r="BM93" s="223"/>
      <c r="BN93" s="224"/>
      <c r="BO93" s="212" t="str">
        <f t="shared" si="12"/>
        <v>0</v>
      </c>
      <c r="BP93" s="223"/>
      <c r="BQ93" s="223"/>
      <c r="BR93" s="223"/>
      <c r="BS93" s="223"/>
      <c r="BT93" s="224"/>
      <c r="BU93" s="212" t="str">
        <f t="shared" si="13"/>
        <v>0</v>
      </c>
      <c r="BV93" s="223"/>
      <c r="BW93" s="223"/>
      <c r="BX93" s="223"/>
      <c r="BY93" s="223"/>
      <c r="BZ93" s="224"/>
      <c r="CA93" s="212" t="str">
        <f t="shared" si="14"/>
        <v>0</v>
      </c>
      <c r="CB93" s="223"/>
      <c r="CC93" s="223"/>
      <c r="CD93" s="223"/>
      <c r="CE93" s="223"/>
      <c r="CF93" s="224"/>
      <c r="CG93" s="212" t="str">
        <f t="shared" si="15"/>
        <v>0</v>
      </c>
      <c r="CH93" s="223"/>
      <c r="CI93" s="223"/>
      <c r="CJ93" s="223"/>
      <c r="CK93" s="223"/>
      <c r="CL93" s="224"/>
      <c r="CM93" s="212" t="str">
        <f t="shared" si="16"/>
        <v>0</v>
      </c>
      <c r="CN93" s="223"/>
      <c r="CO93" s="223"/>
      <c r="CP93" s="223"/>
      <c r="CQ93" s="223"/>
      <c r="CR93" s="224"/>
      <c r="CS93" s="212" t="str">
        <f t="shared" si="17"/>
        <v>0</v>
      </c>
      <c r="CT93" s="223"/>
      <c r="CU93" s="223"/>
      <c r="CV93" s="223"/>
      <c r="CW93" s="223"/>
      <c r="CX93" s="224"/>
      <c r="CY93" s="3"/>
      <c r="CZ93" s="3"/>
      <c r="DA93" s="3"/>
      <c r="DB93" s="3"/>
      <c r="DC93" s="3"/>
      <c r="DD93" s="3"/>
      <c r="DE93" s="3"/>
      <c r="DF93" s="3"/>
    </row>
    <row r="94" spans="2:110" ht="23.25" customHeight="1" x14ac:dyDescent="0.15">
      <c r="B94" s="29"/>
      <c r="C94" s="29"/>
      <c r="D94" s="40"/>
      <c r="E94" s="40"/>
      <c r="F94" s="184"/>
      <c r="G94" s="184"/>
      <c r="H94" s="184"/>
      <c r="I94" s="184"/>
      <c r="J94" s="184"/>
      <c r="K94" s="184"/>
      <c r="L94" s="184"/>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15">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15">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15">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15">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15">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15">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15">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15">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15">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15">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15">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15">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15">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15">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15">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15">
      <c r="B110" s="29"/>
      <c r="C110" s="29"/>
      <c r="D110" s="40"/>
      <c r="E110" s="40"/>
      <c r="F110" s="184"/>
      <c r="G110" s="184"/>
      <c r="H110" s="184"/>
      <c r="I110" s="184"/>
      <c r="J110" s="184"/>
      <c r="K110" s="184"/>
      <c r="L110" s="184"/>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15">
      <c r="B111" s="29"/>
      <c r="C111" s="29"/>
      <c r="D111" s="40"/>
      <c r="E111" s="40"/>
      <c r="F111" s="184"/>
      <c r="G111" s="184"/>
      <c r="H111" s="184"/>
      <c r="I111" s="184"/>
      <c r="J111" s="184"/>
      <c r="K111" s="184"/>
      <c r="L111" s="184"/>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15">
      <c r="B112" s="29"/>
      <c r="C112" s="29"/>
      <c r="D112" s="40"/>
      <c r="E112" s="40"/>
      <c r="F112" s="184"/>
      <c r="G112" s="184"/>
      <c r="H112" s="184"/>
      <c r="I112" s="184"/>
      <c r="J112" s="184"/>
      <c r="K112" s="184"/>
      <c r="L112" s="184"/>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15">
      <c r="B113" s="29"/>
      <c r="C113" s="29"/>
      <c r="D113" s="40"/>
      <c r="E113" s="40"/>
      <c r="F113" s="184"/>
      <c r="G113" s="184"/>
      <c r="H113" s="184"/>
      <c r="I113" s="184"/>
      <c r="J113" s="184"/>
      <c r="K113" s="184"/>
      <c r="L113" s="184"/>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15">
      <c r="B114" s="29"/>
      <c r="C114" s="29"/>
      <c r="D114" s="40"/>
      <c r="E114" s="40"/>
      <c r="F114" s="184"/>
      <c r="G114" s="184"/>
      <c r="H114" s="184"/>
      <c r="I114" s="184"/>
      <c r="J114" s="184"/>
      <c r="K114" s="184"/>
      <c r="L114" s="184"/>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15">
      <c r="B115" s="29"/>
      <c r="C115" s="29"/>
      <c r="D115" s="40"/>
      <c r="E115" s="40"/>
      <c r="F115" s="184"/>
      <c r="G115" s="184"/>
      <c r="H115" s="184"/>
      <c r="I115" s="184"/>
      <c r="J115" s="184"/>
      <c r="K115" s="184"/>
      <c r="L115" s="184"/>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15">
      <c r="B116" s="29"/>
      <c r="C116" s="29"/>
      <c r="D116" s="40"/>
      <c r="E116" s="40"/>
      <c r="F116" s="184"/>
      <c r="G116" s="184"/>
      <c r="H116" s="184"/>
      <c r="I116" s="184"/>
      <c r="J116" s="184"/>
      <c r="K116" s="184"/>
      <c r="L116" s="184"/>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15">
      <c r="B117" s="29"/>
      <c r="C117" s="29"/>
      <c r="D117" s="40"/>
      <c r="E117" s="40"/>
      <c r="F117" s="184"/>
      <c r="G117" s="184"/>
      <c r="H117" s="184"/>
      <c r="I117" s="184"/>
      <c r="J117" s="184"/>
      <c r="K117" s="184"/>
      <c r="L117" s="184"/>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15">
      <c r="B118" s="29"/>
      <c r="C118" s="29"/>
      <c r="D118" s="40"/>
      <c r="E118" s="40"/>
      <c r="F118" s="184"/>
      <c r="G118" s="184"/>
      <c r="H118" s="184"/>
      <c r="I118" s="184"/>
      <c r="J118" s="184"/>
      <c r="K118" s="184"/>
      <c r="L118" s="184"/>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15">
      <c r="B119" s="29"/>
      <c r="C119" s="29"/>
      <c r="D119" s="40"/>
      <c r="E119" s="40"/>
      <c r="F119" s="184"/>
      <c r="G119" s="184"/>
      <c r="H119" s="184"/>
      <c r="I119" s="184"/>
      <c r="J119" s="184"/>
      <c r="K119" s="184"/>
      <c r="L119" s="184"/>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15">
      <c r="B120" s="29"/>
      <c r="C120" s="29"/>
      <c r="D120" s="40"/>
      <c r="E120" s="40"/>
      <c r="F120" s="184"/>
      <c r="G120" s="184"/>
      <c r="H120" s="184"/>
      <c r="I120" s="184"/>
      <c r="J120" s="184"/>
      <c r="K120" s="184"/>
      <c r="L120" s="184"/>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15">
      <c r="B121" s="29"/>
      <c r="C121" s="29"/>
      <c r="D121" s="40"/>
      <c r="E121" s="40"/>
      <c r="F121" s="184"/>
      <c r="G121" s="184"/>
      <c r="H121" s="184"/>
      <c r="I121" s="184"/>
      <c r="J121" s="184"/>
      <c r="K121" s="184"/>
      <c r="L121" s="184"/>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15">
      <c r="B122" s="29"/>
      <c r="C122" s="29"/>
      <c r="D122" s="40"/>
      <c r="E122" s="40"/>
      <c r="F122" s="184"/>
      <c r="G122" s="184"/>
      <c r="H122" s="184"/>
      <c r="I122" s="184"/>
      <c r="J122" s="184"/>
      <c r="K122" s="184"/>
      <c r="L122" s="184"/>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15">
      <c r="B123" s="29"/>
      <c r="C123" s="29"/>
      <c r="D123" s="40"/>
      <c r="E123" s="40"/>
      <c r="F123" s="184"/>
      <c r="G123" s="184"/>
      <c r="H123" s="184"/>
      <c r="I123" s="184"/>
      <c r="J123" s="184"/>
      <c r="K123" s="184"/>
      <c r="L123" s="184"/>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15">
      <c r="B124" s="29"/>
      <c r="C124" s="29"/>
      <c r="D124" s="40"/>
      <c r="E124" s="40"/>
      <c r="F124" s="184"/>
      <c r="G124" s="184"/>
      <c r="H124" s="184"/>
      <c r="I124" s="184"/>
      <c r="J124" s="184"/>
      <c r="K124" s="184"/>
      <c r="L124" s="184"/>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15">
      <c r="B125" s="29"/>
      <c r="C125" s="29"/>
      <c r="D125" s="40"/>
      <c r="E125" s="40"/>
      <c r="F125" s="184"/>
      <c r="G125" s="184"/>
      <c r="H125" s="184"/>
      <c r="I125" s="184"/>
      <c r="J125" s="184"/>
      <c r="K125" s="184"/>
      <c r="L125" s="184"/>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15">
      <c r="B126" s="29"/>
      <c r="C126" s="29"/>
      <c r="D126" s="40"/>
      <c r="E126" s="40"/>
      <c r="F126" s="184"/>
      <c r="G126" s="184"/>
      <c r="H126" s="184"/>
      <c r="I126" s="184"/>
      <c r="J126" s="184"/>
      <c r="K126" s="184"/>
      <c r="L126" s="184"/>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15">
      <c r="B127" s="29"/>
      <c r="C127" s="29"/>
      <c r="D127" s="40"/>
      <c r="E127" s="40"/>
      <c r="F127" s="184"/>
      <c r="G127" s="184"/>
      <c r="H127" s="184"/>
      <c r="I127" s="184"/>
      <c r="J127" s="184"/>
      <c r="K127" s="184"/>
      <c r="L127" s="184"/>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15">
      <c r="B128" s="29"/>
      <c r="C128" s="29"/>
      <c r="D128" s="40"/>
      <c r="E128" s="40"/>
      <c r="F128" s="184"/>
      <c r="G128" s="184"/>
      <c r="H128" s="184"/>
      <c r="I128" s="184"/>
      <c r="J128" s="184"/>
      <c r="K128" s="184"/>
      <c r="L128" s="184"/>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15">
      <c r="B129" s="29"/>
      <c r="C129" s="29"/>
      <c r="D129" s="40"/>
      <c r="E129" s="40"/>
      <c r="F129" s="184"/>
      <c r="G129" s="184"/>
      <c r="H129" s="184"/>
      <c r="I129" s="184"/>
      <c r="J129" s="184"/>
      <c r="K129" s="184"/>
      <c r="L129" s="184"/>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15">
      <c r="B130" s="29"/>
      <c r="C130" s="29"/>
      <c r="D130" s="40"/>
      <c r="E130" s="40"/>
      <c r="F130" s="184"/>
      <c r="G130" s="184"/>
      <c r="H130" s="184"/>
      <c r="I130" s="184"/>
      <c r="J130" s="184"/>
      <c r="K130" s="184"/>
      <c r="L130" s="184"/>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15">
      <c r="B131" s="29"/>
      <c r="C131" s="29"/>
      <c r="D131" s="40"/>
      <c r="E131" s="40"/>
      <c r="F131" s="184"/>
      <c r="G131" s="184"/>
      <c r="H131" s="184"/>
      <c r="I131" s="184"/>
      <c r="J131" s="184"/>
      <c r="K131" s="184"/>
      <c r="L131" s="184"/>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15">
      <c r="B132" s="29"/>
      <c r="C132" s="29"/>
      <c r="D132" s="40"/>
      <c r="E132" s="40"/>
      <c r="F132" s="184"/>
      <c r="G132" s="184"/>
      <c r="H132" s="184"/>
      <c r="I132" s="184"/>
      <c r="J132" s="184"/>
      <c r="K132" s="184"/>
      <c r="L132" s="184"/>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15">
      <c r="B133" s="29"/>
      <c r="C133" s="29"/>
      <c r="D133" s="40"/>
      <c r="E133" s="40"/>
      <c r="F133" s="184"/>
      <c r="G133" s="184"/>
      <c r="H133" s="184"/>
      <c r="I133" s="184"/>
      <c r="J133" s="184"/>
      <c r="K133" s="184"/>
      <c r="L133" s="184"/>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15">
      <c r="B134" s="29"/>
      <c r="C134" s="29"/>
      <c r="D134" s="40"/>
      <c r="E134" s="40"/>
      <c r="F134" s="184"/>
      <c r="G134" s="184"/>
      <c r="H134" s="184"/>
      <c r="I134" s="184"/>
      <c r="J134" s="184"/>
      <c r="K134" s="184"/>
      <c r="L134" s="184"/>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15">
      <c r="B135" s="29"/>
      <c r="C135" s="29"/>
      <c r="D135" s="40"/>
      <c r="E135" s="40"/>
      <c r="F135" s="184"/>
      <c r="G135" s="184"/>
      <c r="H135" s="184"/>
      <c r="I135" s="184"/>
      <c r="J135" s="184"/>
      <c r="K135" s="184"/>
      <c r="L135" s="184"/>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15">
      <c r="B136" s="29"/>
      <c r="C136" s="29"/>
      <c r="D136" s="40"/>
      <c r="E136" s="40"/>
      <c r="F136" s="184"/>
      <c r="G136" s="184"/>
      <c r="H136" s="184"/>
      <c r="I136" s="184"/>
      <c r="J136" s="184"/>
      <c r="K136" s="184"/>
      <c r="L136" s="184"/>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15">
      <c r="B137" s="29"/>
      <c r="C137" s="29"/>
      <c r="D137" s="40"/>
      <c r="E137" s="40"/>
      <c r="F137" s="184"/>
      <c r="G137" s="184"/>
      <c r="H137" s="184"/>
      <c r="I137" s="184"/>
      <c r="J137" s="184"/>
      <c r="K137" s="184"/>
      <c r="L137" s="184"/>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15">
      <c r="B138" s="29"/>
      <c r="C138" s="29"/>
      <c r="D138" s="40"/>
      <c r="E138" s="40"/>
      <c r="F138" s="184"/>
      <c r="G138" s="184"/>
      <c r="H138" s="184"/>
      <c r="I138" s="184"/>
      <c r="J138" s="184"/>
      <c r="K138" s="184"/>
      <c r="L138" s="184"/>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15">
      <c r="B139" s="29"/>
      <c r="C139" s="29"/>
      <c r="D139" s="40"/>
      <c r="E139" s="40"/>
      <c r="F139" s="184"/>
      <c r="G139" s="184"/>
      <c r="H139" s="184"/>
      <c r="I139" s="184"/>
      <c r="J139" s="184"/>
      <c r="K139" s="184"/>
      <c r="L139" s="184"/>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15">
      <c r="B140" s="29"/>
      <c r="C140" s="29"/>
      <c r="D140" s="40"/>
      <c r="E140" s="40"/>
      <c r="F140" s="184"/>
      <c r="G140" s="184"/>
      <c r="H140" s="184"/>
      <c r="I140" s="184"/>
      <c r="J140" s="184"/>
      <c r="K140" s="184"/>
      <c r="L140" s="184"/>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15">
      <c r="B141" s="29"/>
      <c r="C141" s="29"/>
      <c r="D141" s="40"/>
      <c r="E141" s="40"/>
      <c r="F141" s="184"/>
      <c r="G141" s="184"/>
      <c r="H141" s="184"/>
      <c r="I141" s="184"/>
      <c r="J141" s="184"/>
      <c r="K141" s="184"/>
      <c r="L141" s="184"/>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15">
      <c r="B142" s="29"/>
      <c r="C142" s="29"/>
      <c r="D142" s="40"/>
      <c r="E142" s="40"/>
      <c r="F142" s="184"/>
      <c r="G142" s="184"/>
      <c r="H142" s="184"/>
      <c r="I142" s="184"/>
      <c r="J142" s="184"/>
      <c r="K142" s="184"/>
      <c r="L142" s="184"/>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15">
      <c r="B143" s="29"/>
      <c r="C143" s="29"/>
      <c r="D143" s="40"/>
      <c r="E143" s="40"/>
      <c r="F143" s="184"/>
      <c r="G143" s="184"/>
      <c r="H143" s="184"/>
      <c r="I143" s="184"/>
      <c r="J143" s="184"/>
      <c r="K143" s="184"/>
      <c r="L143" s="184"/>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15">
      <c r="B144" s="29"/>
      <c r="C144" s="29"/>
      <c r="D144" s="40"/>
      <c r="E144" s="40"/>
      <c r="F144" s="184"/>
      <c r="G144" s="184"/>
      <c r="H144" s="184"/>
      <c r="I144" s="184"/>
      <c r="J144" s="184"/>
      <c r="K144" s="184"/>
      <c r="L144" s="184"/>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15">
      <c r="B145" s="29"/>
      <c r="C145" s="29"/>
      <c r="D145" s="40"/>
      <c r="E145" s="40"/>
      <c r="F145" s="184"/>
      <c r="G145" s="184"/>
      <c r="H145" s="184"/>
      <c r="I145" s="184"/>
      <c r="J145" s="184"/>
      <c r="K145" s="184"/>
      <c r="L145" s="184"/>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15">
      <c r="B146" s="29"/>
      <c r="C146" s="29"/>
      <c r="D146" s="40"/>
      <c r="E146" s="40"/>
      <c r="F146" s="184"/>
      <c r="G146" s="184"/>
      <c r="H146" s="184"/>
      <c r="I146" s="184"/>
      <c r="J146" s="184"/>
      <c r="K146" s="184"/>
      <c r="L146" s="184"/>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15">
      <c r="B147" s="29"/>
      <c r="C147" s="29"/>
      <c r="D147" s="40"/>
      <c r="E147" s="40"/>
      <c r="F147" s="184"/>
      <c r="G147" s="184"/>
      <c r="H147" s="184"/>
      <c r="I147" s="184"/>
      <c r="J147" s="184"/>
      <c r="K147" s="184"/>
      <c r="L147" s="184"/>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15">
      <c r="B148" s="29"/>
      <c r="C148" s="29"/>
      <c r="D148" s="40"/>
      <c r="E148" s="40"/>
      <c r="F148" s="184"/>
      <c r="G148" s="184"/>
      <c r="H148" s="184"/>
      <c r="I148" s="184"/>
      <c r="J148" s="184"/>
      <c r="K148" s="184"/>
      <c r="L148" s="184"/>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15">
      <c r="B149" s="29"/>
      <c r="C149" s="29"/>
      <c r="D149" s="40"/>
      <c r="E149" s="40"/>
      <c r="F149" s="184"/>
      <c r="G149" s="184"/>
      <c r="H149" s="184"/>
      <c r="I149" s="184"/>
      <c r="J149" s="184"/>
      <c r="K149" s="184"/>
      <c r="L149" s="184"/>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15">
      <c r="B150" s="29"/>
      <c r="C150" s="29"/>
      <c r="D150" s="40"/>
      <c r="E150" s="40"/>
      <c r="F150" s="184"/>
      <c r="G150" s="184"/>
      <c r="H150" s="184"/>
      <c r="I150" s="184"/>
      <c r="J150" s="184"/>
      <c r="K150" s="184"/>
      <c r="L150" s="184"/>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15">
      <c r="B151" s="29"/>
      <c r="C151" s="29"/>
      <c r="D151" s="40"/>
      <c r="E151" s="40"/>
      <c r="F151" s="184"/>
      <c r="G151" s="184"/>
      <c r="H151" s="184"/>
      <c r="I151" s="184"/>
      <c r="J151" s="184"/>
      <c r="K151" s="184"/>
      <c r="L151" s="184"/>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15">
      <c r="B152" s="29"/>
      <c r="C152" s="29"/>
      <c r="D152" s="40"/>
      <c r="E152" s="40"/>
      <c r="F152" s="184"/>
      <c r="G152" s="184"/>
      <c r="H152" s="184"/>
      <c r="I152" s="184"/>
      <c r="J152" s="184"/>
      <c r="K152" s="184"/>
      <c r="L152" s="184"/>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15">
      <c r="B153" s="29"/>
      <c r="C153" s="29"/>
      <c r="D153" s="40"/>
      <c r="E153" s="40"/>
      <c r="F153" s="184"/>
      <c r="G153" s="184"/>
      <c r="H153" s="184"/>
      <c r="I153" s="184"/>
      <c r="J153" s="184"/>
      <c r="K153" s="184"/>
      <c r="L153" s="184"/>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15">
      <c r="B154" s="29"/>
      <c r="C154" s="29"/>
      <c r="D154" s="40"/>
      <c r="E154" s="40"/>
      <c r="F154" s="184"/>
      <c r="G154" s="184"/>
      <c r="H154" s="184"/>
      <c r="I154" s="184"/>
      <c r="J154" s="184"/>
      <c r="K154" s="184"/>
      <c r="L154" s="184"/>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15">
      <c r="B155" s="29"/>
      <c r="C155" s="29"/>
      <c r="D155" s="40"/>
      <c r="E155" s="40"/>
      <c r="F155" s="184"/>
      <c r="G155" s="184"/>
      <c r="H155" s="184"/>
      <c r="I155" s="184"/>
      <c r="J155" s="184"/>
      <c r="K155" s="184"/>
      <c r="L155" s="184"/>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15">
      <c r="B156" s="29"/>
      <c r="C156" s="29"/>
      <c r="D156" s="40"/>
      <c r="E156" s="40"/>
      <c r="F156" s="184"/>
      <c r="G156" s="184"/>
      <c r="H156" s="184"/>
      <c r="I156" s="184"/>
      <c r="J156" s="184"/>
      <c r="K156" s="184"/>
      <c r="L156" s="184"/>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15">
      <c r="B157" s="29"/>
      <c r="C157" s="29"/>
      <c r="D157" s="40"/>
      <c r="E157" s="40"/>
      <c r="F157" s="184"/>
      <c r="G157" s="184"/>
      <c r="H157" s="184"/>
      <c r="I157" s="184"/>
      <c r="J157" s="184"/>
      <c r="K157" s="184"/>
      <c r="L157" s="184"/>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15">
      <c r="B158" s="29"/>
      <c r="C158" s="29"/>
      <c r="D158" s="40"/>
      <c r="E158" s="40"/>
      <c r="F158" s="184"/>
      <c r="G158" s="184"/>
      <c r="H158" s="184"/>
      <c r="I158" s="184"/>
      <c r="J158" s="184"/>
      <c r="K158" s="184"/>
      <c r="L158" s="184"/>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15">
      <c r="B159" s="29"/>
      <c r="C159" s="29"/>
      <c r="D159" s="40"/>
      <c r="E159" s="40"/>
      <c r="F159" s="184"/>
      <c r="G159" s="184"/>
      <c r="H159" s="184"/>
      <c r="I159" s="184"/>
      <c r="J159" s="184"/>
      <c r="K159" s="184"/>
      <c r="L159" s="184"/>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15">
      <c r="B160" s="29"/>
      <c r="C160" s="29"/>
      <c r="D160" s="40"/>
      <c r="E160" s="40"/>
      <c r="F160" s="184"/>
      <c r="G160" s="184"/>
      <c r="H160" s="184"/>
      <c r="I160" s="184"/>
      <c r="J160" s="184"/>
      <c r="K160" s="184"/>
      <c r="L160" s="184"/>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15">
      <c r="B161" s="29"/>
      <c r="C161" s="29"/>
      <c r="D161" s="40"/>
      <c r="E161" s="40"/>
      <c r="F161" s="184"/>
      <c r="G161" s="184"/>
      <c r="H161" s="184"/>
      <c r="I161" s="184"/>
      <c r="J161" s="184"/>
      <c r="K161" s="184"/>
      <c r="L161" s="184"/>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15">
      <c r="B162" s="29"/>
      <c r="C162" s="29"/>
      <c r="D162" s="40"/>
      <c r="E162" s="40"/>
      <c r="F162" s="184"/>
      <c r="G162" s="184"/>
      <c r="H162" s="184"/>
      <c r="I162" s="184"/>
      <c r="J162" s="184"/>
      <c r="K162" s="184"/>
      <c r="L162" s="184"/>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15">
      <c r="B163" s="29"/>
      <c r="C163" s="29"/>
      <c r="D163" s="40"/>
      <c r="E163" s="40"/>
      <c r="F163" s="184"/>
      <c r="G163" s="184"/>
      <c r="H163" s="184"/>
      <c r="I163" s="184"/>
      <c r="J163" s="184"/>
      <c r="K163" s="184"/>
      <c r="L163" s="184"/>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15">
      <c r="B164" s="29"/>
      <c r="C164" s="29"/>
      <c r="D164" s="40"/>
      <c r="E164" s="40"/>
      <c r="F164" s="184"/>
      <c r="G164" s="184"/>
      <c r="H164" s="184"/>
      <c r="I164" s="184"/>
      <c r="J164" s="184"/>
      <c r="K164" s="184"/>
      <c r="L164" s="184"/>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15">
      <c r="B165" s="29"/>
      <c r="C165" s="29"/>
      <c r="D165" s="40"/>
      <c r="E165" s="40"/>
      <c r="F165" s="184"/>
      <c r="G165" s="184"/>
      <c r="H165" s="184"/>
      <c r="I165" s="184"/>
      <c r="J165" s="184"/>
      <c r="K165" s="184"/>
      <c r="L165" s="184"/>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15">
      <c r="B166" s="29"/>
      <c r="C166" s="29"/>
      <c r="D166" s="40"/>
      <c r="E166" s="40"/>
      <c r="F166" s="184"/>
      <c r="G166" s="184"/>
      <c r="H166" s="184"/>
      <c r="I166" s="184"/>
      <c r="J166" s="184"/>
      <c r="K166" s="184"/>
      <c r="L166" s="184"/>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15">
      <c r="B167" s="29"/>
      <c r="C167" s="29"/>
      <c r="D167" s="40"/>
      <c r="E167" s="40"/>
      <c r="F167" s="184"/>
      <c r="G167" s="184"/>
      <c r="H167" s="184"/>
      <c r="I167" s="184"/>
      <c r="J167" s="184"/>
      <c r="K167" s="184"/>
      <c r="L167" s="184"/>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15">
      <c r="B168" s="29"/>
      <c r="C168" s="29"/>
      <c r="D168" s="40"/>
      <c r="E168" s="40"/>
      <c r="F168" s="184"/>
      <c r="G168" s="184"/>
      <c r="H168" s="184"/>
      <c r="I168" s="184"/>
      <c r="J168" s="184"/>
      <c r="K168" s="184"/>
      <c r="L168" s="184"/>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15">
      <c r="B169" s="29"/>
      <c r="C169" s="29"/>
      <c r="D169" s="40"/>
      <c r="E169" s="40"/>
      <c r="F169" s="184"/>
      <c r="G169" s="184"/>
      <c r="H169" s="184"/>
      <c r="I169" s="184"/>
      <c r="J169" s="184"/>
      <c r="K169" s="184"/>
      <c r="L169" s="184"/>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15">
      <c r="B170" s="29"/>
      <c r="C170" s="29"/>
      <c r="D170" s="40"/>
      <c r="E170" s="40"/>
      <c r="F170" s="184"/>
      <c r="G170" s="184"/>
      <c r="H170" s="184"/>
      <c r="I170" s="184"/>
      <c r="J170" s="184"/>
      <c r="K170" s="184"/>
      <c r="L170" s="184"/>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15">
      <c r="B171" s="29"/>
      <c r="C171" s="29"/>
      <c r="D171" s="40"/>
      <c r="E171" s="40"/>
      <c r="F171" s="184"/>
      <c r="G171" s="184"/>
      <c r="H171" s="184"/>
      <c r="I171" s="184"/>
      <c r="J171" s="184"/>
      <c r="K171" s="184"/>
      <c r="L171" s="184"/>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15">
      <c r="B172" s="29"/>
      <c r="C172" s="29"/>
      <c r="D172" s="40"/>
      <c r="E172" s="40"/>
      <c r="F172" s="184"/>
      <c r="G172" s="184"/>
      <c r="H172" s="184"/>
      <c r="I172" s="184"/>
      <c r="J172" s="184"/>
      <c r="K172" s="184"/>
      <c r="L172" s="184"/>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15">
      <c r="B173" s="29"/>
      <c r="C173" s="29"/>
      <c r="D173" s="40"/>
      <c r="E173" s="40"/>
      <c r="F173" s="184"/>
      <c r="G173" s="184"/>
      <c r="H173" s="184"/>
      <c r="I173" s="184"/>
      <c r="J173" s="184"/>
      <c r="K173" s="184"/>
      <c r="L173" s="184"/>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15">
      <c r="B174" s="29"/>
      <c r="C174" s="29"/>
      <c r="D174" s="40"/>
      <c r="E174" s="40"/>
      <c r="F174" s="184"/>
      <c r="G174" s="184"/>
      <c r="H174" s="184"/>
      <c r="I174" s="184"/>
      <c r="J174" s="184"/>
      <c r="K174" s="184"/>
      <c r="L174" s="184"/>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15">
      <c r="B175" s="29"/>
      <c r="C175" s="29"/>
      <c r="D175" s="40"/>
      <c r="E175" s="40"/>
      <c r="F175" s="184"/>
      <c r="G175" s="184"/>
      <c r="H175" s="184"/>
      <c r="I175" s="184"/>
      <c r="J175" s="184"/>
      <c r="K175" s="184"/>
      <c r="L175" s="184"/>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15">
      <c r="B176" s="29"/>
      <c r="C176" s="29"/>
      <c r="D176" s="40"/>
      <c r="E176" s="40"/>
      <c r="F176" s="184"/>
      <c r="G176" s="184"/>
      <c r="H176" s="184"/>
      <c r="I176" s="184"/>
      <c r="J176" s="184"/>
      <c r="K176" s="184"/>
      <c r="L176" s="184"/>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15">
      <c r="B177" s="29"/>
      <c r="C177" s="29"/>
      <c r="D177" s="40"/>
      <c r="E177" s="40"/>
      <c r="F177" s="184"/>
      <c r="G177" s="184"/>
      <c r="H177" s="184"/>
      <c r="I177" s="184"/>
      <c r="J177" s="184"/>
      <c r="K177" s="184"/>
      <c r="L177" s="184"/>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15">
      <c r="B178" s="29"/>
      <c r="C178" s="29"/>
      <c r="D178" s="40"/>
      <c r="E178" s="40"/>
      <c r="F178" s="184"/>
      <c r="G178" s="184"/>
      <c r="H178" s="184"/>
      <c r="I178" s="184"/>
      <c r="J178" s="184"/>
      <c r="K178" s="184"/>
      <c r="L178" s="184"/>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15">
      <c r="B179" s="29"/>
      <c r="C179" s="29"/>
      <c r="D179" s="40"/>
      <c r="E179" s="40"/>
      <c r="F179" s="184"/>
      <c r="G179" s="184"/>
      <c r="H179" s="184"/>
      <c r="I179" s="184"/>
      <c r="J179" s="184"/>
      <c r="K179" s="184"/>
      <c r="L179" s="184"/>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15">
      <c r="B180" s="29"/>
      <c r="C180" s="29"/>
      <c r="D180" s="40"/>
      <c r="E180" s="40"/>
      <c r="F180" s="184"/>
      <c r="G180" s="184"/>
      <c r="H180" s="184"/>
      <c r="I180" s="184"/>
      <c r="J180" s="184"/>
      <c r="K180" s="184"/>
      <c r="L180" s="184"/>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15">
      <c r="B181" s="29"/>
      <c r="C181" s="29"/>
      <c r="D181" s="40"/>
      <c r="E181" s="40"/>
      <c r="F181" s="184"/>
      <c r="G181" s="184"/>
      <c r="H181" s="184"/>
      <c r="I181" s="184"/>
      <c r="J181" s="184"/>
      <c r="K181" s="184"/>
      <c r="L181" s="184"/>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15">
      <c r="B182" s="29"/>
      <c r="C182" s="29"/>
      <c r="D182" s="40"/>
      <c r="E182" s="40"/>
      <c r="F182" s="184"/>
      <c r="G182" s="184"/>
      <c r="H182" s="184"/>
      <c r="I182" s="184"/>
      <c r="J182" s="184"/>
      <c r="K182" s="184"/>
      <c r="L182" s="184"/>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15">
      <c r="B183" s="29"/>
      <c r="C183" s="29"/>
      <c r="D183" s="40"/>
      <c r="E183" s="40"/>
      <c r="F183" s="184"/>
      <c r="G183" s="184"/>
      <c r="H183" s="184"/>
      <c r="I183" s="184"/>
      <c r="J183" s="184"/>
      <c r="K183" s="184"/>
      <c r="L183" s="184"/>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15">
      <c r="B184" s="29"/>
      <c r="C184" s="29"/>
      <c r="D184" s="40"/>
      <c r="E184" s="40"/>
      <c r="F184" s="184"/>
      <c r="G184" s="184"/>
      <c r="H184" s="184"/>
      <c r="I184" s="184"/>
      <c r="J184" s="184"/>
      <c r="K184" s="184"/>
      <c r="L184" s="184"/>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15">
      <c r="B185" s="29"/>
      <c r="C185" s="29"/>
      <c r="D185" s="40"/>
      <c r="E185" s="40"/>
      <c r="F185" s="184"/>
      <c r="G185" s="184"/>
      <c r="H185" s="184"/>
      <c r="I185" s="184"/>
      <c r="J185" s="184"/>
      <c r="K185" s="184"/>
      <c r="L185" s="184"/>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15">
      <c r="B186" s="29"/>
      <c r="C186" s="29"/>
      <c r="D186" s="40"/>
      <c r="E186" s="40"/>
      <c r="F186" s="184"/>
      <c r="G186" s="184"/>
      <c r="H186" s="184"/>
      <c r="I186" s="184"/>
      <c r="J186" s="184"/>
      <c r="K186" s="184"/>
      <c r="L186" s="184"/>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15">
      <c r="B187" s="29"/>
      <c r="C187" s="29"/>
      <c r="D187" s="40"/>
      <c r="E187" s="40"/>
      <c r="F187" s="184"/>
      <c r="G187" s="184"/>
      <c r="H187" s="184"/>
      <c r="I187" s="184"/>
      <c r="J187" s="184"/>
      <c r="K187" s="184"/>
      <c r="L187" s="184"/>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15">
      <c r="B188" s="29"/>
      <c r="C188" s="29"/>
      <c r="D188" s="40"/>
      <c r="E188" s="40"/>
      <c r="F188" s="184"/>
      <c r="G188" s="184"/>
      <c r="H188" s="184"/>
      <c r="I188" s="184"/>
      <c r="J188" s="184"/>
      <c r="K188" s="184"/>
      <c r="L188" s="184"/>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15">
      <c r="B189" s="29"/>
      <c r="C189" s="29"/>
      <c r="D189" s="40"/>
      <c r="E189" s="40"/>
      <c r="F189" s="184"/>
      <c r="G189" s="184"/>
      <c r="H189" s="184"/>
      <c r="I189" s="184"/>
      <c r="J189" s="184"/>
      <c r="K189" s="184"/>
      <c r="L189" s="184"/>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15">
      <c r="B190" s="29"/>
      <c r="C190" s="29"/>
      <c r="D190" s="40"/>
      <c r="E190" s="40"/>
      <c r="F190" s="184"/>
      <c r="G190" s="184"/>
      <c r="H190" s="184"/>
      <c r="I190" s="184"/>
      <c r="J190" s="184"/>
      <c r="K190" s="184"/>
      <c r="L190" s="184"/>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15">
      <c r="B191" s="29"/>
      <c r="C191" s="29"/>
      <c r="D191" s="40"/>
      <c r="E191" s="40"/>
      <c r="F191" s="184"/>
      <c r="G191" s="184"/>
      <c r="H191" s="184"/>
      <c r="I191" s="184"/>
      <c r="J191" s="184"/>
      <c r="K191" s="184"/>
      <c r="L191" s="184"/>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15">
      <c r="B192" s="29"/>
      <c r="C192" s="29"/>
      <c r="D192" s="40"/>
      <c r="E192" s="40"/>
      <c r="F192" s="184"/>
      <c r="G192" s="184"/>
      <c r="H192" s="184"/>
      <c r="I192" s="184"/>
      <c r="J192" s="184"/>
      <c r="K192" s="184"/>
      <c r="L192" s="184"/>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15">
      <c r="B193" s="29"/>
      <c r="C193" s="29"/>
      <c r="D193" s="40"/>
      <c r="E193" s="40"/>
      <c r="F193" s="184"/>
      <c r="G193" s="184"/>
      <c r="H193" s="184"/>
      <c r="I193" s="184"/>
      <c r="J193" s="184"/>
      <c r="K193" s="184"/>
      <c r="L193" s="184"/>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15">
      <c r="B194" s="29"/>
      <c r="C194" s="29"/>
      <c r="D194" s="40"/>
      <c r="E194" s="40"/>
      <c r="F194" s="184"/>
      <c r="G194" s="184"/>
      <c r="H194" s="184"/>
      <c r="I194" s="184"/>
      <c r="J194" s="184"/>
      <c r="K194" s="184"/>
      <c r="L194" s="184"/>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15">
      <c r="B195" s="29"/>
      <c r="C195" s="29"/>
      <c r="D195" s="40"/>
      <c r="E195" s="40"/>
      <c r="F195" s="184"/>
      <c r="G195" s="184"/>
      <c r="H195" s="184"/>
      <c r="I195" s="184"/>
      <c r="J195" s="184"/>
      <c r="K195" s="184"/>
      <c r="L195" s="184"/>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15">
      <c r="B196" s="29"/>
      <c r="C196" s="29"/>
      <c r="D196" s="40"/>
      <c r="E196" s="40"/>
      <c r="F196" s="184"/>
      <c r="G196" s="184"/>
      <c r="H196" s="184"/>
      <c r="I196" s="184"/>
      <c r="J196" s="184"/>
      <c r="K196" s="184"/>
      <c r="L196" s="184"/>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15">
      <c r="B197" s="29"/>
      <c r="C197" s="29"/>
      <c r="D197" s="40"/>
      <c r="E197" s="40"/>
      <c r="F197" s="184"/>
      <c r="G197" s="184"/>
      <c r="H197" s="184"/>
      <c r="I197" s="184"/>
      <c r="J197" s="184"/>
      <c r="K197" s="184"/>
      <c r="L197" s="184"/>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15">
      <c r="B198" s="29"/>
      <c r="C198" s="29"/>
      <c r="D198" s="40"/>
      <c r="E198" s="40"/>
      <c r="F198" s="184"/>
      <c r="G198" s="184"/>
      <c r="H198" s="184"/>
      <c r="I198" s="184"/>
      <c r="J198" s="184"/>
      <c r="K198" s="184"/>
      <c r="L198" s="184"/>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15">
      <c r="B199" s="29"/>
      <c r="C199" s="29"/>
      <c r="D199" s="40"/>
      <c r="E199" s="40"/>
      <c r="F199" s="184"/>
      <c r="G199" s="184"/>
      <c r="H199" s="184"/>
      <c r="I199" s="184"/>
      <c r="J199" s="184"/>
      <c r="K199" s="184"/>
      <c r="L199" s="184"/>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15">
      <c r="B200" s="29"/>
      <c r="C200" s="29"/>
      <c r="D200" s="40"/>
      <c r="E200" s="40"/>
      <c r="F200" s="184"/>
      <c r="G200" s="184"/>
      <c r="H200" s="184"/>
      <c r="I200" s="184"/>
      <c r="J200" s="184"/>
      <c r="K200" s="184"/>
      <c r="L200" s="184"/>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15">
      <c r="B201" s="29"/>
      <c r="C201" s="29"/>
      <c r="D201" s="40"/>
      <c r="E201" s="40"/>
      <c r="F201" s="184"/>
      <c r="G201" s="184"/>
      <c r="H201" s="184"/>
      <c r="I201" s="184"/>
      <c r="J201" s="184"/>
      <c r="K201" s="184"/>
      <c r="L201" s="184"/>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15">
      <c r="B202" s="29"/>
      <c r="C202" s="29"/>
      <c r="D202" s="40"/>
      <c r="E202" s="40"/>
      <c r="F202" s="184"/>
      <c r="G202" s="184"/>
      <c r="H202" s="184"/>
      <c r="I202" s="184"/>
      <c r="J202" s="184"/>
      <c r="K202" s="184"/>
      <c r="L202" s="184"/>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15">
      <c r="B203" s="29"/>
      <c r="C203" s="29"/>
      <c r="D203" s="40"/>
      <c r="E203" s="40"/>
      <c r="F203" s="184"/>
      <c r="G203" s="184"/>
      <c r="H203" s="184"/>
      <c r="I203" s="184"/>
      <c r="J203" s="184"/>
      <c r="K203" s="184"/>
      <c r="L203" s="184"/>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15">
      <c r="B204" s="29"/>
      <c r="C204" s="29"/>
      <c r="D204" s="40"/>
      <c r="E204" s="40"/>
      <c r="F204" s="184"/>
      <c r="G204" s="184"/>
      <c r="H204" s="184"/>
      <c r="I204" s="184"/>
      <c r="J204" s="184"/>
      <c r="K204" s="184"/>
      <c r="L204" s="184"/>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15">
      <c r="B205" s="29"/>
      <c r="C205" s="29"/>
      <c r="D205" s="40"/>
      <c r="E205" s="40"/>
      <c r="F205" s="184"/>
      <c r="G205" s="184"/>
      <c r="H205" s="184"/>
      <c r="I205" s="184"/>
      <c r="J205" s="184"/>
      <c r="K205" s="184"/>
      <c r="L205" s="184"/>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15">
      <c r="B206" s="29"/>
      <c r="C206" s="29"/>
      <c r="D206" s="40"/>
      <c r="E206" s="40"/>
      <c r="F206" s="184"/>
      <c r="G206" s="184"/>
      <c r="H206" s="184"/>
      <c r="I206" s="184"/>
      <c r="J206" s="184"/>
      <c r="K206" s="184"/>
      <c r="L206" s="184"/>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15">
      <c r="B207" s="29"/>
      <c r="C207" s="29"/>
      <c r="D207" s="40"/>
      <c r="E207" s="40"/>
      <c r="F207" s="184"/>
      <c r="G207" s="184"/>
      <c r="H207" s="184"/>
      <c r="I207" s="184"/>
      <c r="J207" s="184"/>
      <c r="K207" s="184"/>
      <c r="L207" s="184"/>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15">
      <c r="B208" s="29"/>
      <c r="C208" s="29"/>
      <c r="D208" s="40"/>
      <c r="E208" s="40"/>
      <c r="F208" s="184"/>
      <c r="G208" s="184"/>
      <c r="H208" s="184"/>
      <c r="I208" s="184"/>
      <c r="J208" s="184"/>
      <c r="K208" s="184"/>
      <c r="L208" s="184"/>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15">
      <c r="B209" s="29"/>
      <c r="C209" s="29"/>
      <c r="D209" s="40"/>
      <c r="E209" s="40"/>
      <c r="F209" s="184"/>
      <c r="G209" s="184"/>
      <c r="H209" s="184"/>
      <c r="I209" s="184"/>
      <c r="J209" s="184"/>
      <c r="K209" s="184"/>
      <c r="L209" s="184"/>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15">
      <c r="B210" s="29"/>
      <c r="C210" s="29"/>
      <c r="D210" s="40"/>
      <c r="E210" s="40"/>
      <c r="F210" s="184"/>
      <c r="G210" s="184"/>
      <c r="H210" s="184"/>
      <c r="I210" s="184"/>
      <c r="J210" s="184"/>
      <c r="K210" s="184"/>
      <c r="L210" s="184"/>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15">
      <c r="B211" s="29"/>
      <c r="C211" s="29"/>
      <c r="D211" s="40"/>
      <c r="E211" s="40"/>
      <c r="F211" s="184"/>
      <c r="G211" s="184"/>
      <c r="H211" s="184"/>
      <c r="I211" s="184"/>
      <c r="J211" s="184"/>
      <c r="K211" s="184"/>
      <c r="L211" s="184"/>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15">
      <c r="B212" s="29"/>
      <c r="C212" s="29"/>
      <c r="D212" s="40"/>
      <c r="E212" s="40"/>
      <c r="F212" s="184"/>
      <c r="G212" s="184"/>
      <c r="H212" s="184"/>
      <c r="I212" s="184"/>
      <c r="J212" s="184"/>
      <c r="K212" s="184"/>
      <c r="L212" s="184"/>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15">
      <c r="B213" s="29"/>
      <c r="C213" s="29"/>
      <c r="D213" s="40"/>
      <c r="E213" s="40"/>
      <c r="F213" s="184"/>
      <c r="G213" s="184"/>
      <c r="H213" s="184"/>
      <c r="I213" s="184"/>
      <c r="J213" s="184"/>
      <c r="K213" s="184"/>
      <c r="L213" s="184"/>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15">
      <c r="B214" s="29"/>
      <c r="C214" s="29"/>
      <c r="D214" s="40"/>
      <c r="E214" s="40"/>
      <c r="F214" s="184"/>
      <c r="G214" s="184"/>
      <c r="H214" s="184"/>
      <c r="I214" s="184"/>
      <c r="J214" s="184"/>
      <c r="K214" s="184"/>
      <c r="L214" s="184"/>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15">
      <c r="B215" s="29"/>
      <c r="C215" s="29"/>
      <c r="D215" s="40"/>
      <c r="E215" s="40"/>
      <c r="F215" s="184"/>
      <c r="G215" s="184"/>
      <c r="H215" s="184"/>
      <c r="I215" s="184"/>
      <c r="J215" s="184"/>
      <c r="K215" s="184"/>
      <c r="L215" s="184"/>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15">
      <c r="B216" s="29"/>
      <c r="C216" s="29"/>
      <c r="D216" s="40"/>
      <c r="E216" s="40"/>
      <c r="F216" s="184"/>
      <c r="G216" s="184"/>
      <c r="H216" s="184"/>
      <c r="I216" s="184"/>
      <c r="J216" s="184"/>
      <c r="K216" s="184"/>
      <c r="L216" s="184"/>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15">
      <c r="B217" s="29"/>
      <c r="C217" s="29"/>
      <c r="D217" s="40"/>
      <c r="E217" s="40"/>
      <c r="F217" s="184"/>
      <c r="G217" s="184"/>
      <c r="H217" s="184"/>
      <c r="I217" s="184"/>
      <c r="J217" s="184"/>
      <c r="K217" s="184"/>
      <c r="L217" s="184"/>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15">
      <c r="B218" s="29"/>
      <c r="C218" s="29"/>
      <c r="D218" s="40"/>
      <c r="E218" s="40"/>
      <c r="F218" s="184"/>
      <c r="G218" s="184"/>
      <c r="H218" s="184"/>
      <c r="I218" s="184"/>
      <c r="J218" s="184"/>
      <c r="K218" s="184"/>
      <c r="L218" s="184"/>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15">
      <c r="B219" s="29"/>
      <c r="C219" s="29"/>
      <c r="D219" s="40"/>
      <c r="E219" s="40"/>
      <c r="F219" s="184"/>
      <c r="G219" s="184"/>
      <c r="H219" s="184"/>
      <c r="I219" s="184"/>
      <c r="J219" s="184"/>
      <c r="K219" s="184"/>
      <c r="L219" s="184"/>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15">
      <c r="B220" s="29"/>
      <c r="C220" s="29"/>
      <c r="D220" s="40"/>
      <c r="E220" s="40"/>
      <c r="F220" s="184"/>
      <c r="G220" s="184"/>
      <c r="H220" s="184"/>
      <c r="I220" s="184"/>
      <c r="J220" s="184"/>
      <c r="K220" s="184"/>
      <c r="L220" s="184"/>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15">
      <c r="B221" s="29"/>
      <c r="C221" s="29"/>
      <c r="D221" s="40"/>
      <c r="E221" s="40"/>
      <c r="F221" s="184"/>
      <c r="G221" s="184"/>
      <c r="H221" s="184"/>
      <c r="I221" s="184"/>
      <c r="J221" s="184"/>
      <c r="K221" s="184"/>
      <c r="L221" s="184"/>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15">
      <c r="B222" s="29"/>
      <c r="C222" s="29"/>
      <c r="D222" s="40"/>
      <c r="E222" s="40"/>
      <c r="F222" s="184"/>
      <c r="G222" s="184"/>
      <c r="H222" s="184"/>
      <c r="I222" s="184"/>
      <c r="J222" s="184"/>
      <c r="K222" s="184"/>
      <c r="L222" s="184"/>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15">
      <c r="B223" s="29"/>
      <c r="C223" s="29"/>
      <c r="D223" s="40"/>
      <c r="E223" s="40"/>
      <c r="F223" s="184"/>
      <c r="G223" s="184"/>
      <c r="H223" s="184"/>
      <c r="I223" s="184"/>
      <c r="J223" s="184"/>
      <c r="K223" s="184"/>
      <c r="L223" s="184"/>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15">
      <c r="B224" s="29"/>
      <c r="C224" s="29"/>
      <c r="D224" s="40"/>
      <c r="E224" s="40"/>
      <c r="F224" s="184"/>
      <c r="G224" s="184"/>
      <c r="H224" s="184"/>
      <c r="I224" s="184"/>
      <c r="J224" s="184"/>
      <c r="K224" s="184"/>
      <c r="L224" s="184"/>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15">
      <c r="B225" s="29"/>
      <c r="C225" s="29"/>
      <c r="D225" s="40"/>
      <c r="E225" s="40"/>
      <c r="F225" s="184"/>
      <c r="G225" s="184"/>
      <c r="H225" s="184"/>
      <c r="I225" s="184"/>
      <c r="J225" s="184"/>
      <c r="K225" s="184"/>
      <c r="L225" s="184"/>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15">
      <c r="B226" s="29"/>
      <c r="C226" s="29"/>
      <c r="D226" s="40"/>
      <c r="E226" s="40"/>
      <c r="F226" s="184"/>
      <c r="G226" s="184"/>
      <c r="H226" s="184"/>
      <c r="I226" s="184"/>
      <c r="J226" s="184"/>
      <c r="K226" s="184"/>
      <c r="L226" s="184"/>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15">
      <c r="B227" s="29"/>
      <c r="C227" s="29"/>
      <c r="D227" s="40"/>
      <c r="E227" s="40"/>
      <c r="F227" s="184"/>
      <c r="G227" s="184"/>
      <c r="H227" s="184"/>
      <c r="I227" s="184"/>
      <c r="J227" s="184"/>
      <c r="K227" s="184"/>
      <c r="L227" s="184"/>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15">
      <c r="B228" s="29"/>
      <c r="C228" s="29"/>
      <c r="D228" s="40"/>
      <c r="E228" s="40"/>
      <c r="F228" s="184"/>
      <c r="G228" s="184"/>
      <c r="H228" s="184"/>
      <c r="I228" s="184"/>
      <c r="J228" s="184"/>
      <c r="K228" s="184"/>
      <c r="L228" s="184"/>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15">
      <c r="B229" s="29"/>
      <c r="C229" s="29"/>
      <c r="D229" s="40"/>
      <c r="E229" s="40"/>
      <c r="F229" s="184"/>
      <c r="G229" s="184"/>
      <c r="H229" s="184"/>
      <c r="I229" s="184"/>
      <c r="J229" s="184"/>
      <c r="K229" s="184"/>
      <c r="L229" s="184"/>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15">
      <c r="B230" s="29"/>
      <c r="C230" s="29"/>
      <c r="D230" s="40"/>
      <c r="E230" s="40"/>
      <c r="F230" s="184"/>
      <c r="G230" s="184"/>
      <c r="H230" s="184"/>
      <c r="I230" s="184"/>
      <c r="J230" s="184"/>
      <c r="K230" s="184"/>
      <c r="L230" s="184"/>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15">
      <c r="B231" s="29"/>
      <c r="C231" s="29"/>
      <c r="D231" s="40"/>
      <c r="E231" s="40"/>
      <c r="F231" s="184"/>
      <c r="G231" s="184"/>
      <c r="H231" s="184"/>
      <c r="I231" s="184"/>
      <c r="J231" s="184"/>
      <c r="K231" s="184"/>
      <c r="L231" s="184"/>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15">
      <c r="B232" s="29"/>
      <c r="C232" s="29"/>
      <c r="D232" s="40"/>
      <c r="E232" s="40"/>
      <c r="F232" s="184"/>
      <c r="G232" s="184"/>
      <c r="H232" s="184"/>
      <c r="I232" s="184"/>
      <c r="J232" s="184"/>
      <c r="K232" s="184"/>
      <c r="L232" s="184"/>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15">
      <c r="B233" s="29"/>
      <c r="C233" s="29"/>
      <c r="D233" s="40"/>
      <c r="E233" s="40"/>
      <c r="F233" s="184"/>
      <c r="G233" s="184"/>
      <c r="H233" s="184"/>
      <c r="I233" s="184"/>
      <c r="J233" s="184"/>
      <c r="K233" s="184"/>
      <c r="L233" s="184"/>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15">
      <c r="B234" s="29"/>
      <c r="C234" s="29"/>
      <c r="D234" s="40"/>
      <c r="E234" s="40"/>
      <c r="F234" s="184"/>
      <c r="G234" s="184"/>
      <c r="H234" s="184"/>
      <c r="I234" s="184"/>
      <c r="J234" s="184"/>
      <c r="K234" s="184"/>
      <c r="L234" s="184"/>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15">
      <c r="B235" s="29"/>
      <c r="C235" s="29"/>
      <c r="D235" s="40"/>
      <c r="E235" s="40"/>
      <c r="F235" s="184"/>
      <c r="G235" s="184"/>
      <c r="H235" s="184"/>
      <c r="I235" s="184"/>
      <c r="J235" s="184"/>
      <c r="K235" s="184"/>
      <c r="L235" s="184"/>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15">
      <c r="B236" s="29"/>
      <c r="C236" s="29"/>
      <c r="D236" s="40"/>
      <c r="E236" s="40"/>
      <c r="F236" s="184"/>
      <c r="G236" s="184"/>
      <c r="H236" s="184"/>
      <c r="I236" s="184"/>
      <c r="J236" s="184"/>
      <c r="K236" s="184"/>
      <c r="L236" s="184"/>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15">
      <c r="B237" s="29"/>
      <c r="C237" s="29"/>
      <c r="D237" s="40"/>
      <c r="E237" s="40"/>
      <c r="F237" s="184"/>
      <c r="G237" s="184"/>
      <c r="H237" s="184"/>
      <c r="I237" s="184"/>
      <c r="J237" s="184"/>
      <c r="K237" s="184"/>
      <c r="L237" s="184"/>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15">
      <c r="B238" s="29"/>
      <c r="C238" s="29"/>
      <c r="D238" s="40"/>
      <c r="E238" s="40"/>
      <c r="F238" s="184"/>
      <c r="G238" s="184"/>
      <c r="H238" s="184"/>
      <c r="I238" s="184"/>
      <c r="J238" s="184"/>
      <c r="K238" s="184"/>
      <c r="L238" s="184"/>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15">
      <c r="B239" s="29"/>
      <c r="C239" s="29"/>
      <c r="D239" s="40"/>
      <c r="E239" s="40"/>
      <c r="F239" s="184"/>
      <c r="G239" s="184"/>
      <c r="H239" s="184"/>
      <c r="I239" s="184"/>
      <c r="J239" s="184"/>
      <c r="K239" s="184"/>
      <c r="L239" s="184"/>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15">
      <c r="B240" s="29"/>
      <c r="C240" s="29"/>
      <c r="D240" s="40"/>
      <c r="E240" s="40"/>
      <c r="F240" s="184"/>
      <c r="G240" s="184"/>
      <c r="H240" s="184"/>
      <c r="I240" s="184"/>
      <c r="J240" s="184"/>
      <c r="K240" s="184"/>
      <c r="L240" s="184"/>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15">
      <c r="B241" s="29"/>
      <c r="C241" s="29"/>
      <c r="D241" s="40"/>
      <c r="E241" s="40"/>
      <c r="F241" s="184"/>
      <c r="G241" s="184"/>
      <c r="H241" s="184"/>
      <c r="I241" s="184"/>
      <c r="J241" s="184"/>
      <c r="K241" s="184"/>
      <c r="L241" s="184"/>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15">
      <c r="B242" s="29"/>
      <c r="C242" s="29"/>
      <c r="D242" s="40"/>
      <c r="E242" s="40"/>
      <c r="F242" s="184"/>
      <c r="G242" s="184"/>
      <c r="H242" s="184"/>
      <c r="I242" s="184"/>
      <c r="J242" s="184"/>
      <c r="K242" s="184"/>
      <c r="L242" s="184"/>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15">
      <c r="B243" s="29"/>
      <c r="C243" s="29"/>
      <c r="D243" s="40"/>
      <c r="E243" s="40"/>
      <c r="F243" s="184"/>
      <c r="G243" s="184"/>
      <c r="H243" s="184"/>
      <c r="I243" s="184"/>
      <c r="J243" s="184"/>
      <c r="K243" s="184"/>
      <c r="L243" s="184"/>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15">
      <c r="B244" s="29"/>
      <c r="C244" s="29"/>
      <c r="D244" s="40"/>
      <c r="E244" s="40"/>
      <c r="F244" s="184"/>
      <c r="G244" s="184"/>
      <c r="H244" s="184"/>
      <c r="I244" s="184"/>
      <c r="J244" s="184"/>
      <c r="K244" s="184"/>
      <c r="L244" s="184"/>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15">
      <c r="B245" s="29"/>
      <c r="C245" s="29"/>
      <c r="D245" s="40"/>
      <c r="E245" s="40"/>
      <c r="F245" s="184"/>
      <c r="G245" s="184"/>
      <c r="H245" s="184"/>
      <c r="I245" s="184"/>
      <c r="J245" s="184"/>
      <c r="K245" s="184"/>
      <c r="L245" s="184"/>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15">
      <c r="B246" s="29"/>
      <c r="C246" s="29"/>
      <c r="D246" s="40"/>
      <c r="E246" s="40"/>
      <c r="F246" s="184"/>
      <c r="G246" s="184"/>
      <c r="H246" s="184"/>
      <c r="I246" s="184"/>
      <c r="J246" s="184"/>
      <c r="K246" s="184"/>
      <c r="L246" s="184"/>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15">
      <c r="B247" s="29"/>
      <c r="C247" s="29"/>
      <c r="D247" s="40"/>
      <c r="E247" s="40"/>
      <c r="F247" s="184"/>
      <c r="G247" s="184"/>
      <c r="H247" s="184"/>
      <c r="I247" s="184"/>
      <c r="J247" s="184"/>
      <c r="K247" s="184"/>
      <c r="L247" s="184"/>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15">
      <c r="B248" s="29"/>
      <c r="C248" s="29"/>
      <c r="D248" s="40"/>
      <c r="E248" s="40"/>
      <c r="F248" s="184"/>
      <c r="G248" s="184"/>
      <c r="H248" s="184"/>
      <c r="I248" s="184"/>
      <c r="J248" s="184"/>
      <c r="K248" s="184"/>
      <c r="L248" s="184"/>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15">
      <c r="B249" s="29"/>
      <c r="C249" s="29"/>
      <c r="D249" s="40"/>
      <c r="E249" s="40"/>
      <c r="F249" s="184"/>
      <c r="G249" s="184"/>
      <c r="H249" s="184"/>
      <c r="I249" s="184"/>
      <c r="J249" s="184"/>
      <c r="K249" s="184"/>
      <c r="L249" s="184"/>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15">
      <c r="B250" s="29"/>
      <c r="C250" s="29"/>
      <c r="D250" s="40"/>
      <c r="E250" s="40"/>
      <c r="F250" s="184"/>
      <c r="G250" s="184"/>
      <c r="H250" s="184"/>
      <c r="I250" s="184"/>
      <c r="J250" s="184"/>
      <c r="K250" s="184"/>
      <c r="L250" s="184"/>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15">
      <c r="B251" s="29"/>
      <c r="C251" s="29"/>
      <c r="D251" s="40"/>
      <c r="E251" s="40"/>
      <c r="F251" s="184"/>
      <c r="G251" s="184"/>
      <c r="H251" s="184"/>
      <c r="I251" s="184"/>
      <c r="J251" s="184"/>
      <c r="K251" s="184"/>
      <c r="L251" s="184"/>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15">
      <c r="B252" s="29"/>
      <c r="C252" s="29"/>
      <c r="D252" s="40"/>
      <c r="E252" s="40"/>
      <c r="F252" s="184"/>
      <c r="G252" s="184"/>
      <c r="H252" s="184"/>
      <c r="I252" s="184"/>
      <c r="J252" s="184"/>
      <c r="K252" s="184"/>
      <c r="L252" s="184"/>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15">
      <c r="B253" s="29"/>
      <c r="C253" s="29"/>
      <c r="D253" s="40"/>
      <c r="E253" s="40"/>
      <c r="F253" s="184"/>
      <c r="G253" s="184"/>
      <c r="H253" s="184"/>
      <c r="I253" s="184"/>
      <c r="J253" s="184"/>
      <c r="K253" s="184"/>
      <c r="L253" s="184"/>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15">
      <c r="B254" s="29"/>
      <c r="C254" s="29"/>
      <c r="D254" s="40"/>
      <c r="E254" s="40"/>
      <c r="F254" s="184"/>
      <c r="G254" s="184"/>
      <c r="H254" s="184"/>
      <c r="I254" s="184"/>
      <c r="J254" s="184"/>
      <c r="K254" s="184"/>
      <c r="L254" s="184"/>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15">
      <c r="B255" s="29"/>
      <c r="C255" s="29"/>
      <c r="D255" s="40"/>
      <c r="E255" s="40"/>
      <c r="F255" s="184"/>
      <c r="G255" s="184"/>
      <c r="H255" s="184"/>
      <c r="I255" s="184"/>
      <c r="J255" s="184"/>
      <c r="K255" s="184"/>
      <c r="L255" s="184"/>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15">
      <c r="B256" s="29"/>
      <c r="C256" s="29"/>
      <c r="D256" s="40"/>
      <c r="E256" s="40"/>
      <c r="F256" s="184"/>
      <c r="G256" s="184"/>
      <c r="H256" s="184"/>
      <c r="I256" s="184"/>
      <c r="J256" s="184"/>
      <c r="K256" s="184"/>
      <c r="L256" s="184"/>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15">
      <c r="B257" s="29"/>
      <c r="C257" s="29"/>
      <c r="D257" s="40"/>
      <c r="E257" s="40"/>
      <c r="F257" s="184"/>
      <c r="G257" s="184"/>
      <c r="H257" s="184"/>
      <c r="I257" s="184"/>
      <c r="J257" s="184"/>
      <c r="K257" s="184"/>
      <c r="L257" s="184"/>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15">
      <c r="B258" s="29"/>
      <c r="C258" s="29"/>
      <c r="D258" s="40"/>
      <c r="E258" s="40"/>
      <c r="F258" s="184"/>
      <c r="G258" s="184"/>
      <c r="H258" s="184"/>
      <c r="I258" s="184"/>
      <c r="J258" s="184"/>
      <c r="K258" s="184"/>
      <c r="L258" s="184"/>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15">
      <c r="B259" s="29"/>
      <c r="C259" s="29"/>
      <c r="D259" s="40"/>
      <c r="E259" s="40"/>
      <c r="F259" s="184"/>
      <c r="G259" s="184"/>
      <c r="H259" s="184"/>
      <c r="I259" s="184"/>
      <c r="J259" s="184"/>
      <c r="K259" s="184"/>
      <c r="L259" s="184"/>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15">
      <c r="B260" s="29"/>
      <c r="C260" s="29"/>
      <c r="D260" s="40"/>
      <c r="E260" s="40"/>
      <c r="F260" s="184"/>
      <c r="G260" s="184"/>
      <c r="H260" s="184"/>
      <c r="I260" s="184"/>
      <c r="J260" s="184"/>
      <c r="K260" s="184"/>
      <c r="L260" s="184"/>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15">
      <c r="B261" s="29"/>
      <c r="C261" s="29"/>
      <c r="D261" s="40"/>
      <c r="E261" s="40"/>
      <c r="F261" s="184"/>
      <c r="G261" s="184"/>
      <c r="H261" s="184"/>
      <c r="I261" s="184"/>
      <c r="J261" s="184"/>
      <c r="K261" s="184"/>
      <c r="L261" s="184"/>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15">
      <c r="B262" s="29"/>
      <c r="C262" s="29"/>
      <c r="D262" s="40"/>
      <c r="E262" s="40"/>
      <c r="F262" s="184"/>
      <c r="G262" s="184"/>
      <c r="H262" s="184"/>
      <c r="I262" s="184"/>
      <c r="J262" s="184"/>
      <c r="K262" s="184"/>
      <c r="L262" s="184"/>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15">
      <c r="B263" s="29"/>
      <c r="C263" s="29"/>
      <c r="D263" s="40"/>
      <c r="E263" s="40"/>
      <c r="F263" s="184"/>
      <c r="G263" s="184"/>
      <c r="H263" s="184"/>
      <c r="I263" s="184"/>
      <c r="J263" s="184"/>
      <c r="K263" s="184"/>
      <c r="L263" s="184"/>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15">
      <c r="B264" s="29"/>
      <c r="C264" s="29"/>
      <c r="D264" s="40"/>
      <c r="E264" s="40"/>
      <c r="F264" s="184"/>
      <c r="G264" s="184"/>
      <c r="H264" s="184"/>
      <c r="I264" s="184"/>
      <c r="J264" s="184"/>
      <c r="K264" s="184"/>
      <c r="L264" s="184"/>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15">
      <c r="B265" s="29"/>
      <c r="C265" s="29"/>
      <c r="D265" s="40"/>
      <c r="E265" s="40"/>
      <c r="F265" s="184"/>
      <c r="G265" s="184"/>
      <c r="H265" s="184"/>
      <c r="I265" s="184"/>
      <c r="J265" s="184"/>
      <c r="K265" s="184"/>
      <c r="L265" s="184"/>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15">
      <c r="B266" s="29"/>
      <c r="C266" s="29"/>
      <c r="D266" s="40"/>
      <c r="E266" s="40"/>
      <c r="F266" s="184"/>
      <c r="G266" s="184"/>
      <c r="H266" s="184"/>
      <c r="I266" s="184"/>
      <c r="J266" s="184"/>
      <c r="K266" s="184"/>
      <c r="L266" s="184"/>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15">
      <c r="B267" s="29"/>
      <c r="C267" s="29"/>
      <c r="D267" s="40"/>
      <c r="E267" s="40"/>
      <c r="F267" s="184"/>
      <c r="G267" s="184"/>
      <c r="H267" s="184"/>
      <c r="I267" s="184"/>
      <c r="J267" s="184"/>
      <c r="K267" s="184"/>
      <c r="L267" s="184"/>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15">
      <c r="B268" s="29"/>
      <c r="C268" s="29"/>
      <c r="D268" s="40"/>
      <c r="E268" s="40"/>
      <c r="F268" s="184"/>
      <c r="G268" s="184"/>
      <c r="H268" s="184"/>
      <c r="I268" s="184"/>
      <c r="J268" s="184"/>
      <c r="K268" s="184"/>
      <c r="L268" s="184"/>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15">
      <c r="B269" s="29"/>
      <c r="C269" s="29"/>
      <c r="D269" s="40"/>
      <c r="E269" s="40"/>
      <c r="F269" s="184"/>
      <c r="G269" s="184"/>
      <c r="H269" s="184"/>
      <c r="I269" s="184"/>
      <c r="J269" s="184"/>
      <c r="K269" s="184"/>
      <c r="L269" s="184"/>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15">
      <c r="B270" s="29"/>
      <c r="C270" s="29"/>
      <c r="D270" s="40"/>
      <c r="E270" s="40"/>
      <c r="F270" s="184"/>
      <c r="G270" s="184"/>
      <c r="H270" s="184"/>
      <c r="I270" s="184"/>
      <c r="J270" s="184"/>
      <c r="K270" s="184"/>
      <c r="L270" s="184"/>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15">
      <c r="B271" s="29"/>
      <c r="C271" s="29"/>
      <c r="D271" s="40"/>
      <c r="E271" s="40"/>
      <c r="F271" s="184"/>
      <c r="G271" s="184"/>
      <c r="H271" s="184"/>
      <c r="I271" s="184"/>
      <c r="J271" s="184"/>
      <c r="K271" s="184"/>
      <c r="L271" s="184"/>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15">
      <c r="B272" s="29"/>
      <c r="C272" s="29"/>
      <c r="D272" s="40"/>
      <c r="E272" s="40"/>
      <c r="F272" s="184"/>
      <c r="G272" s="184"/>
      <c r="H272" s="184"/>
      <c r="I272" s="184"/>
      <c r="J272" s="184"/>
      <c r="K272" s="184"/>
      <c r="L272" s="184"/>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15">
      <c r="B273" s="29"/>
      <c r="C273" s="29"/>
      <c r="D273" s="40"/>
      <c r="E273" s="40"/>
      <c r="F273" s="184"/>
      <c r="G273" s="184"/>
      <c r="H273" s="184"/>
      <c r="I273" s="184"/>
      <c r="J273" s="184"/>
      <c r="K273" s="184"/>
      <c r="L273" s="184"/>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15">
      <c r="B274" s="29"/>
      <c r="C274" s="29"/>
      <c r="D274" s="40"/>
      <c r="E274" s="40"/>
      <c r="F274" s="184"/>
      <c r="G274" s="184"/>
      <c r="H274" s="184"/>
      <c r="I274" s="184"/>
      <c r="J274" s="184"/>
      <c r="K274" s="184"/>
      <c r="L274" s="184"/>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15">
      <c r="B275" s="29"/>
      <c r="C275" s="29"/>
      <c r="D275" s="40"/>
      <c r="E275" s="40"/>
      <c r="F275" s="184"/>
      <c r="G275" s="184"/>
      <c r="H275" s="184"/>
      <c r="I275" s="184"/>
      <c r="J275" s="184"/>
      <c r="K275" s="184"/>
      <c r="L275" s="184"/>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15">
      <c r="B276" s="29"/>
      <c r="C276" s="29"/>
      <c r="D276" s="40"/>
      <c r="E276" s="40"/>
      <c r="F276" s="184"/>
      <c r="G276" s="184"/>
      <c r="H276" s="184"/>
      <c r="I276" s="184"/>
      <c r="J276" s="184"/>
      <c r="K276" s="184"/>
      <c r="L276" s="184"/>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15">
      <c r="B277" s="29"/>
      <c r="C277" s="29"/>
      <c r="D277" s="40"/>
      <c r="E277" s="40"/>
      <c r="F277" s="184"/>
      <c r="G277" s="184"/>
      <c r="H277" s="184"/>
      <c r="I277" s="184"/>
      <c r="J277" s="184"/>
      <c r="K277" s="184"/>
      <c r="L277" s="184"/>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15">
      <c r="B278" s="29"/>
      <c r="C278" s="29"/>
      <c r="D278" s="40"/>
      <c r="E278" s="40"/>
      <c r="F278" s="184"/>
      <c r="G278" s="184"/>
      <c r="H278" s="184"/>
      <c r="I278" s="184"/>
      <c r="J278" s="184"/>
      <c r="K278" s="184"/>
      <c r="L278" s="184"/>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15">
      <c r="B279" s="29"/>
      <c r="C279" s="29"/>
      <c r="D279" s="40"/>
      <c r="E279" s="40"/>
      <c r="F279" s="184"/>
      <c r="G279" s="184"/>
      <c r="H279" s="184"/>
      <c r="I279" s="184"/>
      <c r="J279" s="184"/>
      <c r="K279" s="184"/>
      <c r="L279" s="184"/>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15">
      <c r="B280" s="29"/>
      <c r="C280" s="29"/>
      <c r="D280" s="40"/>
      <c r="E280" s="40"/>
      <c r="F280" s="184"/>
      <c r="G280" s="184"/>
      <c r="H280" s="184"/>
      <c r="I280" s="184"/>
      <c r="J280" s="184"/>
      <c r="K280" s="184"/>
      <c r="L280" s="184"/>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15">
      <c r="B281" s="29"/>
      <c r="C281" s="29"/>
      <c r="D281" s="40"/>
      <c r="E281" s="40"/>
      <c r="F281" s="184"/>
      <c r="G281" s="184"/>
      <c r="H281" s="184"/>
      <c r="I281" s="184"/>
      <c r="J281" s="184"/>
      <c r="K281" s="184"/>
      <c r="L281" s="184"/>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15">
      <c r="B282" s="29"/>
      <c r="C282" s="29"/>
      <c r="D282" s="40"/>
      <c r="E282" s="40"/>
      <c r="F282" s="184"/>
      <c r="G282" s="184"/>
      <c r="H282" s="184"/>
      <c r="I282" s="184"/>
      <c r="J282" s="184"/>
      <c r="K282" s="184"/>
      <c r="L282" s="184"/>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15">
      <c r="B283" s="29"/>
      <c r="C283" s="29"/>
      <c r="D283" s="40"/>
      <c r="E283" s="40"/>
      <c r="F283" s="184"/>
      <c r="G283" s="184"/>
      <c r="H283" s="184"/>
      <c r="I283" s="184"/>
      <c r="J283" s="184"/>
      <c r="K283" s="184"/>
      <c r="L283" s="184"/>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15">
      <c r="B284" s="29"/>
      <c r="C284" s="29"/>
      <c r="D284" s="40"/>
      <c r="E284" s="40"/>
      <c r="F284" s="184"/>
      <c r="G284" s="184"/>
      <c r="H284" s="184"/>
      <c r="I284" s="184"/>
      <c r="J284" s="184"/>
      <c r="K284" s="184"/>
      <c r="L284" s="184"/>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15">
      <c r="B285" s="29"/>
      <c r="C285" s="29"/>
      <c r="D285" s="40"/>
      <c r="E285" s="40"/>
      <c r="F285" s="184"/>
      <c r="G285" s="184"/>
      <c r="H285" s="184"/>
      <c r="I285" s="184"/>
      <c r="J285" s="184"/>
      <c r="K285" s="184"/>
      <c r="L285" s="184"/>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15">
      <c r="B286" s="29"/>
      <c r="C286" s="29"/>
      <c r="D286" s="40"/>
      <c r="E286" s="40"/>
      <c r="F286" s="184"/>
      <c r="G286" s="184"/>
      <c r="H286" s="184"/>
      <c r="I286" s="184"/>
      <c r="J286" s="184"/>
      <c r="K286" s="184"/>
      <c r="L286" s="184"/>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15">
      <c r="B287" s="29"/>
      <c r="C287" s="29"/>
      <c r="D287" s="40"/>
      <c r="E287" s="40"/>
      <c r="F287" s="184"/>
      <c r="G287" s="184"/>
      <c r="H287" s="184"/>
      <c r="I287" s="184"/>
      <c r="J287" s="184"/>
      <c r="K287" s="184"/>
      <c r="L287" s="184"/>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15">
      <c r="B288" s="29"/>
      <c r="C288" s="29"/>
      <c r="D288" s="40"/>
      <c r="E288" s="40"/>
      <c r="F288" s="184"/>
      <c r="G288" s="184"/>
      <c r="H288" s="184"/>
      <c r="I288" s="184"/>
      <c r="J288" s="184"/>
      <c r="K288" s="184"/>
      <c r="L288" s="184"/>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15">
      <c r="B289" s="29"/>
      <c r="C289" s="29"/>
      <c r="D289" s="40"/>
      <c r="E289" s="40"/>
      <c r="F289" s="184"/>
      <c r="G289" s="184"/>
      <c r="H289" s="184"/>
      <c r="I289" s="184"/>
      <c r="J289" s="184"/>
      <c r="K289" s="184"/>
      <c r="L289" s="184"/>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15">
      <c r="B290" s="29"/>
      <c r="C290" s="29"/>
      <c r="D290" s="40"/>
      <c r="E290" s="40"/>
      <c r="F290" s="184"/>
      <c r="G290" s="184"/>
      <c r="H290" s="184"/>
      <c r="I290" s="184"/>
      <c r="J290" s="184"/>
      <c r="K290" s="184"/>
      <c r="L290" s="184"/>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15">
      <c r="B291" s="29"/>
      <c r="C291" s="29"/>
      <c r="D291" s="40"/>
      <c r="E291" s="40"/>
      <c r="F291" s="184"/>
      <c r="G291" s="184"/>
      <c r="H291" s="184"/>
      <c r="I291" s="184"/>
      <c r="J291" s="184"/>
      <c r="K291" s="184"/>
      <c r="L291" s="184"/>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15">
      <c r="B292" s="29"/>
      <c r="C292" s="29"/>
      <c r="D292" s="40"/>
      <c r="E292" s="40"/>
      <c r="F292" s="184"/>
      <c r="G292" s="184"/>
      <c r="H292" s="184"/>
      <c r="I292" s="184"/>
      <c r="J292" s="184"/>
      <c r="K292" s="184"/>
      <c r="L292" s="184"/>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15">
      <c r="B293" s="29"/>
      <c r="C293" s="29"/>
      <c r="D293" s="40"/>
      <c r="E293" s="40"/>
      <c r="F293" s="184"/>
      <c r="G293" s="184"/>
      <c r="H293" s="184"/>
      <c r="I293" s="184"/>
      <c r="J293" s="184"/>
      <c r="K293" s="184"/>
      <c r="L293" s="184"/>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15">
      <c r="B294" s="29"/>
      <c r="C294" s="29"/>
      <c r="D294" s="40"/>
      <c r="E294" s="40"/>
      <c r="F294" s="184"/>
      <c r="G294" s="184"/>
      <c r="H294" s="184"/>
      <c r="I294" s="184"/>
      <c r="J294" s="184"/>
      <c r="K294" s="184"/>
      <c r="L294" s="184"/>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15">
      <c r="B295" s="29"/>
      <c r="C295" s="29"/>
      <c r="D295" s="40"/>
      <c r="E295" s="40"/>
      <c r="F295" s="184"/>
      <c r="G295" s="184"/>
      <c r="H295" s="184"/>
      <c r="I295" s="184"/>
      <c r="J295" s="184"/>
      <c r="K295" s="184"/>
      <c r="L295" s="184"/>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15">
      <c r="B296" s="29"/>
      <c r="C296" s="29"/>
      <c r="D296" s="40"/>
      <c r="E296" s="40"/>
      <c r="F296" s="184"/>
      <c r="G296" s="184"/>
      <c r="H296" s="184"/>
      <c r="I296" s="184"/>
      <c r="J296" s="184"/>
      <c r="K296" s="184"/>
      <c r="L296" s="184"/>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15">
      <c r="B297" s="29"/>
      <c r="C297" s="29"/>
      <c r="D297" s="40"/>
      <c r="E297" s="40"/>
      <c r="F297" s="184"/>
      <c r="G297" s="184"/>
      <c r="H297" s="184"/>
      <c r="I297" s="184"/>
      <c r="J297" s="184"/>
      <c r="K297" s="184"/>
      <c r="L297" s="184"/>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15">
      <c r="B298" s="29"/>
      <c r="C298" s="29"/>
      <c r="D298" s="40"/>
      <c r="E298" s="40"/>
      <c r="F298" s="184"/>
      <c r="G298" s="184"/>
      <c r="H298" s="184"/>
      <c r="I298" s="184"/>
      <c r="J298" s="184"/>
      <c r="K298" s="184"/>
      <c r="L298" s="184"/>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15">
      <c r="B299" s="29"/>
      <c r="C299" s="29"/>
      <c r="D299" s="40"/>
      <c r="E299" s="40"/>
      <c r="F299" s="184"/>
      <c r="G299" s="184"/>
      <c r="H299" s="184"/>
      <c r="I299" s="184"/>
      <c r="J299" s="184"/>
      <c r="K299" s="184"/>
      <c r="L299" s="184"/>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15">
      <c r="B300" s="29"/>
      <c r="C300" s="29"/>
      <c r="D300" s="40"/>
      <c r="E300" s="40"/>
      <c r="F300" s="184"/>
      <c r="G300" s="184"/>
      <c r="H300" s="184"/>
      <c r="I300" s="184"/>
      <c r="J300" s="184"/>
      <c r="K300" s="184"/>
      <c r="L300" s="184"/>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15">
      <c r="B301" s="29"/>
      <c r="C301" s="29"/>
      <c r="D301" s="40"/>
      <c r="E301" s="40"/>
      <c r="F301" s="184"/>
      <c r="G301" s="184"/>
      <c r="H301" s="184"/>
      <c r="I301" s="184"/>
      <c r="J301" s="184"/>
      <c r="K301" s="184"/>
      <c r="L301" s="184"/>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15">
      <c r="B302" s="29"/>
      <c r="C302" s="29"/>
      <c r="D302" s="40"/>
      <c r="E302" s="40"/>
      <c r="F302" s="184"/>
      <c r="G302" s="184"/>
      <c r="H302" s="184"/>
      <c r="I302" s="184"/>
      <c r="J302" s="184"/>
      <c r="K302" s="184"/>
      <c r="L302" s="184"/>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15">
      <c r="B303" s="29"/>
      <c r="C303" s="29"/>
      <c r="D303" s="40"/>
      <c r="E303" s="40"/>
      <c r="F303" s="184"/>
      <c r="G303" s="184"/>
      <c r="H303" s="184"/>
      <c r="I303" s="184"/>
      <c r="J303" s="184"/>
      <c r="K303" s="184"/>
      <c r="L303" s="184"/>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15">
      <c r="B304" s="29"/>
      <c r="C304" s="29"/>
      <c r="D304" s="40"/>
      <c r="E304" s="40"/>
      <c r="F304" s="184"/>
      <c r="G304" s="184"/>
      <c r="H304" s="184"/>
      <c r="I304" s="184"/>
      <c r="J304" s="184"/>
      <c r="K304" s="184"/>
      <c r="L304" s="184"/>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15">
      <c r="B305" s="29"/>
      <c r="C305" s="29"/>
      <c r="D305" s="40"/>
      <c r="E305" s="40"/>
      <c r="F305" s="184"/>
      <c r="G305" s="184"/>
      <c r="H305" s="184"/>
      <c r="I305" s="184"/>
      <c r="J305" s="184"/>
      <c r="K305" s="184"/>
      <c r="L305" s="184"/>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15">
      <c r="B306" s="29"/>
      <c r="C306" s="29"/>
      <c r="D306" s="40"/>
      <c r="E306" s="40"/>
      <c r="F306" s="184"/>
      <c r="G306" s="184"/>
      <c r="H306" s="184"/>
      <c r="I306" s="184"/>
      <c r="J306" s="184"/>
      <c r="K306" s="184"/>
      <c r="L306" s="184"/>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15">
      <c r="B307" s="29"/>
      <c r="C307" s="29"/>
      <c r="D307" s="40"/>
      <c r="E307" s="40"/>
      <c r="F307" s="184"/>
      <c r="G307" s="184"/>
      <c r="H307" s="184"/>
      <c r="I307" s="184"/>
      <c r="J307" s="184"/>
      <c r="K307" s="184"/>
      <c r="L307" s="184"/>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15">
      <c r="B308" s="29"/>
      <c r="C308" s="29"/>
      <c r="D308" s="40"/>
      <c r="E308" s="40"/>
      <c r="F308" s="184"/>
      <c r="G308" s="184"/>
      <c r="H308" s="184"/>
      <c r="I308" s="184"/>
      <c r="J308" s="184"/>
      <c r="K308" s="184"/>
      <c r="L308" s="184"/>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15">
      <c r="B309" s="29"/>
      <c r="C309" s="29"/>
      <c r="D309" s="40"/>
      <c r="E309" s="40"/>
      <c r="F309" s="184"/>
      <c r="G309" s="184"/>
      <c r="H309" s="184"/>
      <c r="I309" s="184"/>
      <c r="J309" s="184"/>
      <c r="K309" s="184"/>
      <c r="L309" s="184"/>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15">
      <c r="B310" s="29"/>
      <c r="C310" s="29"/>
      <c r="D310" s="40"/>
      <c r="E310" s="40"/>
      <c r="F310" s="184"/>
      <c r="G310" s="184"/>
      <c r="H310" s="184"/>
      <c r="I310" s="184"/>
      <c r="J310" s="184"/>
      <c r="K310" s="184"/>
      <c r="L310" s="184"/>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15">
      <c r="B311" s="29"/>
      <c r="C311" s="29"/>
      <c r="D311" s="40"/>
      <c r="E311" s="40"/>
      <c r="F311" s="184"/>
      <c r="G311" s="184"/>
      <c r="H311" s="184"/>
      <c r="I311" s="184"/>
      <c r="J311" s="184"/>
      <c r="K311" s="184"/>
      <c r="L311" s="184"/>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15">
      <c r="B312" s="29"/>
      <c r="C312" s="29"/>
      <c r="D312" s="40"/>
      <c r="E312" s="40"/>
      <c r="F312" s="184"/>
      <c r="G312" s="184"/>
      <c r="H312" s="184"/>
      <c r="I312" s="184"/>
      <c r="J312" s="184"/>
      <c r="K312" s="184"/>
      <c r="L312" s="184"/>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15">
      <c r="B313" s="29"/>
      <c r="C313" s="29"/>
      <c r="D313" s="40"/>
      <c r="E313" s="40"/>
      <c r="F313" s="184"/>
      <c r="G313" s="184"/>
      <c r="H313" s="184"/>
      <c r="I313" s="184"/>
      <c r="J313" s="184"/>
      <c r="K313" s="184"/>
      <c r="L313" s="184"/>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15">
      <c r="B314" s="29"/>
      <c r="C314" s="29"/>
      <c r="D314" s="40"/>
      <c r="E314" s="40"/>
      <c r="F314" s="184"/>
      <c r="G314" s="184"/>
      <c r="H314" s="184"/>
      <c r="I314" s="184"/>
      <c r="J314" s="184"/>
      <c r="K314" s="184"/>
      <c r="L314" s="184"/>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15">
      <c r="B315" s="29"/>
      <c r="C315" s="29"/>
      <c r="D315" s="40"/>
      <c r="E315" s="40"/>
      <c r="F315" s="184"/>
      <c r="G315" s="184"/>
      <c r="H315" s="184"/>
      <c r="I315" s="184"/>
      <c r="J315" s="184"/>
      <c r="K315" s="184"/>
      <c r="L315" s="184"/>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15">
      <c r="B316" s="29"/>
      <c r="C316" s="29"/>
      <c r="D316" s="40"/>
      <c r="E316" s="40"/>
      <c r="F316" s="184"/>
      <c r="G316" s="184"/>
      <c r="H316" s="184"/>
      <c r="I316" s="184"/>
      <c r="J316" s="184"/>
      <c r="K316" s="184"/>
      <c r="L316" s="184"/>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275:L275"/>
    <mergeCell ref="F276:L276"/>
    <mergeCell ref="F277:L277"/>
    <mergeCell ref="F266:L266"/>
    <mergeCell ref="F267:L267"/>
    <mergeCell ref="F268:L268"/>
    <mergeCell ref="F269:L269"/>
    <mergeCell ref="F270:L270"/>
    <mergeCell ref="F271:L271"/>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00:L200"/>
    <mergeCell ref="F201:L201"/>
    <mergeCell ref="F202:L202"/>
    <mergeCell ref="F203:L203"/>
    <mergeCell ref="F204:L204"/>
    <mergeCell ref="F205:L205"/>
    <mergeCell ref="F194:L194"/>
    <mergeCell ref="F195:L195"/>
    <mergeCell ref="F196:L196"/>
    <mergeCell ref="F197:L197"/>
    <mergeCell ref="F198:L198"/>
    <mergeCell ref="F199:L199"/>
    <mergeCell ref="F188:L188"/>
    <mergeCell ref="F189:L189"/>
    <mergeCell ref="F190:L190"/>
    <mergeCell ref="F191:L191"/>
    <mergeCell ref="F192:L192"/>
    <mergeCell ref="F193:L193"/>
    <mergeCell ref="F182:L182"/>
    <mergeCell ref="F183:L183"/>
    <mergeCell ref="F184:L184"/>
    <mergeCell ref="F185:L185"/>
    <mergeCell ref="F186:L186"/>
    <mergeCell ref="F187:L187"/>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16:L116"/>
    <mergeCell ref="F117:L117"/>
    <mergeCell ref="F118:L118"/>
    <mergeCell ref="F119:L119"/>
    <mergeCell ref="F120:L120"/>
    <mergeCell ref="F121:L121"/>
    <mergeCell ref="F110:L110"/>
    <mergeCell ref="F111:L111"/>
    <mergeCell ref="F112:L112"/>
    <mergeCell ref="F113:L113"/>
    <mergeCell ref="F114:L114"/>
    <mergeCell ref="F115:L115"/>
    <mergeCell ref="F94:L94"/>
    <mergeCell ref="BU93:BZ93"/>
    <mergeCell ref="CA93:CF93"/>
    <mergeCell ref="CG93:CL93"/>
    <mergeCell ref="CM93:CR93"/>
    <mergeCell ref="AW93:BB93"/>
    <mergeCell ref="BC93:BH93"/>
    <mergeCell ref="BI93:BN93"/>
    <mergeCell ref="BO93:BT93"/>
    <mergeCell ref="CS93:CX93"/>
    <mergeCell ref="BC92:BH92"/>
    <mergeCell ref="CS92:CX92"/>
    <mergeCell ref="F93:L93"/>
    <mergeCell ref="M93:R93"/>
    <mergeCell ref="S93:X93"/>
    <mergeCell ref="Y93:AD93"/>
    <mergeCell ref="AE93:AJ93"/>
    <mergeCell ref="AK93:AP93"/>
    <mergeCell ref="AQ93:AV93"/>
    <mergeCell ref="BI92:BN92"/>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F91:L91"/>
    <mergeCell ref="M91:R91"/>
    <mergeCell ref="S91:X91"/>
    <mergeCell ref="Y91:AD91"/>
    <mergeCell ref="AE91:AJ91"/>
    <mergeCell ref="AK91:AP91"/>
    <mergeCell ref="AQ91:AV91"/>
    <mergeCell ref="AW91:BB91"/>
    <mergeCell ref="BC90:BH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BI90:BN90"/>
    <mergeCell ref="BO90:BT90"/>
    <mergeCell ref="BU90:BZ90"/>
    <mergeCell ref="CA90:CF90"/>
    <mergeCell ref="CG90:CL90"/>
    <mergeCell ref="F89:L89"/>
    <mergeCell ref="M89:R89"/>
    <mergeCell ref="S89:X89"/>
    <mergeCell ref="Y89:AD89"/>
    <mergeCell ref="AE89:AJ89"/>
    <mergeCell ref="AK89:AP89"/>
    <mergeCell ref="AQ89:AV89"/>
    <mergeCell ref="AW89:BB89"/>
    <mergeCell ref="BC88:BH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BI88:BN88"/>
    <mergeCell ref="BO88:BT88"/>
    <mergeCell ref="BU88:BZ88"/>
    <mergeCell ref="CA88:CF88"/>
    <mergeCell ref="CG88:CL88"/>
    <mergeCell ref="F87:L87"/>
    <mergeCell ref="M87:R87"/>
    <mergeCell ref="S87:X87"/>
    <mergeCell ref="Y87:AD87"/>
    <mergeCell ref="AE87:AJ87"/>
    <mergeCell ref="AK87:AP87"/>
    <mergeCell ref="AQ87:AV87"/>
    <mergeCell ref="AW87:BB87"/>
    <mergeCell ref="BC86:BH86"/>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BI86:BN86"/>
    <mergeCell ref="BO86:BT86"/>
    <mergeCell ref="BU86:BZ86"/>
    <mergeCell ref="CA86:CF86"/>
    <mergeCell ref="CG86:CL86"/>
    <mergeCell ref="F85:L85"/>
    <mergeCell ref="M85:R85"/>
    <mergeCell ref="S85:X85"/>
    <mergeCell ref="Y85:AD85"/>
    <mergeCell ref="AE85:AJ85"/>
    <mergeCell ref="AK85:AP85"/>
    <mergeCell ref="AQ85:AV85"/>
    <mergeCell ref="AW85:BB85"/>
    <mergeCell ref="BC84:BH84"/>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BI84:BN84"/>
    <mergeCell ref="BO84:BT84"/>
    <mergeCell ref="BU84:BZ84"/>
    <mergeCell ref="CA84:CF84"/>
    <mergeCell ref="CG84:CL84"/>
    <mergeCell ref="F83:L83"/>
    <mergeCell ref="M83:R83"/>
    <mergeCell ref="S83:X83"/>
    <mergeCell ref="Y83:AD83"/>
    <mergeCell ref="AE83:AJ83"/>
    <mergeCell ref="AK83:AP83"/>
    <mergeCell ref="AQ83:AV83"/>
    <mergeCell ref="AW83:BB83"/>
    <mergeCell ref="BC82:BH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BI82:BN82"/>
    <mergeCell ref="BO82:BT82"/>
    <mergeCell ref="BU82:BZ82"/>
    <mergeCell ref="CA82:CF82"/>
    <mergeCell ref="CG82:CL82"/>
    <mergeCell ref="F81:L81"/>
    <mergeCell ref="M81:R81"/>
    <mergeCell ref="S81:X81"/>
    <mergeCell ref="Y81:AD81"/>
    <mergeCell ref="AE81:AJ81"/>
    <mergeCell ref="AK81:AP81"/>
    <mergeCell ref="AQ81:AV81"/>
    <mergeCell ref="AW81:BB81"/>
    <mergeCell ref="BC80:BH80"/>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BI80:BN80"/>
    <mergeCell ref="BO80:BT80"/>
    <mergeCell ref="BU80:BZ80"/>
    <mergeCell ref="CA80:CF80"/>
    <mergeCell ref="CG80:CL80"/>
    <mergeCell ref="F79:L79"/>
    <mergeCell ref="M79:R79"/>
    <mergeCell ref="S79:X79"/>
    <mergeCell ref="Y79:AD79"/>
    <mergeCell ref="AE79:AJ79"/>
    <mergeCell ref="AK79:AP79"/>
    <mergeCell ref="AQ79:AV79"/>
    <mergeCell ref="AW79:BB79"/>
    <mergeCell ref="CM79:CR79"/>
    <mergeCell ref="F76:L76"/>
    <mergeCell ref="AK75:AP75"/>
    <mergeCell ref="AQ75:AV75"/>
    <mergeCell ref="AW75:BB75"/>
    <mergeCell ref="BC75:BH75"/>
    <mergeCell ref="BI75:BN75"/>
    <mergeCell ref="BO75:BT75"/>
    <mergeCell ref="F77:L77"/>
    <mergeCell ref="D78:CX78"/>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4:L74"/>
    <mergeCell ref="M74:R74"/>
    <mergeCell ref="S74:X74"/>
    <mergeCell ref="Y74:AD74"/>
    <mergeCell ref="AE74:AJ74"/>
    <mergeCell ref="AK73:AP73"/>
    <mergeCell ref="AQ73:AV73"/>
    <mergeCell ref="AW73:BB73"/>
    <mergeCell ref="BC73:BH73"/>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BI73:BN73"/>
    <mergeCell ref="BO73:BT73"/>
    <mergeCell ref="F72:L72"/>
    <mergeCell ref="M72:R72"/>
    <mergeCell ref="S72:X72"/>
    <mergeCell ref="Y72:AD72"/>
    <mergeCell ref="AE72:AJ72"/>
    <mergeCell ref="AK71:AP71"/>
    <mergeCell ref="AQ71:AV71"/>
    <mergeCell ref="AW71:BB71"/>
    <mergeCell ref="BC71:BH71"/>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BI71:BN71"/>
    <mergeCell ref="BO71:BT71"/>
    <mergeCell ref="F70:L70"/>
    <mergeCell ref="M70:R70"/>
    <mergeCell ref="S70:X70"/>
    <mergeCell ref="Y70:AD70"/>
    <mergeCell ref="AE70:AJ70"/>
    <mergeCell ref="AK69:AP69"/>
    <mergeCell ref="AQ69:AV69"/>
    <mergeCell ref="AW69:BB69"/>
    <mergeCell ref="BC69:BH69"/>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BI69:BN69"/>
    <mergeCell ref="BO69:BT69"/>
    <mergeCell ref="F68:L68"/>
    <mergeCell ref="M68:R68"/>
    <mergeCell ref="S68:X68"/>
    <mergeCell ref="Y68:AD68"/>
    <mergeCell ref="AE68:AJ68"/>
    <mergeCell ref="AK67:AP67"/>
    <mergeCell ref="AQ67:AV67"/>
    <mergeCell ref="AW67:BB67"/>
    <mergeCell ref="BC67:BH67"/>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BI67:BN67"/>
    <mergeCell ref="BO67:BT67"/>
    <mergeCell ref="F66:L66"/>
    <mergeCell ref="M66:R66"/>
    <mergeCell ref="S66:X66"/>
    <mergeCell ref="Y66:AD66"/>
    <mergeCell ref="AE66:AJ66"/>
    <mergeCell ref="AK65:AP65"/>
    <mergeCell ref="AQ65:AV65"/>
    <mergeCell ref="AW65:BB65"/>
    <mergeCell ref="BC65:BH65"/>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BI65:BN65"/>
    <mergeCell ref="BO65:BT65"/>
    <mergeCell ref="F64:L64"/>
    <mergeCell ref="M64:R64"/>
    <mergeCell ref="S64:X64"/>
    <mergeCell ref="Y64:AD64"/>
    <mergeCell ref="AE64:AJ64"/>
    <mergeCell ref="AK63:AP63"/>
    <mergeCell ref="AQ63:AV63"/>
    <mergeCell ref="AW63:BB63"/>
    <mergeCell ref="BC63:BH63"/>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BI63:BN63"/>
    <mergeCell ref="BO63:BT63"/>
    <mergeCell ref="F62:L62"/>
    <mergeCell ref="M62:R62"/>
    <mergeCell ref="S62:X62"/>
    <mergeCell ref="Y62:AD62"/>
    <mergeCell ref="AE62:AJ62"/>
    <mergeCell ref="AK61:AP61"/>
    <mergeCell ref="AQ61:AV61"/>
    <mergeCell ref="AW61:BB61"/>
    <mergeCell ref="BC61:BH61"/>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BI61:BN61"/>
    <mergeCell ref="BO61:BT61"/>
    <mergeCell ref="F60:L60"/>
    <mergeCell ref="M60:R60"/>
    <mergeCell ref="S60:X60"/>
    <mergeCell ref="Y60:AD60"/>
    <mergeCell ref="AE60:AJ60"/>
    <mergeCell ref="AK59:AP59"/>
    <mergeCell ref="AQ59:AV59"/>
    <mergeCell ref="AW59:BB59"/>
    <mergeCell ref="BC59:BH59"/>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BI59:BN59"/>
    <mergeCell ref="BO59:BT59"/>
    <mergeCell ref="F58:L58"/>
    <mergeCell ref="M58:R58"/>
    <mergeCell ref="S58:X58"/>
    <mergeCell ref="Y58:AD58"/>
    <mergeCell ref="AE58:AJ58"/>
    <mergeCell ref="AK57:AP57"/>
    <mergeCell ref="AQ57:AV57"/>
    <mergeCell ref="AW57:BB57"/>
    <mergeCell ref="BC57:BH57"/>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BI57:BN57"/>
    <mergeCell ref="BU49:BZ55"/>
    <mergeCell ref="CA49:CF55"/>
    <mergeCell ref="F56:L56"/>
    <mergeCell ref="M56:R56"/>
    <mergeCell ref="S56:X56"/>
    <mergeCell ref="Y56:AD56"/>
    <mergeCell ref="AE56:AJ56"/>
    <mergeCell ref="AK49:AP55"/>
    <mergeCell ref="AQ49:AV55"/>
    <mergeCell ref="AW49:BB55"/>
    <mergeCell ref="BC49:BH55"/>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F48:L48"/>
    <mergeCell ref="M48:R48"/>
    <mergeCell ref="S48:X48"/>
    <mergeCell ref="Y48:AD48"/>
    <mergeCell ref="AE48:AJ48"/>
    <mergeCell ref="AK48:AP48"/>
    <mergeCell ref="AQ48:AV48"/>
    <mergeCell ref="AW48:BB48"/>
    <mergeCell ref="BC47:BH47"/>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BJ40:BM41"/>
    <mergeCell ref="BP40:BS41"/>
    <mergeCell ref="BV40:BY41"/>
    <mergeCell ref="CB40:CE41"/>
    <mergeCell ref="CH40:CK41"/>
    <mergeCell ref="CN40:CQ41"/>
    <mergeCell ref="BY37:CB38"/>
    <mergeCell ref="CE37:CH38"/>
    <mergeCell ref="CK37:CN38"/>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A25:BD26"/>
    <mergeCell ref="BG25:BJ26"/>
    <mergeCell ref="BM25:BP26"/>
    <mergeCell ref="BS25:BV26"/>
    <mergeCell ref="AX28:BA29"/>
    <mergeCell ref="AL22:AO23"/>
    <mergeCell ref="AR22:AU23"/>
    <mergeCell ref="AX22:BA23"/>
    <mergeCell ref="D20:J21"/>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3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3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3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3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316"/>
  <sheetViews>
    <sheetView zoomScale="63" zoomScaleNormal="63" zoomScaleSheetLayoutView="63" workbookViewId="0">
      <selection activeCell="M49" sqref="M49:R55"/>
    </sheetView>
  </sheetViews>
  <sheetFormatPr baseColWidth="10" defaultColWidth="5" defaultRowHeight="11" x14ac:dyDescent="0.15"/>
  <cols>
    <col min="1" max="1" width="4.5" style="3" customWidth="1"/>
    <col min="2" max="2" width="3.33203125" style="4" customWidth="1"/>
    <col min="3" max="3" width="4.5" style="4" customWidth="1"/>
    <col min="4" max="5" width="5.5" style="41" customWidth="1"/>
    <col min="6" max="12" width="8" style="5" customWidth="1"/>
    <col min="13" max="102" width="1" style="3" customWidth="1"/>
    <col min="103" max="109" width="5.33203125" style="3" customWidth="1"/>
    <col min="110" max="110" width="4.83203125" style="3" customWidth="1"/>
    <col min="111" max="16384" width="5" style="3"/>
  </cols>
  <sheetData>
    <row r="1" spans="1:111" x14ac:dyDescent="0.15">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15">
      <c r="A2" s="51"/>
      <c r="B2" s="149" t="s">
        <v>50</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36</v>
      </c>
      <c r="CZ2" s="153"/>
      <c r="DA2" s="153"/>
      <c r="DB2" s="153"/>
      <c r="DC2" s="153"/>
      <c r="DD2" s="153"/>
      <c r="DE2" s="154"/>
      <c r="DF2" s="51"/>
    </row>
    <row r="3" spans="1:111" s="65" customFormat="1" ht="6" customHeight="1" x14ac:dyDescent="0.15">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1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5"/>
      <c r="BE4" s="185"/>
      <c r="BF4" s="185"/>
      <c r="BG4" s="18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15">
      <c r="A5" s="51"/>
      <c r="B5" s="149" t="s">
        <v>51</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5"/>
      <c r="BE5" s="185"/>
      <c r="BF5" s="185"/>
      <c r="BG5" s="18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32</v>
      </c>
      <c r="CZ5" s="159" t="s">
        <v>41</v>
      </c>
      <c r="DA5" s="159"/>
      <c r="DB5" s="159"/>
      <c r="DC5" s="159"/>
      <c r="DD5" s="159"/>
      <c r="DE5" s="160">
        <v>9</v>
      </c>
      <c r="DF5" s="53"/>
      <c r="DG5" s="79"/>
    </row>
    <row r="6" spans="1:111" s="65" customFormat="1" ht="6" customHeight="1" x14ac:dyDescent="0.15">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1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5"/>
      <c r="BB7" s="185"/>
      <c r="BC7" s="185"/>
      <c r="BD7" s="185"/>
      <c r="BE7" s="75"/>
      <c r="BF7" s="75"/>
      <c r="BG7" s="185"/>
      <c r="BH7" s="185"/>
      <c r="BI7" s="185"/>
      <c r="BJ7" s="18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15">
      <c r="A8" s="51"/>
      <c r="B8" s="149" t="s">
        <v>52</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5"/>
      <c r="BB8" s="185"/>
      <c r="BC8" s="185"/>
      <c r="BD8" s="185"/>
      <c r="BE8" s="75"/>
      <c r="BF8" s="75"/>
      <c r="BG8" s="185"/>
      <c r="BH8" s="185"/>
      <c r="BI8" s="185"/>
      <c r="BJ8" s="18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31</v>
      </c>
      <c r="CZ8" s="159" t="s">
        <v>42</v>
      </c>
      <c r="DA8" s="159"/>
      <c r="DB8" s="159"/>
      <c r="DC8" s="159"/>
      <c r="DD8" s="159"/>
      <c r="DE8" s="160">
        <v>3</v>
      </c>
      <c r="DF8" s="53"/>
      <c r="DG8" s="79"/>
    </row>
    <row r="9" spans="1:111" s="65" customFormat="1" ht="6" customHeight="1" x14ac:dyDescent="0.15">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1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5"/>
      <c r="AY10" s="185"/>
      <c r="AZ10" s="185"/>
      <c r="BA10" s="185"/>
      <c r="BB10" s="75"/>
      <c r="BC10" s="75"/>
      <c r="BD10" s="185"/>
      <c r="BE10" s="185"/>
      <c r="BF10" s="185"/>
      <c r="BG10" s="185"/>
      <c r="BH10" s="75"/>
      <c r="BI10" s="75"/>
      <c r="BJ10" s="185"/>
      <c r="BK10" s="185"/>
      <c r="BL10" s="185"/>
      <c r="BM10" s="18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15">
      <c r="A11" s="51"/>
      <c r="B11" s="149" t="s">
        <v>53</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5"/>
      <c r="AY11" s="185"/>
      <c r="AZ11" s="185"/>
      <c r="BA11" s="185"/>
      <c r="BB11" s="75"/>
      <c r="BC11" s="75"/>
      <c r="BD11" s="185"/>
      <c r="BE11" s="185"/>
      <c r="BF11" s="185"/>
      <c r="BG11" s="185"/>
      <c r="BH11" s="75"/>
      <c r="BI11" s="75"/>
      <c r="BJ11" s="185"/>
      <c r="BK11" s="185"/>
      <c r="BL11" s="185"/>
      <c r="BM11" s="18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43</v>
      </c>
      <c r="DA11" s="159"/>
      <c r="DB11" s="159"/>
      <c r="DC11" s="159"/>
      <c r="DD11" s="159"/>
      <c r="DE11" s="160">
        <v>1</v>
      </c>
      <c r="DF11" s="53"/>
      <c r="DG11" s="79"/>
    </row>
    <row r="12" spans="1:111" s="65" customFormat="1" ht="6" customHeight="1" x14ac:dyDescent="0.15">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1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5"/>
      <c r="AV13" s="185"/>
      <c r="AW13" s="185"/>
      <c r="AX13" s="185"/>
      <c r="AY13" s="75"/>
      <c r="AZ13" s="75"/>
      <c r="BA13" s="185"/>
      <c r="BB13" s="185"/>
      <c r="BC13" s="185"/>
      <c r="BD13" s="185"/>
      <c r="BE13" s="75"/>
      <c r="BF13" s="75"/>
      <c r="BG13" s="185"/>
      <c r="BH13" s="185"/>
      <c r="BI13" s="185"/>
      <c r="BJ13" s="185"/>
      <c r="BK13" s="75"/>
      <c r="BL13" s="75"/>
      <c r="BM13" s="185"/>
      <c r="BN13" s="185"/>
      <c r="BO13" s="185"/>
      <c r="BP13" s="18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15">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5"/>
      <c r="AV14" s="185"/>
      <c r="AW14" s="185"/>
      <c r="AX14" s="185"/>
      <c r="AY14" s="75"/>
      <c r="AZ14" s="75"/>
      <c r="BA14" s="185"/>
      <c r="BB14" s="185"/>
      <c r="BC14" s="185"/>
      <c r="BD14" s="185"/>
      <c r="BE14" s="75"/>
      <c r="BF14" s="75"/>
      <c r="BG14" s="185"/>
      <c r="BH14" s="185"/>
      <c r="BI14" s="185"/>
      <c r="BJ14" s="185"/>
      <c r="BK14" s="75"/>
      <c r="BL14" s="75"/>
      <c r="BM14" s="185"/>
      <c r="BN14" s="185"/>
      <c r="BO14" s="185"/>
      <c r="BP14" s="18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77" t="s">
        <v>33</v>
      </c>
      <c r="CZ14" s="159" t="s">
        <v>39</v>
      </c>
      <c r="DA14" s="159"/>
      <c r="DB14" s="159"/>
      <c r="DC14" s="159"/>
      <c r="DD14" s="159"/>
      <c r="DE14" s="113"/>
      <c r="DF14" s="53"/>
      <c r="DG14" s="79"/>
    </row>
    <row r="15" spans="1:111" s="65" customFormat="1" ht="6" customHeight="1" x14ac:dyDescent="0.15">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77"/>
      <c r="CZ15" s="159"/>
      <c r="DA15" s="159"/>
      <c r="DB15" s="159"/>
      <c r="DC15" s="159"/>
      <c r="DD15" s="159"/>
      <c r="DE15" s="113"/>
      <c r="DF15" s="53"/>
      <c r="DG15" s="79"/>
    </row>
    <row r="16" spans="1:111" s="65" customFormat="1" ht="6" customHeight="1" x14ac:dyDescent="0.1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5"/>
      <c r="AS16" s="185"/>
      <c r="AT16" s="185"/>
      <c r="AU16" s="185"/>
      <c r="AV16" s="75"/>
      <c r="AW16" s="75"/>
      <c r="AX16" s="185"/>
      <c r="AY16" s="185"/>
      <c r="AZ16" s="185"/>
      <c r="BA16" s="185"/>
      <c r="BB16" s="75"/>
      <c r="BC16" s="75"/>
      <c r="BD16" s="185"/>
      <c r="BE16" s="185"/>
      <c r="BF16" s="185"/>
      <c r="BG16" s="185"/>
      <c r="BH16" s="75"/>
      <c r="BI16" s="75"/>
      <c r="BJ16" s="185"/>
      <c r="BK16" s="185"/>
      <c r="BL16" s="185"/>
      <c r="BM16" s="185"/>
      <c r="BN16" s="75"/>
      <c r="BO16" s="75"/>
      <c r="BP16" s="185"/>
      <c r="BQ16" s="185"/>
      <c r="BR16" s="185"/>
      <c r="BS16" s="18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15">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5"/>
      <c r="AS17" s="185"/>
      <c r="AT17" s="185"/>
      <c r="AU17" s="185"/>
      <c r="AV17" s="75"/>
      <c r="AW17" s="75"/>
      <c r="AX17" s="185"/>
      <c r="AY17" s="185"/>
      <c r="AZ17" s="185"/>
      <c r="BA17" s="185"/>
      <c r="BB17" s="75"/>
      <c r="BC17" s="75"/>
      <c r="BD17" s="185"/>
      <c r="BE17" s="185"/>
      <c r="BF17" s="185"/>
      <c r="BG17" s="185"/>
      <c r="BH17" s="75"/>
      <c r="BI17" s="75"/>
      <c r="BJ17" s="185"/>
      <c r="BK17" s="185"/>
      <c r="BL17" s="185"/>
      <c r="BM17" s="185"/>
      <c r="BN17" s="75"/>
      <c r="BO17" s="75"/>
      <c r="BP17" s="185"/>
      <c r="BQ17" s="185"/>
      <c r="BR17" s="185"/>
      <c r="BS17" s="18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77" t="s">
        <v>30</v>
      </c>
      <c r="CZ17" s="159" t="s">
        <v>38</v>
      </c>
      <c r="DA17" s="159"/>
      <c r="DB17" s="159"/>
      <c r="DC17" s="159"/>
      <c r="DD17" s="159"/>
      <c r="DE17" s="113"/>
      <c r="DF17" s="53"/>
      <c r="DG17" s="79"/>
    </row>
    <row r="18" spans="1:111" s="65" customFormat="1" ht="6" customHeight="1" x14ac:dyDescent="0.15">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77"/>
      <c r="CZ18" s="159"/>
      <c r="DA18" s="159"/>
      <c r="DB18" s="159"/>
      <c r="DC18" s="159"/>
      <c r="DD18" s="159"/>
      <c r="DE18" s="113"/>
      <c r="DF18" s="53"/>
      <c r="DG18" s="79"/>
    </row>
    <row r="19" spans="1:111" s="65" customFormat="1" ht="6" customHeight="1" x14ac:dyDescent="0.1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5"/>
      <c r="AP19" s="185"/>
      <c r="AQ19" s="185"/>
      <c r="AR19" s="185"/>
      <c r="AS19" s="75"/>
      <c r="AT19" s="75"/>
      <c r="AU19" s="185"/>
      <c r="AV19" s="185"/>
      <c r="AW19" s="185"/>
      <c r="AX19" s="185"/>
      <c r="AY19" s="75"/>
      <c r="AZ19" s="75"/>
      <c r="BA19" s="185"/>
      <c r="BB19" s="185"/>
      <c r="BC19" s="185"/>
      <c r="BD19" s="185"/>
      <c r="BE19" s="75"/>
      <c r="BF19" s="75"/>
      <c r="BG19" s="185"/>
      <c r="BH19" s="185"/>
      <c r="BI19" s="185"/>
      <c r="BJ19" s="185"/>
      <c r="BK19" s="75"/>
      <c r="BL19" s="75"/>
      <c r="BM19" s="185"/>
      <c r="BN19" s="185"/>
      <c r="BO19" s="185"/>
      <c r="BP19" s="185"/>
      <c r="BQ19" s="75"/>
      <c r="BR19" s="75"/>
      <c r="BS19" s="185"/>
      <c r="BT19" s="185"/>
      <c r="BU19" s="185"/>
      <c r="BV19" s="18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15">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5"/>
      <c r="AP20" s="185"/>
      <c r="AQ20" s="185"/>
      <c r="AR20" s="185"/>
      <c r="AS20" s="75"/>
      <c r="AT20" s="75"/>
      <c r="AU20" s="185"/>
      <c r="AV20" s="185"/>
      <c r="AW20" s="185"/>
      <c r="AX20" s="185"/>
      <c r="AY20" s="75"/>
      <c r="AZ20" s="75"/>
      <c r="BA20" s="185"/>
      <c r="BB20" s="185"/>
      <c r="BC20" s="185"/>
      <c r="BD20" s="185"/>
      <c r="BE20" s="75"/>
      <c r="BF20" s="75"/>
      <c r="BG20" s="185"/>
      <c r="BH20" s="185"/>
      <c r="BI20" s="185"/>
      <c r="BJ20" s="185"/>
      <c r="BK20" s="75"/>
      <c r="BL20" s="75"/>
      <c r="BM20" s="185"/>
      <c r="BN20" s="185"/>
      <c r="BO20" s="185"/>
      <c r="BP20" s="185"/>
      <c r="BQ20" s="75"/>
      <c r="BR20" s="75"/>
      <c r="BS20" s="185"/>
      <c r="BT20" s="185"/>
      <c r="BU20" s="185"/>
      <c r="BV20" s="18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77" t="s">
        <v>29</v>
      </c>
      <c r="CZ20" s="159" t="s">
        <v>37</v>
      </c>
      <c r="DA20" s="159"/>
      <c r="DB20" s="159"/>
      <c r="DC20" s="159"/>
      <c r="DD20" s="159"/>
      <c r="DE20" s="113"/>
      <c r="DF20" s="53"/>
      <c r="DG20" s="79"/>
    </row>
    <row r="21" spans="1:111" s="65" customFormat="1" ht="6" customHeight="1" x14ac:dyDescent="0.15">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77"/>
      <c r="CZ21" s="159"/>
      <c r="DA21" s="159"/>
      <c r="DB21" s="159"/>
      <c r="DC21" s="159"/>
      <c r="DD21" s="159"/>
      <c r="DE21" s="113"/>
      <c r="DF21" s="53"/>
      <c r="DG21" s="79"/>
    </row>
    <row r="22" spans="1:111" s="65" customFormat="1" ht="6" customHeight="1" x14ac:dyDescent="0.1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5"/>
      <c r="AM22" s="185"/>
      <c r="AN22" s="185"/>
      <c r="AO22" s="185"/>
      <c r="AP22" s="75"/>
      <c r="AQ22" s="75"/>
      <c r="AR22" s="185"/>
      <c r="AS22" s="185"/>
      <c r="AT22" s="185"/>
      <c r="AU22" s="185"/>
      <c r="AV22" s="75"/>
      <c r="AW22" s="75"/>
      <c r="AX22" s="185"/>
      <c r="AY22" s="185"/>
      <c r="AZ22" s="185"/>
      <c r="BA22" s="185"/>
      <c r="BB22" s="75"/>
      <c r="BC22" s="75"/>
      <c r="BD22" s="185"/>
      <c r="BE22" s="185"/>
      <c r="BF22" s="185"/>
      <c r="BG22" s="185"/>
      <c r="BH22" s="75"/>
      <c r="BI22" s="75"/>
      <c r="BJ22" s="185"/>
      <c r="BK22" s="185"/>
      <c r="BL22" s="185"/>
      <c r="BM22" s="185"/>
      <c r="BN22" s="75"/>
      <c r="BO22" s="75"/>
      <c r="BP22" s="185"/>
      <c r="BQ22" s="185"/>
      <c r="BR22" s="185"/>
      <c r="BS22" s="185"/>
      <c r="BT22" s="75"/>
      <c r="BU22" s="75"/>
      <c r="BV22" s="185"/>
      <c r="BW22" s="185"/>
      <c r="BX22" s="185"/>
      <c r="BY22" s="18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15">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5"/>
      <c r="AM23" s="185"/>
      <c r="AN23" s="185"/>
      <c r="AO23" s="185"/>
      <c r="AP23" s="75"/>
      <c r="AQ23" s="75"/>
      <c r="AR23" s="185"/>
      <c r="AS23" s="185"/>
      <c r="AT23" s="185"/>
      <c r="AU23" s="185"/>
      <c r="AV23" s="75"/>
      <c r="AW23" s="75"/>
      <c r="AX23" s="185"/>
      <c r="AY23" s="185"/>
      <c r="AZ23" s="185"/>
      <c r="BA23" s="185"/>
      <c r="BB23" s="75"/>
      <c r="BC23" s="75"/>
      <c r="BD23" s="185"/>
      <c r="BE23" s="185"/>
      <c r="BF23" s="185"/>
      <c r="BG23" s="185"/>
      <c r="BH23" s="75"/>
      <c r="BI23" s="75"/>
      <c r="BJ23" s="185"/>
      <c r="BK23" s="185"/>
      <c r="BL23" s="185"/>
      <c r="BM23" s="185"/>
      <c r="BN23" s="75"/>
      <c r="BO23" s="75"/>
      <c r="BP23" s="185"/>
      <c r="BQ23" s="185"/>
      <c r="BR23" s="185"/>
      <c r="BS23" s="185"/>
      <c r="BT23" s="75"/>
      <c r="BU23" s="75"/>
      <c r="BV23" s="185"/>
      <c r="BW23" s="185"/>
      <c r="BX23" s="185"/>
      <c r="BY23" s="18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77" t="s">
        <v>4</v>
      </c>
      <c r="CZ23" s="159" t="s">
        <v>40</v>
      </c>
      <c r="DA23" s="159"/>
      <c r="DB23" s="159"/>
      <c r="DC23" s="159"/>
      <c r="DD23" s="159"/>
      <c r="DE23" s="113"/>
      <c r="DF23" s="53"/>
      <c r="DG23" s="79"/>
    </row>
    <row r="24" spans="1:111" s="65" customFormat="1" ht="6" customHeight="1" x14ac:dyDescent="0.15">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77"/>
      <c r="CZ24" s="159"/>
      <c r="DA24" s="159"/>
      <c r="DB24" s="159"/>
      <c r="DC24" s="159"/>
      <c r="DD24" s="159"/>
      <c r="DE24" s="113"/>
      <c r="DF24" s="53"/>
      <c r="DG24" s="79"/>
    </row>
    <row r="25" spans="1:111" s="65" customFormat="1" ht="6" customHeight="1" x14ac:dyDescent="0.1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5"/>
      <c r="AJ25" s="185"/>
      <c r="AK25" s="185"/>
      <c r="AL25" s="185"/>
      <c r="AM25" s="75"/>
      <c r="AN25" s="75"/>
      <c r="AO25" s="185"/>
      <c r="AP25" s="185"/>
      <c r="AQ25" s="185"/>
      <c r="AR25" s="185"/>
      <c r="AS25" s="75"/>
      <c r="AT25" s="75"/>
      <c r="AU25" s="185"/>
      <c r="AV25" s="185"/>
      <c r="AW25" s="185"/>
      <c r="AX25" s="185"/>
      <c r="AY25" s="75"/>
      <c r="AZ25" s="75"/>
      <c r="BA25" s="185"/>
      <c r="BB25" s="185"/>
      <c r="BC25" s="185"/>
      <c r="BD25" s="185"/>
      <c r="BE25" s="75"/>
      <c r="BF25" s="75"/>
      <c r="BG25" s="185"/>
      <c r="BH25" s="185"/>
      <c r="BI25" s="185"/>
      <c r="BJ25" s="185"/>
      <c r="BK25" s="75"/>
      <c r="BL25" s="75"/>
      <c r="BM25" s="185"/>
      <c r="BN25" s="185"/>
      <c r="BO25" s="185"/>
      <c r="BP25" s="185"/>
      <c r="BQ25" s="75"/>
      <c r="BR25" s="75"/>
      <c r="BS25" s="185"/>
      <c r="BT25" s="185"/>
      <c r="BU25" s="185"/>
      <c r="BV25" s="185"/>
      <c r="BW25" s="75"/>
      <c r="BX25" s="75"/>
      <c r="BY25" s="185"/>
      <c r="BZ25" s="185"/>
      <c r="CA25" s="185"/>
      <c r="CB25" s="185"/>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15">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5"/>
      <c r="AJ26" s="185"/>
      <c r="AK26" s="185"/>
      <c r="AL26" s="185"/>
      <c r="AM26" s="75"/>
      <c r="AN26" s="75"/>
      <c r="AO26" s="185"/>
      <c r="AP26" s="185"/>
      <c r="AQ26" s="185"/>
      <c r="AR26" s="185"/>
      <c r="AS26" s="75"/>
      <c r="AT26" s="75"/>
      <c r="AU26" s="185"/>
      <c r="AV26" s="185"/>
      <c r="AW26" s="185"/>
      <c r="AX26" s="185"/>
      <c r="AY26" s="75"/>
      <c r="AZ26" s="75"/>
      <c r="BA26" s="185"/>
      <c r="BB26" s="185"/>
      <c r="BC26" s="185"/>
      <c r="BD26" s="185"/>
      <c r="BE26" s="75"/>
      <c r="BF26" s="75"/>
      <c r="BG26" s="185"/>
      <c r="BH26" s="185"/>
      <c r="BI26" s="185"/>
      <c r="BJ26" s="185"/>
      <c r="BK26" s="75"/>
      <c r="BL26" s="75"/>
      <c r="BM26" s="185"/>
      <c r="BN26" s="185"/>
      <c r="BO26" s="185"/>
      <c r="BP26" s="185"/>
      <c r="BQ26" s="75"/>
      <c r="BR26" s="75"/>
      <c r="BS26" s="185"/>
      <c r="BT26" s="185"/>
      <c r="BU26" s="185"/>
      <c r="BV26" s="185"/>
      <c r="BW26" s="75"/>
      <c r="BX26" s="75"/>
      <c r="BY26" s="185"/>
      <c r="BZ26" s="185"/>
      <c r="CA26" s="185"/>
      <c r="CB26" s="185"/>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44</v>
      </c>
      <c r="DA26" s="159"/>
      <c r="DB26" s="159"/>
      <c r="DC26" s="159"/>
      <c r="DD26" s="159"/>
      <c r="DE26" s="113"/>
      <c r="DF26" s="53"/>
      <c r="DG26" s="79"/>
    </row>
    <row r="27" spans="1:111" s="65" customFormat="1" ht="6" customHeight="1" x14ac:dyDescent="0.15">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1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5"/>
      <c r="AG28" s="185"/>
      <c r="AH28" s="185"/>
      <c r="AI28" s="185"/>
      <c r="AJ28" s="75"/>
      <c r="AK28" s="75"/>
      <c r="AL28" s="185"/>
      <c r="AM28" s="185"/>
      <c r="AN28" s="185"/>
      <c r="AO28" s="185"/>
      <c r="AP28" s="75"/>
      <c r="AQ28" s="75"/>
      <c r="AR28" s="185"/>
      <c r="AS28" s="185"/>
      <c r="AT28" s="185"/>
      <c r="AU28" s="185"/>
      <c r="AV28" s="75"/>
      <c r="AW28" s="75"/>
      <c r="AX28" s="185"/>
      <c r="AY28" s="185"/>
      <c r="AZ28" s="185"/>
      <c r="BA28" s="185"/>
      <c r="BB28" s="75"/>
      <c r="BC28" s="75"/>
      <c r="BD28" s="185"/>
      <c r="BE28" s="185"/>
      <c r="BF28" s="185"/>
      <c r="BG28" s="185"/>
      <c r="BH28" s="75"/>
      <c r="BI28" s="75"/>
      <c r="BJ28" s="185"/>
      <c r="BK28" s="185"/>
      <c r="BL28" s="185"/>
      <c r="BM28" s="185"/>
      <c r="BN28" s="75"/>
      <c r="BO28" s="75"/>
      <c r="BP28" s="185"/>
      <c r="BQ28" s="185"/>
      <c r="BR28" s="185"/>
      <c r="BS28" s="185"/>
      <c r="BT28" s="75"/>
      <c r="BU28" s="75"/>
      <c r="BV28" s="185"/>
      <c r="BW28" s="185"/>
      <c r="BX28" s="185"/>
      <c r="BY28" s="185"/>
      <c r="BZ28" s="75"/>
      <c r="CA28" s="75"/>
      <c r="CB28" s="185"/>
      <c r="CC28" s="185"/>
      <c r="CD28" s="185"/>
      <c r="CE28" s="185"/>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15">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5"/>
      <c r="AG29" s="185"/>
      <c r="AH29" s="185"/>
      <c r="AI29" s="185"/>
      <c r="AJ29" s="75"/>
      <c r="AK29" s="75"/>
      <c r="AL29" s="185"/>
      <c r="AM29" s="185"/>
      <c r="AN29" s="185"/>
      <c r="AO29" s="185"/>
      <c r="AP29" s="75"/>
      <c r="AQ29" s="75"/>
      <c r="AR29" s="185"/>
      <c r="AS29" s="185"/>
      <c r="AT29" s="185"/>
      <c r="AU29" s="185"/>
      <c r="AV29" s="75"/>
      <c r="AW29" s="75"/>
      <c r="AX29" s="185"/>
      <c r="AY29" s="185"/>
      <c r="AZ29" s="185"/>
      <c r="BA29" s="185"/>
      <c r="BB29" s="75"/>
      <c r="BC29" s="75"/>
      <c r="BD29" s="185"/>
      <c r="BE29" s="185"/>
      <c r="BF29" s="185"/>
      <c r="BG29" s="185"/>
      <c r="BH29" s="75"/>
      <c r="BI29" s="75"/>
      <c r="BJ29" s="185"/>
      <c r="BK29" s="185"/>
      <c r="BL29" s="185"/>
      <c r="BM29" s="185"/>
      <c r="BN29" s="75"/>
      <c r="BO29" s="75"/>
      <c r="BP29" s="185"/>
      <c r="BQ29" s="185"/>
      <c r="BR29" s="185"/>
      <c r="BS29" s="185"/>
      <c r="BT29" s="75"/>
      <c r="BU29" s="75"/>
      <c r="BV29" s="185"/>
      <c r="BW29" s="185"/>
      <c r="BX29" s="185"/>
      <c r="BY29" s="185"/>
      <c r="BZ29" s="75"/>
      <c r="CA29" s="75"/>
      <c r="CB29" s="185"/>
      <c r="CC29" s="185"/>
      <c r="CD29" s="185"/>
      <c r="CE29" s="185"/>
      <c r="CF29" s="75"/>
      <c r="CG29" s="75"/>
      <c r="CH29" s="75"/>
      <c r="CI29" s="75"/>
      <c r="CJ29" s="75"/>
      <c r="CK29" s="75"/>
      <c r="CL29" s="75"/>
      <c r="CM29" s="75"/>
      <c r="CN29" s="75"/>
      <c r="CO29" s="75"/>
      <c r="CP29" s="75"/>
      <c r="CQ29" s="75"/>
      <c r="CR29" s="75"/>
      <c r="CS29" s="75"/>
      <c r="CT29" s="75"/>
      <c r="CU29" s="75"/>
      <c r="CV29" s="75"/>
      <c r="CW29" s="75"/>
      <c r="CX29" s="75"/>
      <c r="CY29" s="145" t="s">
        <v>0</v>
      </c>
      <c r="CZ29" s="159" t="s">
        <v>45</v>
      </c>
      <c r="DA29" s="159"/>
      <c r="DB29" s="159"/>
      <c r="DC29" s="159"/>
      <c r="DD29" s="159"/>
      <c r="DE29" s="113"/>
      <c r="DF29" s="53"/>
      <c r="DG29" s="79"/>
    </row>
    <row r="30" spans="1:111" s="65" customFormat="1" ht="6" customHeight="1" x14ac:dyDescent="0.15">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1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5"/>
      <c r="AD31" s="185"/>
      <c r="AE31" s="185"/>
      <c r="AF31" s="185"/>
      <c r="AG31" s="75"/>
      <c r="AH31" s="75"/>
      <c r="AI31" s="185"/>
      <c r="AJ31" s="185"/>
      <c r="AK31" s="185"/>
      <c r="AL31" s="185"/>
      <c r="AM31" s="75"/>
      <c r="AN31" s="75"/>
      <c r="AO31" s="185"/>
      <c r="AP31" s="185"/>
      <c r="AQ31" s="185"/>
      <c r="AR31" s="185"/>
      <c r="AS31" s="75"/>
      <c r="AT31" s="75"/>
      <c r="AU31" s="185"/>
      <c r="AV31" s="185"/>
      <c r="AW31" s="185"/>
      <c r="AX31" s="185"/>
      <c r="AY31" s="75"/>
      <c r="AZ31" s="75"/>
      <c r="BA31" s="185"/>
      <c r="BB31" s="185"/>
      <c r="BC31" s="185"/>
      <c r="BD31" s="185"/>
      <c r="BE31" s="75"/>
      <c r="BF31" s="75"/>
      <c r="BG31" s="185"/>
      <c r="BH31" s="185"/>
      <c r="BI31" s="185"/>
      <c r="BJ31" s="185"/>
      <c r="BK31" s="75"/>
      <c r="BL31" s="75"/>
      <c r="BM31" s="185"/>
      <c r="BN31" s="185"/>
      <c r="BO31" s="185"/>
      <c r="BP31" s="185"/>
      <c r="BQ31" s="75"/>
      <c r="BR31" s="75"/>
      <c r="BS31" s="185"/>
      <c r="BT31" s="185"/>
      <c r="BU31" s="185"/>
      <c r="BV31" s="185"/>
      <c r="BW31" s="75"/>
      <c r="BX31" s="75"/>
      <c r="BY31" s="185"/>
      <c r="BZ31" s="185"/>
      <c r="CA31" s="185"/>
      <c r="CB31" s="185"/>
      <c r="CC31" s="75"/>
      <c r="CD31" s="75"/>
      <c r="CE31" s="185"/>
      <c r="CF31" s="185"/>
      <c r="CG31" s="185"/>
      <c r="CH31" s="185"/>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15">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5"/>
      <c r="AD32" s="185"/>
      <c r="AE32" s="185"/>
      <c r="AF32" s="185"/>
      <c r="AG32" s="75"/>
      <c r="AH32" s="75"/>
      <c r="AI32" s="185"/>
      <c r="AJ32" s="185"/>
      <c r="AK32" s="185"/>
      <c r="AL32" s="185"/>
      <c r="AM32" s="75"/>
      <c r="AN32" s="75"/>
      <c r="AO32" s="185"/>
      <c r="AP32" s="185"/>
      <c r="AQ32" s="185"/>
      <c r="AR32" s="185"/>
      <c r="AS32" s="75"/>
      <c r="AT32" s="75"/>
      <c r="AU32" s="185"/>
      <c r="AV32" s="185"/>
      <c r="AW32" s="185"/>
      <c r="AX32" s="185"/>
      <c r="AY32" s="75"/>
      <c r="AZ32" s="75"/>
      <c r="BA32" s="185"/>
      <c r="BB32" s="185"/>
      <c r="BC32" s="185"/>
      <c r="BD32" s="185"/>
      <c r="BE32" s="75"/>
      <c r="BF32" s="75"/>
      <c r="BG32" s="185"/>
      <c r="BH32" s="185"/>
      <c r="BI32" s="185"/>
      <c r="BJ32" s="185"/>
      <c r="BK32" s="75"/>
      <c r="BL32" s="75"/>
      <c r="BM32" s="185"/>
      <c r="BN32" s="185"/>
      <c r="BO32" s="185"/>
      <c r="BP32" s="185"/>
      <c r="BQ32" s="75"/>
      <c r="BR32" s="75"/>
      <c r="BS32" s="185"/>
      <c r="BT32" s="185"/>
      <c r="BU32" s="185"/>
      <c r="BV32" s="185"/>
      <c r="BW32" s="75"/>
      <c r="BX32" s="75"/>
      <c r="BY32" s="185"/>
      <c r="BZ32" s="185"/>
      <c r="CA32" s="185"/>
      <c r="CB32" s="185"/>
      <c r="CC32" s="75"/>
      <c r="CD32" s="75"/>
      <c r="CE32" s="185"/>
      <c r="CF32" s="185"/>
      <c r="CG32" s="185"/>
      <c r="CH32" s="185"/>
      <c r="CI32" s="75"/>
      <c r="CJ32" s="75"/>
      <c r="CK32" s="75"/>
      <c r="CL32" s="75"/>
      <c r="CM32" s="75"/>
      <c r="CN32" s="75"/>
      <c r="CO32" s="75"/>
      <c r="CP32" s="75"/>
      <c r="CQ32" s="75"/>
      <c r="CR32" s="75"/>
      <c r="CS32" s="75"/>
      <c r="CT32" s="75"/>
      <c r="CU32" s="75"/>
      <c r="CV32" s="75"/>
      <c r="CW32" s="75"/>
      <c r="CX32" s="75"/>
      <c r="CY32" s="145" t="s">
        <v>5</v>
      </c>
      <c r="CZ32" s="159" t="s">
        <v>46</v>
      </c>
      <c r="DA32" s="159"/>
      <c r="DB32" s="159"/>
      <c r="DC32" s="159"/>
      <c r="DD32" s="159"/>
      <c r="DE32" s="113"/>
      <c r="DF32" s="53"/>
      <c r="DG32" s="79"/>
    </row>
    <row r="33" spans="1:111" s="65" customFormat="1" ht="6" customHeight="1" x14ac:dyDescent="0.15">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1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5"/>
      <c r="AA34" s="185"/>
      <c r="AB34" s="185"/>
      <c r="AC34" s="185"/>
      <c r="AD34" s="75"/>
      <c r="AE34" s="75"/>
      <c r="AF34" s="185"/>
      <c r="AG34" s="185"/>
      <c r="AH34" s="185"/>
      <c r="AI34" s="185"/>
      <c r="AJ34" s="75"/>
      <c r="AK34" s="75"/>
      <c r="AL34" s="185"/>
      <c r="AM34" s="185"/>
      <c r="AN34" s="185"/>
      <c r="AO34" s="185"/>
      <c r="AP34" s="75"/>
      <c r="AQ34" s="75"/>
      <c r="AR34" s="185"/>
      <c r="AS34" s="185"/>
      <c r="AT34" s="185"/>
      <c r="AU34" s="185"/>
      <c r="AV34" s="75"/>
      <c r="AW34" s="75"/>
      <c r="AX34" s="185"/>
      <c r="AY34" s="185"/>
      <c r="AZ34" s="185"/>
      <c r="BA34" s="185"/>
      <c r="BB34" s="75"/>
      <c r="BC34" s="75"/>
      <c r="BD34" s="185"/>
      <c r="BE34" s="185"/>
      <c r="BF34" s="185"/>
      <c r="BG34" s="185"/>
      <c r="BH34" s="75"/>
      <c r="BI34" s="75"/>
      <c r="BJ34" s="185"/>
      <c r="BK34" s="185"/>
      <c r="BL34" s="185"/>
      <c r="BM34" s="185"/>
      <c r="BN34" s="75"/>
      <c r="BO34" s="75"/>
      <c r="BP34" s="185"/>
      <c r="BQ34" s="185"/>
      <c r="BR34" s="185"/>
      <c r="BS34" s="185"/>
      <c r="BT34" s="75"/>
      <c r="BU34" s="75"/>
      <c r="BV34" s="185"/>
      <c r="BW34" s="185"/>
      <c r="BX34" s="185"/>
      <c r="BY34" s="185"/>
      <c r="BZ34" s="75"/>
      <c r="CA34" s="75"/>
      <c r="CB34" s="185"/>
      <c r="CC34" s="185"/>
      <c r="CD34" s="185"/>
      <c r="CE34" s="185"/>
      <c r="CF34" s="75"/>
      <c r="CG34" s="75"/>
      <c r="CH34" s="185"/>
      <c r="CI34" s="185"/>
      <c r="CJ34" s="185"/>
      <c r="CK34" s="185"/>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1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5"/>
      <c r="AA35" s="185"/>
      <c r="AB35" s="185"/>
      <c r="AC35" s="185"/>
      <c r="AD35" s="75"/>
      <c r="AE35" s="75"/>
      <c r="AF35" s="185"/>
      <c r="AG35" s="185"/>
      <c r="AH35" s="185"/>
      <c r="AI35" s="185"/>
      <c r="AJ35" s="75"/>
      <c r="AK35" s="75"/>
      <c r="AL35" s="185"/>
      <c r="AM35" s="185"/>
      <c r="AN35" s="185"/>
      <c r="AO35" s="185"/>
      <c r="AP35" s="75"/>
      <c r="AQ35" s="75"/>
      <c r="AR35" s="185"/>
      <c r="AS35" s="185"/>
      <c r="AT35" s="185"/>
      <c r="AU35" s="185"/>
      <c r="AV35" s="75"/>
      <c r="AW35" s="75"/>
      <c r="AX35" s="185"/>
      <c r="AY35" s="185"/>
      <c r="AZ35" s="185"/>
      <c r="BA35" s="185"/>
      <c r="BB35" s="75"/>
      <c r="BC35" s="75"/>
      <c r="BD35" s="185"/>
      <c r="BE35" s="185"/>
      <c r="BF35" s="185"/>
      <c r="BG35" s="185"/>
      <c r="BH35" s="75"/>
      <c r="BI35" s="75"/>
      <c r="BJ35" s="185"/>
      <c r="BK35" s="185"/>
      <c r="BL35" s="185"/>
      <c r="BM35" s="185"/>
      <c r="BN35" s="75"/>
      <c r="BO35" s="75"/>
      <c r="BP35" s="185"/>
      <c r="BQ35" s="185"/>
      <c r="BR35" s="185"/>
      <c r="BS35" s="185"/>
      <c r="BT35" s="75"/>
      <c r="BU35" s="75"/>
      <c r="BV35" s="185"/>
      <c r="BW35" s="185"/>
      <c r="BX35" s="185"/>
      <c r="BY35" s="185"/>
      <c r="BZ35" s="75"/>
      <c r="CA35" s="75"/>
      <c r="CB35" s="185"/>
      <c r="CC35" s="185"/>
      <c r="CD35" s="185"/>
      <c r="CE35" s="185"/>
      <c r="CF35" s="75"/>
      <c r="CG35" s="75"/>
      <c r="CH35" s="185"/>
      <c r="CI35" s="185"/>
      <c r="CJ35" s="185"/>
      <c r="CK35" s="185"/>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1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15">
      <c r="A37" s="114"/>
      <c r="B37" s="114"/>
      <c r="C37" s="114"/>
      <c r="D37" s="114"/>
      <c r="E37" s="114"/>
      <c r="F37" s="114"/>
      <c r="G37" s="114"/>
      <c r="H37" s="123"/>
      <c r="I37" s="123"/>
      <c r="J37" s="123"/>
      <c r="K37" s="123"/>
      <c r="L37" s="123"/>
      <c r="M37" s="123"/>
      <c r="N37" s="123"/>
      <c r="O37" s="123"/>
      <c r="P37" s="123"/>
      <c r="Q37" s="75"/>
      <c r="R37" s="75"/>
      <c r="S37" s="75"/>
      <c r="T37" s="75"/>
      <c r="U37" s="75"/>
      <c r="V37" s="75"/>
      <c r="W37" s="185"/>
      <c r="X37" s="185"/>
      <c r="Y37" s="185"/>
      <c r="Z37" s="185"/>
      <c r="AA37" s="75"/>
      <c r="AB37" s="75"/>
      <c r="AC37" s="185"/>
      <c r="AD37" s="185"/>
      <c r="AE37" s="185"/>
      <c r="AF37" s="185"/>
      <c r="AG37" s="75"/>
      <c r="AH37" s="75"/>
      <c r="AI37" s="185"/>
      <c r="AJ37" s="185"/>
      <c r="AK37" s="185"/>
      <c r="AL37" s="185"/>
      <c r="AM37" s="75"/>
      <c r="AN37" s="75"/>
      <c r="AO37" s="185"/>
      <c r="AP37" s="185"/>
      <c r="AQ37" s="185"/>
      <c r="AR37" s="185"/>
      <c r="AS37" s="75"/>
      <c r="AT37" s="75"/>
      <c r="AU37" s="185"/>
      <c r="AV37" s="185"/>
      <c r="AW37" s="185"/>
      <c r="AX37" s="185"/>
      <c r="AY37" s="75"/>
      <c r="AZ37" s="75"/>
      <c r="BA37" s="185"/>
      <c r="BB37" s="185"/>
      <c r="BC37" s="185"/>
      <c r="BD37" s="185"/>
      <c r="BE37" s="75"/>
      <c r="BF37" s="75"/>
      <c r="BG37" s="185"/>
      <c r="BH37" s="185"/>
      <c r="BI37" s="185"/>
      <c r="BJ37" s="185"/>
      <c r="BK37" s="75"/>
      <c r="BL37" s="75"/>
      <c r="BM37" s="185"/>
      <c r="BN37" s="185"/>
      <c r="BO37" s="185"/>
      <c r="BP37" s="185"/>
      <c r="BQ37" s="75"/>
      <c r="BR37" s="75"/>
      <c r="BS37" s="185"/>
      <c r="BT37" s="185"/>
      <c r="BU37" s="185"/>
      <c r="BV37" s="185"/>
      <c r="BW37" s="75"/>
      <c r="BX37" s="75"/>
      <c r="BY37" s="185"/>
      <c r="BZ37" s="185"/>
      <c r="CA37" s="185"/>
      <c r="CB37" s="185"/>
      <c r="CC37" s="75"/>
      <c r="CD37" s="75"/>
      <c r="CE37" s="185"/>
      <c r="CF37" s="185"/>
      <c r="CG37" s="185"/>
      <c r="CH37" s="185"/>
      <c r="CI37" s="75"/>
      <c r="CJ37" s="75"/>
      <c r="CK37" s="185"/>
      <c r="CL37" s="185"/>
      <c r="CM37" s="185"/>
      <c r="CN37" s="185"/>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15">
      <c r="A38" s="114"/>
      <c r="B38" s="114"/>
      <c r="C38" s="114"/>
      <c r="D38" s="114"/>
      <c r="E38" s="114"/>
      <c r="F38" s="114"/>
      <c r="G38" s="114"/>
      <c r="H38" s="123"/>
      <c r="I38" s="123"/>
      <c r="J38" s="123"/>
      <c r="K38" s="123"/>
      <c r="L38" s="123"/>
      <c r="M38" s="123"/>
      <c r="N38" s="123"/>
      <c r="O38" s="123"/>
      <c r="P38" s="75"/>
      <c r="Q38" s="75"/>
      <c r="R38" s="75"/>
      <c r="S38" s="75"/>
      <c r="T38" s="75"/>
      <c r="U38" s="75"/>
      <c r="V38" s="75"/>
      <c r="W38" s="185"/>
      <c r="X38" s="185"/>
      <c r="Y38" s="185"/>
      <c r="Z38" s="185"/>
      <c r="AA38" s="75"/>
      <c r="AB38" s="75"/>
      <c r="AC38" s="185"/>
      <c r="AD38" s="185"/>
      <c r="AE38" s="185"/>
      <c r="AF38" s="185"/>
      <c r="AG38" s="75"/>
      <c r="AH38" s="75"/>
      <c r="AI38" s="185"/>
      <c r="AJ38" s="185"/>
      <c r="AK38" s="185"/>
      <c r="AL38" s="185"/>
      <c r="AM38" s="75"/>
      <c r="AN38" s="75"/>
      <c r="AO38" s="185"/>
      <c r="AP38" s="185"/>
      <c r="AQ38" s="185"/>
      <c r="AR38" s="185"/>
      <c r="AS38" s="75"/>
      <c r="AT38" s="75"/>
      <c r="AU38" s="185"/>
      <c r="AV38" s="185"/>
      <c r="AW38" s="185"/>
      <c r="AX38" s="185"/>
      <c r="AY38" s="75"/>
      <c r="AZ38" s="75"/>
      <c r="BA38" s="185"/>
      <c r="BB38" s="185"/>
      <c r="BC38" s="185"/>
      <c r="BD38" s="185"/>
      <c r="BE38" s="75"/>
      <c r="BF38" s="75"/>
      <c r="BG38" s="185"/>
      <c r="BH38" s="185"/>
      <c r="BI38" s="185"/>
      <c r="BJ38" s="185"/>
      <c r="BK38" s="75"/>
      <c r="BL38" s="75"/>
      <c r="BM38" s="185"/>
      <c r="BN38" s="185"/>
      <c r="BO38" s="185"/>
      <c r="BP38" s="185"/>
      <c r="BQ38" s="75"/>
      <c r="BR38" s="75"/>
      <c r="BS38" s="185"/>
      <c r="BT38" s="185"/>
      <c r="BU38" s="185"/>
      <c r="BV38" s="185"/>
      <c r="BW38" s="75"/>
      <c r="BX38" s="75"/>
      <c r="BY38" s="185"/>
      <c r="BZ38" s="185"/>
      <c r="CA38" s="185"/>
      <c r="CB38" s="185"/>
      <c r="CC38" s="124"/>
      <c r="CD38" s="75"/>
      <c r="CE38" s="185"/>
      <c r="CF38" s="185"/>
      <c r="CG38" s="185"/>
      <c r="CH38" s="185"/>
      <c r="CI38" s="75"/>
      <c r="CJ38" s="75"/>
      <c r="CK38" s="185"/>
      <c r="CL38" s="185"/>
      <c r="CM38" s="185"/>
      <c r="CN38" s="185"/>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1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15">
      <c r="A40" s="114"/>
      <c r="B40" s="114"/>
      <c r="C40" s="114"/>
      <c r="D40" s="114"/>
      <c r="E40" s="114"/>
      <c r="F40" s="114"/>
      <c r="G40" s="114"/>
      <c r="H40" s="123"/>
      <c r="I40" s="123"/>
      <c r="J40" s="123"/>
      <c r="K40" s="123"/>
      <c r="L40" s="123"/>
      <c r="M40" s="123"/>
      <c r="N40" s="75"/>
      <c r="O40" s="75"/>
      <c r="P40" s="75"/>
      <c r="Q40" s="75"/>
      <c r="R40" s="75"/>
      <c r="S40" s="75"/>
      <c r="T40" s="185"/>
      <c r="U40" s="185"/>
      <c r="V40" s="185"/>
      <c r="W40" s="185"/>
      <c r="X40" s="75"/>
      <c r="Y40" s="75"/>
      <c r="Z40" s="185"/>
      <c r="AA40" s="185"/>
      <c r="AB40" s="185"/>
      <c r="AC40" s="185"/>
      <c r="AD40" s="75"/>
      <c r="AE40" s="75"/>
      <c r="AF40" s="185"/>
      <c r="AG40" s="185"/>
      <c r="AH40" s="185"/>
      <c r="AI40" s="185"/>
      <c r="AJ40" s="75"/>
      <c r="AK40" s="75"/>
      <c r="AL40" s="185"/>
      <c r="AM40" s="185"/>
      <c r="AN40" s="185"/>
      <c r="AO40" s="185"/>
      <c r="AP40" s="75"/>
      <c r="AQ40" s="75"/>
      <c r="AR40" s="185"/>
      <c r="AS40" s="185"/>
      <c r="AT40" s="185"/>
      <c r="AU40" s="185"/>
      <c r="AV40" s="75"/>
      <c r="AW40" s="75"/>
      <c r="AX40" s="185"/>
      <c r="AY40" s="185"/>
      <c r="AZ40" s="185"/>
      <c r="BA40" s="185"/>
      <c r="BB40" s="75"/>
      <c r="BC40" s="75"/>
      <c r="BD40" s="185"/>
      <c r="BE40" s="185"/>
      <c r="BF40" s="185"/>
      <c r="BG40" s="185"/>
      <c r="BH40" s="75"/>
      <c r="BI40" s="75"/>
      <c r="BJ40" s="185"/>
      <c r="BK40" s="185"/>
      <c r="BL40" s="185"/>
      <c r="BM40" s="185"/>
      <c r="BN40" s="75"/>
      <c r="BO40" s="75"/>
      <c r="BP40" s="185"/>
      <c r="BQ40" s="185"/>
      <c r="BR40" s="185"/>
      <c r="BS40" s="185"/>
      <c r="BT40" s="75"/>
      <c r="BU40" s="75"/>
      <c r="BV40" s="185"/>
      <c r="BW40" s="185"/>
      <c r="BX40" s="185"/>
      <c r="BY40" s="185"/>
      <c r="BZ40" s="75"/>
      <c r="CA40" s="75"/>
      <c r="CB40" s="185"/>
      <c r="CC40" s="185"/>
      <c r="CD40" s="185"/>
      <c r="CE40" s="185"/>
      <c r="CF40" s="75"/>
      <c r="CG40" s="75"/>
      <c r="CH40" s="185"/>
      <c r="CI40" s="185"/>
      <c r="CJ40" s="185"/>
      <c r="CK40" s="185"/>
      <c r="CL40" s="75"/>
      <c r="CM40" s="75"/>
      <c r="CN40" s="185"/>
      <c r="CO40" s="185"/>
      <c r="CP40" s="185"/>
      <c r="CQ40" s="185"/>
      <c r="CR40" s="75"/>
      <c r="CS40" s="75"/>
      <c r="CT40" s="75"/>
      <c r="CU40" s="75"/>
      <c r="CV40" s="75"/>
      <c r="CW40" s="75"/>
      <c r="CX40" s="75"/>
      <c r="CY40" s="53"/>
      <c r="CZ40" s="51"/>
      <c r="DA40" s="51"/>
      <c r="DB40" s="51"/>
      <c r="DC40" s="51"/>
      <c r="DD40" s="51"/>
      <c r="DE40" s="51"/>
      <c r="DF40" s="51"/>
    </row>
    <row r="41" spans="1:111" s="65" customFormat="1" ht="6" customHeight="1" x14ac:dyDescent="0.15">
      <c r="A41" s="51"/>
      <c r="B41" s="114"/>
      <c r="C41" s="114"/>
      <c r="D41" s="114"/>
      <c r="E41" s="114"/>
      <c r="F41" s="114"/>
      <c r="G41" s="114"/>
      <c r="H41" s="123"/>
      <c r="I41" s="123"/>
      <c r="J41" s="123"/>
      <c r="K41" s="123"/>
      <c r="L41" s="123"/>
      <c r="M41" s="123"/>
      <c r="N41" s="75"/>
      <c r="O41" s="75"/>
      <c r="P41" s="75"/>
      <c r="Q41" s="75"/>
      <c r="R41" s="75"/>
      <c r="S41" s="75"/>
      <c r="T41" s="185"/>
      <c r="U41" s="185"/>
      <c r="V41" s="185"/>
      <c r="W41" s="185"/>
      <c r="X41" s="75"/>
      <c r="Y41" s="75"/>
      <c r="Z41" s="185"/>
      <c r="AA41" s="185"/>
      <c r="AB41" s="185"/>
      <c r="AC41" s="185"/>
      <c r="AD41" s="75"/>
      <c r="AE41" s="75"/>
      <c r="AF41" s="185"/>
      <c r="AG41" s="185"/>
      <c r="AH41" s="185"/>
      <c r="AI41" s="185"/>
      <c r="AJ41" s="75"/>
      <c r="AK41" s="75"/>
      <c r="AL41" s="185"/>
      <c r="AM41" s="185"/>
      <c r="AN41" s="185"/>
      <c r="AO41" s="185"/>
      <c r="AP41" s="75"/>
      <c r="AQ41" s="75"/>
      <c r="AR41" s="185"/>
      <c r="AS41" s="185"/>
      <c r="AT41" s="185"/>
      <c r="AU41" s="185"/>
      <c r="AV41" s="75"/>
      <c r="AW41" s="75"/>
      <c r="AX41" s="185"/>
      <c r="AY41" s="185"/>
      <c r="AZ41" s="185"/>
      <c r="BA41" s="185"/>
      <c r="BB41" s="75"/>
      <c r="BC41" s="75"/>
      <c r="BD41" s="185"/>
      <c r="BE41" s="185"/>
      <c r="BF41" s="185"/>
      <c r="BG41" s="185"/>
      <c r="BH41" s="75"/>
      <c r="BI41" s="75"/>
      <c r="BJ41" s="185"/>
      <c r="BK41" s="185"/>
      <c r="BL41" s="185"/>
      <c r="BM41" s="185"/>
      <c r="BN41" s="75"/>
      <c r="BO41" s="75"/>
      <c r="BP41" s="185"/>
      <c r="BQ41" s="185"/>
      <c r="BR41" s="185"/>
      <c r="BS41" s="185"/>
      <c r="BT41" s="75"/>
      <c r="BU41" s="75"/>
      <c r="BV41" s="185"/>
      <c r="BW41" s="185"/>
      <c r="BX41" s="185"/>
      <c r="BY41" s="185"/>
      <c r="BZ41" s="75"/>
      <c r="CA41" s="75"/>
      <c r="CB41" s="185"/>
      <c r="CC41" s="185"/>
      <c r="CD41" s="185"/>
      <c r="CE41" s="185"/>
      <c r="CF41" s="75"/>
      <c r="CG41" s="75"/>
      <c r="CH41" s="185"/>
      <c r="CI41" s="185"/>
      <c r="CJ41" s="185"/>
      <c r="CK41" s="185"/>
      <c r="CL41" s="75"/>
      <c r="CM41" s="75"/>
      <c r="CN41" s="185"/>
      <c r="CO41" s="185"/>
      <c r="CP41" s="185"/>
      <c r="CQ41" s="185"/>
      <c r="CR41" s="75"/>
      <c r="CS41" s="75"/>
      <c r="CT41" s="75"/>
      <c r="CU41" s="75"/>
      <c r="CV41" s="75"/>
      <c r="CW41" s="75"/>
      <c r="CX41" s="75"/>
      <c r="CY41" s="53"/>
      <c r="CZ41" s="51"/>
      <c r="DA41" s="51"/>
      <c r="DB41" s="51"/>
      <c r="DC41" s="51"/>
      <c r="DD41" s="51"/>
      <c r="DE41" s="51"/>
      <c r="DF41" s="51"/>
    </row>
    <row r="42" spans="1:111" s="65" customFormat="1" ht="6" customHeight="1" x14ac:dyDescent="0.1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15">
      <c r="A43" s="51"/>
      <c r="B43" s="51"/>
      <c r="C43" s="51"/>
      <c r="D43" s="52"/>
      <c r="E43" s="114"/>
      <c r="F43" s="114"/>
      <c r="G43" s="114"/>
      <c r="H43" s="123"/>
      <c r="I43" s="123"/>
      <c r="J43" s="123"/>
      <c r="K43" s="123"/>
      <c r="L43" s="123"/>
      <c r="M43" s="123"/>
      <c r="N43" s="75"/>
      <c r="O43" s="75"/>
      <c r="P43" s="75"/>
      <c r="Q43" s="185"/>
      <c r="R43" s="185"/>
      <c r="S43" s="185"/>
      <c r="T43" s="185"/>
      <c r="U43" s="75"/>
      <c r="V43" s="75"/>
      <c r="W43" s="185"/>
      <c r="X43" s="185"/>
      <c r="Y43" s="185"/>
      <c r="Z43" s="185"/>
      <c r="AA43" s="75"/>
      <c r="AB43" s="75"/>
      <c r="AC43" s="185"/>
      <c r="AD43" s="185"/>
      <c r="AE43" s="185"/>
      <c r="AF43" s="185"/>
      <c r="AG43" s="75"/>
      <c r="AH43" s="75"/>
      <c r="AI43" s="185"/>
      <c r="AJ43" s="185"/>
      <c r="AK43" s="185"/>
      <c r="AL43" s="185"/>
      <c r="AM43" s="75"/>
      <c r="AN43" s="75"/>
      <c r="AO43" s="185"/>
      <c r="AP43" s="185"/>
      <c r="AQ43" s="185"/>
      <c r="AR43" s="185"/>
      <c r="AS43" s="75"/>
      <c r="AT43" s="75"/>
      <c r="AU43" s="185"/>
      <c r="AV43" s="185"/>
      <c r="AW43" s="185"/>
      <c r="AX43" s="185"/>
      <c r="AY43" s="75"/>
      <c r="AZ43" s="75"/>
      <c r="BA43" s="185"/>
      <c r="BB43" s="185"/>
      <c r="BC43" s="185"/>
      <c r="BD43" s="185"/>
      <c r="BE43" s="75"/>
      <c r="BF43" s="75"/>
      <c r="BG43" s="185"/>
      <c r="BH43" s="185"/>
      <c r="BI43" s="185"/>
      <c r="BJ43" s="185"/>
      <c r="BK43" s="75"/>
      <c r="BL43" s="75"/>
      <c r="BM43" s="185"/>
      <c r="BN43" s="185"/>
      <c r="BO43" s="185"/>
      <c r="BP43" s="185"/>
      <c r="BQ43" s="75"/>
      <c r="BR43" s="75"/>
      <c r="BS43" s="185"/>
      <c r="BT43" s="185"/>
      <c r="BU43" s="185"/>
      <c r="BV43" s="185"/>
      <c r="BW43" s="75"/>
      <c r="BX43" s="75"/>
      <c r="BY43" s="185"/>
      <c r="BZ43" s="185"/>
      <c r="CA43" s="185"/>
      <c r="CB43" s="185"/>
      <c r="CC43" s="75"/>
      <c r="CD43" s="75"/>
      <c r="CE43" s="185"/>
      <c r="CF43" s="185"/>
      <c r="CG43" s="185"/>
      <c r="CH43" s="185"/>
      <c r="CI43" s="75"/>
      <c r="CJ43" s="75"/>
      <c r="CK43" s="185"/>
      <c r="CL43" s="185"/>
      <c r="CM43" s="185"/>
      <c r="CN43" s="185"/>
      <c r="CO43" s="75"/>
      <c r="CP43" s="75"/>
      <c r="CQ43" s="185"/>
      <c r="CR43" s="185"/>
      <c r="CS43" s="185"/>
      <c r="CT43" s="185"/>
      <c r="CU43" s="75"/>
      <c r="CV43" s="75"/>
      <c r="CW43" s="75"/>
      <c r="CX43" s="75"/>
      <c r="CY43" s="53"/>
      <c r="CZ43" s="51"/>
      <c r="DA43" s="51"/>
      <c r="DB43" s="51"/>
      <c r="DC43" s="51"/>
      <c r="DD43" s="51"/>
      <c r="DE43" s="51"/>
      <c r="DF43" s="51"/>
    </row>
    <row r="44" spans="1:111" s="65" customFormat="1" ht="6" customHeight="1" x14ac:dyDescent="0.15">
      <c r="A44" s="51"/>
      <c r="B44" s="51"/>
      <c r="C44" s="51"/>
      <c r="D44" s="52"/>
      <c r="E44" s="111"/>
      <c r="F44" s="51"/>
      <c r="G44" s="51"/>
      <c r="H44" s="53"/>
      <c r="I44" s="53"/>
      <c r="J44" s="53"/>
      <c r="K44" s="53"/>
      <c r="L44" s="53"/>
      <c r="M44" s="75"/>
      <c r="N44" s="75"/>
      <c r="O44" s="75"/>
      <c r="P44" s="75"/>
      <c r="Q44" s="185"/>
      <c r="R44" s="185"/>
      <c r="S44" s="185"/>
      <c r="T44" s="185"/>
      <c r="U44" s="75"/>
      <c r="V44" s="75"/>
      <c r="W44" s="185"/>
      <c r="X44" s="185"/>
      <c r="Y44" s="185"/>
      <c r="Z44" s="185"/>
      <c r="AA44" s="75"/>
      <c r="AB44" s="75"/>
      <c r="AC44" s="185"/>
      <c r="AD44" s="185"/>
      <c r="AE44" s="185"/>
      <c r="AF44" s="185"/>
      <c r="AG44" s="75"/>
      <c r="AH44" s="75"/>
      <c r="AI44" s="185"/>
      <c r="AJ44" s="185"/>
      <c r="AK44" s="185"/>
      <c r="AL44" s="185"/>
      <c r="AM44" s="75"/>
      <c r="AN44" s="75"/>
      <c r="AO44" s="185"/>
      <c r="AP44" s="185"/>
      <c r="AQ44" s="185"/>
      <c r="AR44" s="185"/>
      <c r="AS44" s="75"/>
      <c r="AT44" s="75"/>
      <c r="AU44" s="185"/>
      <c r="AV44" s="185"/>
      <c r="AW44" s="185"/>
      <c r="AX44" s="185"/>
      <c r="AY44" s="75"/>
      <c r="AZ44" s="75"/>
      <c r="BA44" s="185"/>
      <c r="BB44" s="185"/>
      <c r="BC44" s="185"/>
      <c r="BD44" s="185"/>
      <c r="BE44" s="75"/>
      <c r="BF44" s="75"/>
      <c r="BG44" s="185"/>
      <c r="BH44" s="185"/>
      <c r="BI44" s="185"/>
      <c r="BJ44" s="185"/>
      <c r="BK44" s="75"/>
      <c r="BL44" s="75"/>
      <c r="BM44" s="185"/>
      <c r="BN44" s="185"/>
      <c r="BO44" s="185"/>
      <c r="BP44" s="185"/>
      <c r="BQ44" s="75"/>
      <c r="BR44" s="75"/>
      <c r="BS44" s="185"/>
      <c r="BT44" s="185"/>
      <c r="BU44" s="185"/>
      <c r="BV44" s="185"/>
      <c r="BW44" s="75"/>
      <c r="BX44" s="75"/>
      <c r="BY44" s="185"/>
      <c r="BZ44" s="185"/>
      <c r="CA44" s="185"/>
      <c r="CB44" s="185"/>
      <c r="CC44" s="75"/>
      <c r="CD44" s="75"/>
      <c r="CE44" s="185"/>
      <c r="CF44" s="185"/>
      <c r="CG44" s="185"/>
      <c r="CH44" s="185"/>
      <c r="CI44" s="75"/>
      <c r="CJ44" s="75"/>
      <c r="CK44" s="185"/>
      <c r="CL44" s="185"/>
      <c r="CM44" s="185"/>
      <c r="CN44" s="185"/>
      <c r="CO44" s="75"/>
      <c r="CP44" s="75"/>
      <c r="CQ44" s="185"/>
      <c r="CR44" s="185"/>
      <c r="CS44" s="185"/>
      <c r="CT44" s="185"/>
      <c r="CU44" s="75"/>
      <c r="CV44" s="75"/>
      <c r="CW44" s="75"/>
      <c r="CX44" s="75"/>
      <c r="CY44" s="53"/>
      <c r="CZ44" s="51"/>
      <c r="DA44" s="51"/>
      <c r="DB44" s="51"/>
      <c r="DC44" s="51"/>
      <c r="DD44" s="51"/>
      <c r="DE44" s="51"/>
      <c r="DF44" s="51"/>
    </row>
    <row r="45" spans="1:111" s="65" customFormat="1" ht="6" customHeight="1" x14ac:dyDescent="0.1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1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15">
      <c r="A47" s="51"/>
      <c r="B47" s="47"/>
      <c r="C47" s="47"/>
      <c r="D47" s="48"/>
      <c r="E47" s="49"/>
      <c r="F47" s="186" t="s">
        <v>24</v>
      </c>
      <c r="G47" s="242"/>
      <c r="H47" s="242"/>
      <c r="I47" s="242"/>
      <c r="J47" s="242"/>
      <c r="K47" s="242"/>
      <c r="L47" s="187"/>
      <c r="M47" s="188">
        <v>1</v>
      </c>
      <c r="N47" s="189"/>
      <c r="O47" s="189"/>
      <c r="P47" s="189"/>
      <c r="Q47" s="189"/>
      <c r="R47" s="189"/>
      <c r="S47" s="188">
        <v>2</v>
      </c>
      <c r="T47" s="189"/>
      <c r="U47" s="189"/>
      <c r="V47" s="189"/>
      <c r="W47" s="189"/>
      <c r="X47" s="189"/>
      <c r="Y47" s="188">
        <v>3</v>
      </c>
      <c r="Z47" s="189"/>
      <c r="AA47" s="189"/>
      <c r="AB47" s="189"/>
      <c r="AC47" s="189"/>
      <c r="AD47" s="189"/>
      <c r="AE47" s="188">
        <v>4</v>
      </c>
      <c r="AF47" s="189"/>
      <c r="AG47" s="189"/>
      <c r="AH47" s="189"/>
      <c r="AI47" s="189"/>
      <c r="AJ47" s="189"/>
      <c r="AK47" s="188">
        <v>5</v>
      </c>
      <c r="AL47" s="189"/>
      <c r="AM47" s="189"/>
      <c r="AN47" s="189"/>
      <c r="AO47" s="189"/>
      <c r="AP47" s="189"/>
      <c r="AQ47" s="188">
        <v>6</v>
      </c>
      <c r="AR47" s="189"/>
      <c r="AS47" s="189"/>
      <c r="AT47" s="189"/>
      <c r="AU47" s="189"/>
      <c r="AV47" s="189"/>
      <c r="AW47" s="188">
        <v>7</v>
      </c>
      <c r="AX47" s="189"/>
      <c r="AY47" s="189"/>
      <c r="AZ47" s="189"/>
      <c r="BA47" s="189"/>
      <c r="BB47" s="189"/>
      <c r="BC47" s="188">
        <v>8</v>
      </c>
      <c r="BD47" s="189"/>
      <c r="BE47" s="189"/>
      <c r="BF47" s="189"/>
      <c r="BG47" s="189"/>
      <c r="BH47" s="189"/>
      <c r="BI47" s="188">
        <v>9</v>
      </c>
      <c r="BJ47" s="189"/>
      <c r="BK47" s="189"/>
      <c r="BL47" s="189"/>
      <c r="BM47" s="189"/>
      <c r="BN47" s="189"/>
      <c r="BO47" s="188">
        <v>10</v>
      </c>
      <c r="BP47" s="189"/>
      <c r="BQ47" s="189"/>
      <c r="BR47" s="189"/>
      <c r="BS47" s="189"/>
      <c r="BT47" s="189"/>
      <c r="BU47" s="188">
        <v>11</v>
      </c>
      <c r="BV47" s="189"/>
      <c r="BW47" s="189"/>
      <c r="BX47" s="189"/>
      <c r="BY47" s="189"/>
      <c r="BZ47" s="189"/>
      <c r="CA47" s="188">
        <v>12</v>
      </c>
      <c r="CB47" s="189"/>
      <c r="CC47" s="189"/>
      <c r="CD47" s="189"/>
      <c r="CE47" s="189"/>
      <c r="CF47" s="189"/>
      <c r="CG47" s="188">
        <v>13</v>
      </c>
      <c r="CH47" s="189"/>
      <c r="CI47" s="189"/>
      <c r="CJ47" s="189"/>
      <c r="CK47" s="189"/>
      <c r="CL47" s="189"/>
      <c r="CM47" s="188">
        <v>14</v>
      </c>
      <c r="CN47" s="189"/>
      <c r="CO47" s="189"/>
      <c r="CP47" s="189"/>
      <c r="CQ47" s="189"/>
      <c r="CR47" s="189"/>
      <c r="CS47" s="188">
        <v>15</v>
      </c>
      <c r="CT47" s="189"/>
      <c r="CU47" s="189"/>
      <c r="CV47" s="189"/>
      <c r="CW47" s="189"/>
      <c r="CX47" s="189"/>
      <c r="CY47" s="17"/>
      <c r="CZ47" s="17"/>
      <c r="DA47" s="17"/>
      <c r="DB47" s="17"/>
      <c r="DC47" s="17"/>
      <c r="DD47" s="17"/>
      <c r="DE47" s="17"/>
      <c r="DF47" s="17"/>
    </row>
    <row r="48" spans="1:111" s="65" customFormat="1" ht="58.5" customHeight="1" x14ac:dyDescent="0.15">
      <c r="A48" s="51"/>
      <c r="B48" s="47"/>
      <c r="C48" s="47"/>
      <c r="D48" s="48"/>
      <c r="E48" s="50"/>
      <c r="F48" s="186" t="s">
        <v>27</v>
      </c>
      <c r="G48" s="242"/>
      <c r="H48" s="242"/>
      <c r="I48" s="242"/>
      <c r="J48" s="242"/>
      <c r="K48" s="242"/>
      <c r="L48" s="192"/>
      <c r="M48" s="201"/>
      <c r="N48" s="202"/>
      <c r="O48" s="202"/>
      <c r="P48" s="202"/>
      <c r="Q48" s="202"/>
      <c r="R48" s="203"/>
      <c r="S48" s="201"/>
      <c r="T48" s="202"/>
      <c r="U48" s="202"/>
      <c r="V48" s="202"/>
      <c r="W48" s="202"/>
      <c r="X48" s="203"/>
      <c r="Y48" s="201"/>
      <c r="Z48" s="202"/>
      <c r="AA48" s="202"/>
      <c r="AB48" s="202"/>
      <c r="AC48" s="202"/>
      <c r="AD48" s="203"/>
      <c r="AE48" s="201"/>
      <c r="AF48" s="202"/>
      <c r="AG48" s="202"/>
      <c r="AH48" s="202"/>
      <c r="AI48" s="202"/>
      <c r="AJ48" s="203"/>
      <c r="AK48" s="201"/>
      <c r="AL48" s="202"/>
      <c r="AM48" s="202"/>
      <c r="AN48" s="202"/>
      <c r="AO48" s="202"/>
      <c r="AP48" s="203"/>
      <c r="AQ48" s="201"/>
      <c r="AR48" s="202"/>
      <c r="AS48" s="202"/>
      <c r="AT48" s="202"/>
      <c r="AU48" s="202"/>
      <c r="AV48" s="203"/>
      <c r="AW48" s="201"/>
      <c r="AX48" s="202"/>
      <c r="AY48" s="202"/>
      <c r="AZ48" s="202"/>
      <c r="BA48" s="202"/>
      <c r="BB48" s="203"/>
      <c r="BC48" s="201"/>
      <c r="BD48" s="202"/>
      <c r="BE48" s="202"/>
      <c r="BF48" s="202"/>
      <c r="BG48" s="202"/>
      <c r="BH48" s="203"/>
      <c r="BI48" s="201"/>
      <c r="BJ48" s="202"/>
      <c r="BK48" s="202"/>
      <c r="BL48" s="202"/>
      <c r="BM48" s="202"/>
      <c r="BN48" s="203"/>
      <c r="BO48" s="201"/>
      <c r="BP48" s="202"/>
      <c r="BQ48" s="202"/>
      <c r="BR48" s="202"/>
      <c r="BS48" s="202"/>
      <c r="BT48" s="203"/>
      <c r="BU48" s="201"/>
      <c r="BV48" s="202"/>
      <c r="BW48" s="202"/>
      <c r="BX48" s="202"/>
      <c r="BY48" s="202"/>
      <c r="BZ48" s="203"/>
      <c r="CA48" s="201"/>
      <c r="CB48" s="202"/>
      <c r="CC48" s="202"/>
      <c r="CD48" s="202"/>
      <c r="CE48" s="202"/>
      <c r="CF48" s="203"/>
      <c r="CG48" s="201"/>
      <c r="CH48" s="202"/>
      <c r="CI48" s="202"/>
      <c r="CJ48" s="202"/>
      <c r="CK48" s="202"/>
      <c r="CL48" s="203"/>
      <c r="CM48" s="201"/>
      <c r="CN48" s="202"/>
      <c r="CO48" s="202"/>
      <c r="CP48" s="202"/>
      <c r="CQ48" s="202"/>
      <c r="CR48" s="203"/>
      <c r="CS48" s="210"/>
      <c r="CT48" s="210"/>
      <c r="CU48" s="210"/>
      <c r="CV48" s="210"/>
      <c r="CW48" s="210"/>
      <c r="CX48" s="210"/>
      <c r="CY48" s="17"/>
      <c r="CZ48" s="17"/>
      <c r="DA48" s="17"/>
      <c r="DB48" s="17"/>
      <c r="DC48" s="17"/>
      <c r="DD48" s="17"/>
      <c r="DE48" s="17"/>
      <c r="DF48" s="17"/>
    </row>
    <row r="49" spans="1:110" ht="21.75" customHeight="1" x14ac:dyDescent="0.15">
      <c r="A49" s="17"/>
      <c r="B49" s="190" t="s">
        <v>23</v>
      </c>
      <c r="C49" s="190" t="s">
        <v>34</v>
      </c>
      <c r="D49" s="199" t="s">
        <v>2</v>
      </c>
      <c r="E49" s="199" t="s">
        <v>10</v>
      </c>
      <c r="F49" s="95"/>
      <c r="G49" s="96"/>
      <c r="H49" s="96"/>
      <c r="I49" s="96"/>
      <c r="J49" s="96"/>
      <c r="K49" s="96"/>
      <c r="L49" s="97"/>
      <c r="M49" s="193"/>
      <c r="N49" s="194"/>
      <c r="O49" s="194"/>
      <c r="P49" s="194"/>
      <c r="Q49" s="194"/>
      <c r="R49" s="195"/>
      <c r="S49" s="193"/>
      <c r="T49" s="194"/>
      <c r="U49" s="194"/>
      <c r="V49" s="194"/>
      <c r="W49" s="194"/>
      <c r="X49" s="195"/>
      <c r="Y49" s="193"/>
      <c r="Z49" s="194"/>
      <c r="AA49" s="194"/>
      <c r="AB49" s="194"/>
      <c r="AC49" s="194"/>
      <c r="AD49" s="195"/>
      <c r="AE49" s="193"/>
      <c r="AF49" s="194"/>
      <c r="AG49" s="194"/>
      <c r="AH49" s="194"/>
      <c r="AI49" s="194"/>
      <c r="AJ49" s="195"/>
      <c r="AK49" s="193"/>
      <c r="AL49" s="194"/>
      <c r="AM49" s="194"/>
      <c r="AN49" s="194"/>
      <c r="AO49" s="194"/>
      <c r="AP49" s="195"/>
      <c r="AQ49" s="193"/>
      <c r="AR49" s="194"/>
      <c r="AS49" s="194"/>
      <c r="AT49" s="194"/>
      <c r="AU49" s="194"/>
      <c r="AV49" s="195"/>
      <c r="AW49" s="193"/>
      <c r="AX49" s="194"/>
      <c r="AY49" s="194"/>
      <c r="AZ49" s="194"/>
      <c r="BA49" s="194"/>
      <c r="BB49" s="195"/>
      <c r="BC49" s="193"/>
      <c r="BD49" s="194"/>
      <c r="BE49" s="194"/>
      <c r="BF49" s="194"/>
      <c r="BG49" s="194"/>
      <c r="BH49" s="195"/>
      <c r="BI49" s="193"/>
      <c r="BJ49" s="194"/>
      <c r="BK49" s="194"/>
      <c r="BL49" s="194"/>
      <c r="BM49" s="194"/>
      <c r="BN49" s="195"/>
      <c r="BO49" s="193"/>
      <c r="BP49" s="194"/>
      <c r="BQ49" s="194"/>
      <c r="BR49" s="194"/>
      <c r="BS49" s="194"/>
      <c r="BT49" s="195"/>
      <c r="BU49" s="193"/>
      <c r="BV49" s="194"/>
      <c r="BW49" s="194"/>
      <c r="BX49" s="194"/>
      <c r="BY49" s="194"/>
      <c r="BZ49" s="195"/>
      <c r="CA49" s="193"/>
      <c r="CB49" s="194"/>
      <c r="CC49" s="194"/>
      <c r="CD49" s="194"/>
      <c r="CE49" s="194"/>
      <c r="CF49" s="195"/>
      <c r="CG49" s="193"/>
      <c r="CH49" s="194"/>
      <c r="CI49" s="194"/>
      <c r="CJ49" s="194"/>
      <c r="CK49" s="194"/>
      <c r="CL49" s="195"/>
      <c r="CM49" s="193"/>
      <c r="CN49" s="194"/>
      <c r="CO49" s="194"/>
      <c r="CP49" s="194"/>
      <c r="CQ49" s="194"/>
      <c r="CR49" s="195"/>
      <c r="CS49" s="193"/>
      <c r="CT49" s="194"/>
      <c r="CU49" s="194"/>
      <c r="CV49" s="194"/>
      <c r="CW49" s="194"/>
      <c r="CX49" s="195"/>
      <c r="CY49" s="17"/>
      <c r="CZ49" s="17"/>
      <c r="DA49" s="17"/>
      <c r="DB49" s="17"/>
      <c r="DC49" s="17"/>
      <c r="DD49" s="17"/>
      <c r="DE49" s="17"/>
      <c r="DF49" s="17"/>
    </row>
    <row r="50" spans="1:110" ht="21.75" customHeight="1" x14ac:dyDescent="0.15">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15">
      <c r="A51" s="17"/>
      <c r="B51" s="240"/>
      <c r="C51" s="240"/>
      <c r="D51" s="241"/>
      <c r="E51" s="241"/>
      <c r="F51" s="98"/>
      <c r="G51" s="100"/>
      <c r="H51" s="99"/>
      <c r="I51" s="100"/>
      <c r="J51" s="227" t="s">
        <v>58</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15">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15">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15">
      <c r="A54" s="17"/>
      <c r="B54" s="240"/>
      <c r="C54" s="240"/>
      <c r="D54" s="241"/>
      <c r="E54" s="241"/>
      <c r="F54" s="98"/>
      <c r="G54" s="229" t="s">
        <v>57</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15">
      <c r="A55" s="17"/>
      <c r="B55" s="191"/>
      <c r="C55" s="191"/>
      <c r="D55" s="200"/>
      <c r="E55" s="200"/>
      <c r="F55" s="101"/>
      <c r="G55" s="230"/>
      <c r="H55" s="230"/>
      <c r="I55" s="230"/>
      <c r="J55" s="230"/>
      <c r="K55" s="102"/>
      <c r="L55" s="103"/>
      <c r="M55" s="196"/>
      <c r="N55" s="197"/>
      <c r="O55" s="197"/>
      <c r="P55" s="197"/>
      <c r="Q55" s="197"/>
      <c r="R55" s="198"/>
      <c r="S55" s="196"/>
      <c r="T55" s="197"/>
      <c r="U55" s="197"/>
      <c r="V55" s="197"/>
      <c r="W55" s="197"/>
      <c r="X55" s="198"/>
      <c r="Y55" s="196"/>
      <c r="Z55" s="197"/>
      <c r="AA55" s="197"/>
      <c r="AB55" s="197"/>
      <c r="AC55" s="197"/>
      <c r="AD55" s="198"/>
      <c r="AE55" s="196"/>
      <c r="AF55" s="197"/>
      <c r="AG55" s="197"/>
      <c r="AH55" s="197"/>
      <c r="AI55" s="197"/>
      <c r="AJ55" s="198"/>
      <c r="AK55" s="196"/>
      <c r="AL55" s="197"/>
      <c r="AM55" s="197"/>
      <c r="AN55" s="197"/>
      <c r="AO55" s="197"/>
      <c r="AP55" s="198"/>
      <c r="AQ55" s="196"/>
      <c r="AR55" s="197"/>
      <c r="AS55" s="197"/>
      <c r="AT55" s="197"/>
      <c r="AU55" s="197"/>
      <c r="AV55" s="198"/>
      <c r="AW55" s="196"/>
      <c r="AX55" s="197"/>
      <c r="AY55" s="197"/>
      <c r="AZ55" s="197"/>
      <c r="BA55" s="197"/>
      <c r="BB55" s="198"/>
      <c r="BC55" s="196"/>
      <c r="BD55" s="197"/>
      <c r="BE55" s="197"/>
      <c r="BF55" s="197"/>
      <c r="BG55" s="197"/>
      <c r="BH55" s="198"/>
      <c r="BI55" s="196"/>
      <c r="BJ55" s="197"/>
      <c r="BK55" s="197"/>
      <c r="BL55" s="197"/>
      <c r="BM55" s="197"/>
      <c r="BN55" s="198"/>
      <c r="BO55" s="196"/>
      <c r="BP55" s="197"/>
      <c r="BQ55" s="197"/>
      <c r="BR55" s="197"/>
      <c r="BS55" s="197"/>
      <c r="BT55" s="198"/>
      <c r="BU55" s="196"/>
      <c r="BV55" s="197"/>
      <c r="BW55" s="197"/>
      <c r="BX55" s="197"/>
      <c r="BY55" s="197"/>
      <c r="BZ55" s="198"/>
      <c r="CA55" s="196"/>
      <c r="CB55" s="197"/>
      <c r="CC55" s="197"/>
      <c r="CD55" s="197"/>
      <c r="CE55" s="197"/>
      <c r="CF55" s="198"/>
      <c r="CG55" s="196"/>
      <c r="CH55" s="197"/>
      <c r="CI55" s="197"/>
      <c r="CJ55" s="197"/>
      <c r="CK55" s="197"/>
      <c r="CL55" s="198"/>
      <c r="CM55" s="196"/>
      <c r="CN55" s="197"/>
      <c r="CO55" s="197"/>
      <c r="CP55" s="197"/>
      <c r="CQ55" s="197"/>
      <c r="CR55" s="198"/>
      <c r="CS55" s="196"/>
      <c r="CT55" s="197"/>
      <c r="CU55" s="197"/>
      <c r="CV55" s="197"/>
      <c r="CW55" s="197"/>
      <c r="CX55" s="198"/>
      <c r="CY55" s="51"/>
      <c r="CZ55" s="114"/>
      <c r="DA55" s="114"/>
      <c r="DB55" s="114"/>
      <c r="DC55" s="114"/>
      <c r="DD55" s="114"/>
      <c r="DE55" s="114"/>
      <c r="DF55" s="114"/>
    </row>
    <row r="56" spans="1:110" s="65" customFormat="1" ht="15.75" customHeight="1" x14ac:dyDescent="0.15">
      <c r="A56" s="51"/>
      <c r="B56" s="31">
        <v>1</v>
      </c>
      <c r="C56" s="30">
        <f t="shared" ref="C56:C70" si="0">MAX($M79:$CX79)</f>
        <v>0</v>
      </c>
      <c r="D56" s="39">
        <f t="shared" ref="D56:D70" si="1">IF(ISNUMBER($E56), ($E56/SUM($E$56:$E$70))*100, "")</f>
        <v>9.7852077415135597</v>
      </c>
      <c r="E56" s="112">
        <f>IF('House of Quality 3'!$M$74&lt;&gt;0, 'House of Quality 3'!$M$74,"")</f>
        <v>232.85106382978734</v>
      </c>
      <c r="F56" s="234" t="str">
        <f>IF('House of Quality 3'!$M$49&lt;&gt;"", 'House of Quality 3'!$M$49,"")</f>
        <v>Susirgimo užregistravimas</v>
      </c>
      <c r="G56" s="235"/>
      <c r="H56" s="235"/>
      <c r="I56" s="235"/>
      <c r="J56" s="235"/>
      <c r="K56" s="235"/>
      <c r="L56" s="236"/>
      <c r="M56" s="171"/>
      <c r="N56" s="172"/>
      <c r="O56" s="172"/>
      <c r="P56" s="172"/>
      <c r="Q56" s="172"/>
      <c r="R56" s="173"/>
      <c r="S56" s="171"/>
      <c r="T56" s="172"/>
      <c r="U56" s="172"/>
      <c r="V56" s="172"/>
      <c r="W56" s="172"/>
      <c r="X56" s="173"/>
      <c r="Y56" s="171"/>
      <c r="Z56" s="172"/>
      <c r="AA56" s="172"/>
      <c r="AB56" s="172"/>
      <c r="AC56" s="172"/>
      <c r="AD56" s="173"/>
      <c r="AE56" s="171"/>
      <c r="AF56" s="172"/>
      <c r="AG56" s="172"/>
      <c r="AH56" s="172"/>
      <c r="AI56" s="172"/>
      <c r="AJ56" s="173"/>
      <c r="AK56" s="171"/>
      <c r="AL56" s="172"/>
      <c r="AM56" s="172"/>
      <c r="AN56" s="172"/>
      <c r="AO56" s="172"/>
      <c r="AP56" s="173"/>
      <c r="AQ56" s="171"/>
      <c r="AR56" s="172"/>
      <c r="AS56" s="172"/>
      <c r="AT56" s="172"/>
      <c r="AU56" s="172"/>
      <c r="AV56" s="173"/>
      <c r="AW56" s="171"/>
      <c r="AX56" s="172"/>
      <c r="AY56" s="172"/>
      <c r="AZ56" s="172"/>
      <c r="BA56" s="172"/>
      <c r="BB56" s="173"/>
      <c r="BC56" s="171"/>
      <c r="BD56" s="172"/>
      <c r="BE56" s="172"/>
      <c r="BF56" s="172"/>
      <c r="BG56" s="172"/>
      <c r="BH56" s="173"/>
      <c r="BI56" s="171"/>
      <c r="BJ56" s="172"/>
      <c r="BK56" s="172"/>
      <c r="BL56" s="172"/>
      <c r="BM56" s="172"/>
      <c r="BN56" s="173"/>
      <c r="BO56" s="171"/>
      <c r="BP56" s="172"/>
      <c r="BQ56" s="172"/>
      <c r="BR56" s="172"/>
      <c r="BS56" s="172"/>
      <c r="BT56" s="173"/>
      <c r="BU56" s="171"/>
      <c r="BV56" s="172"/>
      <c r="BW56" s="172"/>
      <c r="BX56" s="172"/>
      <c r="BY56" s="172"/>
      <c r="BZ56" s="173"/>
      <c r="CA56" s="171"/>
      <c r="CB56" s="172"/>
      <c r="CC56" s="172"/>
      <c r="CD56" s="172"/>
      <c r="CE56" s="172"/>
      <c r="CF56" s="173"/>
      <c r="CG56" s="171"/>
      <c r="CH56" s="172"/>
      <c r="CI56" s="172"/>
      <c r="CJ56" s="172"/>
      <c r="CK56" s="172"/>
      <c r="CL56" s="173"/>
      <c r="CM56" s="171"/>
      <c r="CN56" s="172"/>
      <c r="CO56" s="172"/>
      <c r="CP56" s="172"/>
      <c r="CQ56" s="172"/>
      <c r="CR56" s="173"/>
      <c r="CS56" s="211"/>
      <c r="CT56" s="211"/>
      <c r="CU56" s="211"/>
      <c r="CV56" s="211"/>
      <c r="CW56" s="211"/>
      <c r="CX56" s="211"/>
      <c r="CY56" s="51"/>
      <c r="CZ56" s="114"/>
      <c r="DA56" s="114"/>
      <c r="DB56" s="114"/>
      <c r="DC56" s="114"/>
      <c r="DD56" s="114"/>
      <c r="DE56" s="114"/>
      <c r="DF56" s="114"/>
    </row>
    <row r="57" spans="1:110" s="65" customFormat="1" ht="15.75" customHeight="1" x14ac:dyDescent="0.15">
      <c r="A57" s="51"/>
      <c r="B57" s="31">
        <v>2</v>
      </c>
      <c r="C57" s="30">
        <f t="shared" si="0"/>
        <v>0</v>
      </c>
      <c r="D57" s="39">
        <f t="shared" si="1"/>
        <v>12.613680488851648</v>
      </c>
      <c r="E57" s="112">
        <f>IF('House of Quality 3'!$S$74&lt;&gt;0, 'House of Quality 3'!$S$74,"")</f>
        <v>300.15805471124634</v>
      </c>
      <c r="F57" s="234" t="str">
        <f>IF('House of Quality 3'!$S$49&lt;&gt;"", 'House of Quality 3'!$S$49,"")</f>
        <v>Automatinis privalomos saviizoliacijos nustatymas</v>
      </c>
      <c r="G57" s="235"/>
      <c r="H57" s="235"/>
      <c r="I57" s="235"/>
      <c r="J57" s="235"/>
      <c r="K57" s="235"/>
      <c r="L57" s="236"/>
      <c r="M57" s="171"/>
      <c r="N57" s="172"/>
      <c r="O57" s="172"/>
      <c r="P57" s="172"/>
      <c r="Q57" s="172"/>
      <c r="R57" s="173"/>
      <c r="S57" s="171"/>
      <c r="T57" s="172"/>
      <c r="U57" s="172"/>
      <c r="V57" s="172"/>
      <c r="W57" s="172"/>
      <c r="X57" s="173"/>
      <c r="Y57" s="171"/>
      <c r="Z57" s="172"/>
      <c r="AA57" s="172"/>
      <c r="AB57" s="172"/>
      <c r="AC57" s="172"/>
      <c r="AD57" s="173"/>
      <c r="AE57" s="171"/>
      <c r="AF57" s="172"/>
      <c r="AG57" s="172"/>
      <c r="AH57" s="172"/>
      <c r="AI57" s="172"/>
      <c r="AJ57" s="173"/>
      <c r="AK57" s="171"/>
      <c r="AL57" s="172"/>
      <c r="AM57" s="172"/>
      <c r="AN57" s="172"/>
      <c r="AO57" s="172"/>
      <c r="AP57" s="173"/>
      <c r="AQ57" s="171"/>
      <c r="AR57" s="172"/>
      <c r="AS57" s="172"/>
      <c r="AT57" s="172"/>
      <c r="AU57" s="172"/>
      <c r="AV57" s="173"/>
      <c r="AW57" s="171"/>
      <c r="AX57" s="172"/>
      <c r="AY57" s="172"/>
      <c r="AZ57" s="172"/>
      <c r="BA57" s="172"/>
      <c r="BB57" s="173"/>
      <c r="BC57" s="171"/>
      <c r="BD57" s="172"/>
      <c r="BE57" s="172"/>
      <c r="BF57" s="172"/>
      <c r="BG57" s="172"/>
      <c r="BH57" s="173"/>
      <c r="BI57" s="171"/>
      <c r="BJ57" s="172"/>
      <c r="BK57" s="172"/>
      <c r="BL57" s="172"/>
      <c r="BM57" s="172"/>
      <c r="BN57" s="173"/>
      <c r="BO57" s="171"/>
      <c r="BP57" s="172"/>
      <c r="BQ57" s="172"/>
      <c r="BR57" s="172"/>
      <c r="BS57" s="172"/>
      <c r="BT57" s="173"/>
      <c r="BU57" s="171"/>
      <c r="BV57" s="172"/>
      <c r="BW57" s="172"/>
      <c r="BX57" s="172"/>
      <c r="BY57" s="172"/>
      <c r="BZ57" s="173"/>
      <c r="CA57" s="171"/>
      <c r="CB57" s="172"/>
      <c r="CC57" s="172"/>
      <c r="CD57" s="172"/>
      <c r="CE57" s="172"/>
      <c r="CF57" s="173"/>
      <c r="CG57" s="171"/>
      <c r="CH57" s="172"/>
      <c r="CI57" s="172"/>
      <c r="CJ57" s="172"/>
      <c r="CK57" s="172"/>
      <c r="CL57" s="173"/>
      <c r="CM57" s="171"/>
      <c r="CN57" s="172"/>
      <c r="CO57" s="172"/>
      <c r="CP57" s="172"/>
      <c r="CQ57" s="172"/>
      <c r="CR57" s="173"/>
      <c r="CS57" s="171"/>
      <c r="CT57" s="172"/>
      <c r="CU57" s="172"/>
      <c r="CV57" s="172"/>
      <c r="CW57" s="172"/>
      <c r="CX57" s="173"/>
      <c r="CY57" s="51"/>
      <c r="CZ57" s="114"/>
      <c r="DA57" s="114"/>
      <c r="DB57" s="114"/>
      <c r="DC57" s="114"/>
      <c r="DD57" s="114"/>
      <c r="DE57" s="114"/>
      <c r="DF57" s="114"/>
    </row>
    <row r="58" spans="1:110" s="65" customFormat="1" ht="15.75" customHeight="1" x14ac:dyDescent="0.15">
      <c r="A58" s="51"/>
      <c r="B58" s="31">
        <v>3</v>
      </c>
      <c r="C58" s="30">
        <f t="shared" si="0"/>
        <v>0</v>
      </c>
      <c r="D58" s="39">
        <f t="shared" si="1"/>
        <v>3.4671271790889198</v>
      </c>
      <c r="E58" s="112">
        <f>IF('House of Quality 3'!$Y$74&lt;&gt;0, 'House of Quality 3'!$Y$74,"")</f>
        <v>82.504559270516722</v>
      </c>
      <c r="F58" s="234" t="str">
        <f>IF('House of Quality 3'!$Y$49&lt;&gt;"", 'House of Quality 3'!$Y$49,"")</f>
        <v>Pavojingos šalies pridėjimas/ištrynimas</v>
      </c>
      <c r="G58" s="235"/>
      <c r="H58" s="235"/>
      <c r="I58" s="235"/>
      <c r="J58" s="235"/>
      <c r="K58" s="235"/>
      <c r="L58" s="236"/>
      <c r="M58" s="171"/>
      <c r="N58" s="172"/>
      <c r="O58" s="172"/>
      <c r="P58" s="172"/>
      <c r="Q58" s="172"/>
      <c r="R58" s="173"/>
      <c r="S58" s="171"/>
      <c r="T58" s="172"/>
      <c r="U58" s="172"/>
      <c r="V58" s="172"/>
      <c r="W58" s="172"/>
      <c r="X58" s="173"/>
      <c r="Y58" s="171"/>
      <c r="Z58" s="172"/>
      <c r="AA58" s="172"/>
      <c r="AB58" s="172"/>
      <c r="AC58" s="172"/>
      <c r="AD58" s="173"/>
      <c r="AE58" s="171"/>
      <c r="AF58" s="172"/>
      <c r="AG58" s="172"/>
      <c r="AH58" s="172"/>
      <c r="AI58" s="172"/>
      <c r="AJ58" s="173"/>
      <c r="AK58" s="171"/>
      <c r="AL58" s="172"/>
      <c r="AM58" s="172"/>
      <c r="AN58" s="172"/>
      <c r="AO58" s="172"/>
      <c r="AP58" s="173"/>
      <c r="AQ58" s="171"/>
      <c r="AR58" s="172"/>
      <c r="AS58" s="172"/>
      <c r="AT58" s="172"/>
      <c r="AU58" s="172"/>
      <c r="AV58" s="173"/>
      <c r="AW58" s="171"/>
      <c r="AX58" s="172"/>
      <c r="AY58" s="172"/>
      <c r="AZ58" s="172"/>
      <c r="BA58" s="172"/>
      <c r="BB58" s="173"/>
      <c r="BC58" s="171"/>
      <c r="BD58" s="172"/>
      <c r="BE58" s="172"/>
      <c r="BF58" s="172"/>
      <c r="BG58" s="172"/>
      <c r="BH58" s="173"/>
      <c r="BI58" s="171"/>
      <c r="BJ58" s="172"/>
      <c r="BK58" s="172"/>
      <c r="BL58" s="172"/>
      <c r="BM58" s="172"/>
      <c r="BN58" s="173"/>
      <c r="BO58" s="171"/>
      <c r="BP58" s="172"/>
      <c r="BQ58" s="172"/>
      <c r="BR58" s="172"/>
      <c r="BS58" s="172"/>
      <c r="BT58" s="173"/>
      <c r="BU58" s="171"/>
      <c r="BV58" s="172"/>
      <c r="BW58" s="172"/>
      <c r="BX58" s="172"/>
      <c r="BY58" s="172"/>
      <c r="BZ58" s="173"/>
      <c r="CA58" s="171"/>
      <c r="CB58" s="172"/>
      <c r="CC58" s="172"/>
      <c r="CD58" s="172"/>
      <c r="CE58" s="172"/>
      <c r="CF58" s="173"/>
      <c r="CG58" s="171"/>
      <c r="CH58" s="172"/>
      <c r="CI58" s="172"/>
      <c r="CJ58" s="172"/>
      <c r="CK58" s="172"/>
      <c r="CL58" s="173"/>
      <c r="CM58" s="171"/>
      <c r="CN58" s="172"/>
      <c r="CO58" s="172"/>
      <c r="CP58" s="172"/>
      <c r="CQ58" s="172"/>
      <c r="CR58" s="173"/>
      <c r="CS58" s="171"/>
      <c r="CT58" s="172"/>
      <c r="CU58" s="172"/>
      <c r="CV58" s="172"/>
      <c r="CW58" s="172"/>
      <c r="CX58" s="173"/>
      <c r="CY58" s="51"/>
      <c r="CZ58" s="114"/>
      <c r="DA58" s="114"/>
      <c r="DB58" s="114"/>
      <c r="DC58" s="114"/>
      <c r="DD58" s="114"/>
      <c r="DE58" s="114"/>
      <c r="DF58" s="114"/>
    </row>
    <row r="59" spans="1:110" s="65" customFormat="1" ht="15.75" customHeight="1" x14ac:dyDescent="0.15">
      <c r="A59" s="51"/>
      <c r="B59" s="31">
        <v>4</v>
      </c>
      <c r="C59" s="30">
        <f t="shared" si="0"/>
        <v>0</v>
      </c>
      <c r="D59" s="39">
        <f t="shared" si="1"/>
        <v>7.6868447405530222</v>
      </c>
      <c r="E59" s="112">
        <f>IF('House of Quality 3'!$AE$74&lt;&gt;0, 'House of Quality 3'!$AE$74,"")</f>
        <v>182.91793313069914</v>
      </c>
      <c r="F59" s="234" t="str">
        <f>IF('House of Quality 3'!$AE$49&lt;&gt;"", 'House of Quality 3'!$AE$49,"")</f>
        <v>Duomenų apie atvykstančius asmenis gavimas iš muitinės sistemos</v>
      </c>
      <c r="G59" s="235"/>
      <c r="H59" s="235"/>
      <c r="I59" s="235"/>
      <c r="J59" s="235"/>
      <c r="K59" s="235"/>
      <c r="L59" s="236"/>
      <c r="M59" s="171"/>
      <c r="N59" s="172"/>
      <c r="O59" s="172"/>
      <c r="P59" s="172"/>
      <c r="Q59" s="172"/>
      <c r="R59" s="173"/>
      <c r="S59" s="171"/>
      <c r="T59" s="172"/>
      <c r="U59" s="172"/>
      <c r="V59" s="172"/>
      <c r="W59" s="172"/>
      <c r="X59" s="173"/>
      <c r="Y59" s="171"/>
      <c r="Z59" s="172"/>
      <c r="AA59" s="172"/>
      <c r="AB59" s="172"/>
      <c r="AC59" s="172"/>
      <c r="AD59" s="173"/>
      <c r="AE59" s="171"/>
      <c r="AF59" s="172"/>
      <c r="AG59" s="172"/>
      <c r="AH59" s="172"/>
      <c r="AI59" s="172"/>
      <c r="AJ59" s="173"/>
      <c r="AK59" s="171"/>
      <c r="AL59" s="172"/>
      <c r="AM59" s="172"/>
      <c r="AN59" s="172"/>
      <c r="AO59" s="172"/>
      <c r="AP59" s="173"/>
      <c r="AQ59" s="171"/>
      <c r="AR59" s="172"/>
      <c r="AS59" s="172"/>
      <c r="AT59" s="172"/>
      <c r="AU59" s="172"/>
      <c r="AV59" s="173"/>
      <c r="AW59" s="171"/>
      <c r="AX59" s="172"/>
      <c r="AY59" s="172"/>
      <c r="AZ59" s="172"/>
      <c r="BA59" s="172"/>
      <c r="BB59" s="173"/>
      <c r="BC59" s="171"/>
      <c r="BD59" s="172"/>
      <c r="BE59" s="172"/>
      <c r="BF59" s="172"/>
      <c r="BG59" s="172"/>
      <c r="BH59" s="173"/>
      <c r="BI59" s="171"/>
      <c r="BJ59" s="172"/>
      <c r="BK59" s="172"/>
      <c r="BL59" s="172"/>
      <c r="BM59" s="172"/>
      <c r="BN59" s="173"/>
      <c r="BO59" s="171"/>
      <c r="BP59" s="172"/>
      <c r="BQ59" s="172"/>
      <c r="BR59" s="172"/>
      <c r="BS59" s="172"/>
      <c r="BT59" s="173"/>
      <c r="BU59" s="171"/>
      <c r="BV59" s="172"/>
      <c r="BW59" s="172"/>
      <c r="BX59" s="172"/>
      <c r="BY59" s="172"/>
      <c r="BZ59" s="173"/>
      <c r="CA59" s="171"/>
      <c r="CB59" s="172"/>
      <c r="CC59" s="172"/>
      <c r="CD59" s="172"/>
      <c r="CE59" s="172"/>
      <c r="CF59" s="173"/>
      <c r="CG59" s="171"/>
      <c r="CH59" s="172"/>
      <c r="CI59" s="172"/>
      <c r="CJ59" s="172"/>
      <c r="CK59" s="172"/>
      <c r="CL59" s="173"/>
      <c r="CM59" s="171"/>
      <c r="CN59" s="172"/>
      <c r="CO59" s="172"/>
      <c r="CP59" s="172"/>
      <c r="CQ59" s="172"/>
      <c r="CR59" s="173"/>
      <c r="CS59" s="171"/>
      <c r="CT59" s="172"/>
      <c r="CU59" s="172"/>
      <c r="CV59" s="172"/>
      <c r="CW59" s="172"/>
      <c r="CX59" s="173"/>
      <c r="CY59" s="51"/>
      <c r="CZ59" s="114"/>
      <c r="DA59" s="114"/>
      <c r="DB59" s="114"/>
      <c r="DC59" s="114"/>
      <c r="DD59" s="114"/>
      <c r="DE59" s="114"/>
      <c r="DF59" s="114"/>
    </row>
    <row r="60" spans="1:110" s="65" customFormat="1" ht="15.75" customHeight="1" x14ac:dyDescent="0.15">
      <c r="A60" s="51"/>
      <c r="B60" s="31">
        <v>5</v>
      </c>
      <c r="C60" s="30">
        <f t="shared" si="0"/>
        <v>0</v>
      </c>
      <c r="D60" s="39">
        <f t="shared" si="1"/>
        <v>11.271995258629499</v>
      </c>
      <c r="E60" s="112">
        <f>IF('House of Quality 3'!$AK$74&lt;&gt;0, 'House of Quality 3'!$AK$74,"")</f>
        <v>268.23100303951378</v>
      </c>
      <c r="F60" s="234" t="str">
        <f>IF('House of Quality 3'!$AK$49&lt;&gt;"", 'House of Quality 3'!$AK$49,"")</f>
        <v>Pranešimas apie privalomą saviizoliaciją</v>
      </c>
      <c r="G60" s="235"/>
      <c r="H60" s="235"/>
      <c r="I60" s="235"/>
      <c r="J60" s="235"/>
      <c r="K60" s="235"/>
      <c r="L60" s="236"/>
      <c r="M60" s="171"/>
      <c r="N60" s="172"/>
      <c r="O60" s="172"/>
      <c r="P60" s="172"/>
      <c r="Q60" s="172"/>
      <c r="R60" s="173"/>
      <c r="S60" s="171"/>
      <c r="T60" s="172"/>
      <c r="U60" s="172"/>
      <c r="V60" s="172"/>
      <c r="W60" s="172"/>
      <c r="X60" s="173"/>
      <c r="Y60" s="171"/>
      <c r="Z60" s="172"/>
      <c r="AA60" s="172"/>
      <c r="AB60" s="172"/>
      <c r="AC60" s="172"/>
      <c r="AD60" s="173"/>
      <c r="AE60" s="171"/>
      <c r="AF60" s="172"/>
      <c r="AG60" s="172"/>
      <c r="AH60" s="172"/>
      <c r="AI60" s="172"/>
      <c r="AJ60" s="173"/>
      <c r="AK60" s="171"/>
      <c r="AL60" s="172"/>
      <c r="AM60" s="172"/>
      <c r="AN60" s="172"/>
      <c r="AO60" s="172"/>
      <c r="AP60" s="173"/>
      <c r="AQ60" s="171"/>
      <c r="AR60" s="172"/>
      <c r="AS60" s="172"/>
      <c r="AT60" s="172"/>
      <c r="AU60" s="172"/>
      <c r="AV60" s="173"/>
      <c r="AW60" s="171"/>
      <c r="AX60" s="172"/>
      <c r="AY60" s="172"/>
      <c r="AZ60" s="172"/>
      <c r="BA60" s="172"/>
      <c r="BB60" s="173"/>
      <c r="BC60" s="171"/>
      <c r="BD60" s="172"/>
      <c r="BE60" s="172"/>
      <c r="BF60" s="172"/>
      <c r="BG60" s="172"/>
      <c r="BH60" s="173"/>
      <c r="BI60" s="171"/>
      <c r="BJ60" s="172"/>
      <c r="BK60" s="172"/>
      <c r="BL60" s="172"/>
      <c r="BM60" s="172"/>
      <c r="BN60" s="173"/>
      <c r="BO60" s="171"/>
      <c r="BP60" s="172"/>
      <c r="BQ60" s="172"/>
      <c r="BR60" s="172"/>
      <c r="BS60" s="172"/>
      <c r="BT60" s="173"/>
      <c r="BU60" s="171"/>
      <c r="BV60" s="172"/>
      <c r="BW60" s="172"/>
      <c r="BX60" s="172"/>
      <c r="BY60" s="172"/>
      <c r="BZ60" s="173"/>
      <c r="CA60" s="171"/>
      <c r="CB60" s="172"/>
      <c r="CC60" s="172"/>
      <c r="CD60" s="172"/>
      <c r="CE60" s="172"/>
      <c r="CF60" s="173"/>
      <c r="CG60" s="171"/>
      <c r="CH60" s="172"/>
      <c r="CI60" s="172"/>
      <c r="CJ60" s="172"/>
      <c r="CK60" s="172"/>
      <c r="CL60" s="173"/>
      <c r="CM60" s="171"/>
      <c r="CN60" s="172"/>
      <c r="CO60" s="172"/>
      <c r="CP60" s="172"/>
      <c r="CQ60" s="172"/>
      <c r="CR60" s="173"/>
      <c r="CS60" s="171"/>
      <c r="CT60" s="172"/>
      <c r="CU60" s="172"/>
      <c r="CV60" s="172"/>
      <c r="CW60" s="172"/>
      <c r="CX60" s="173"/>
      <c r="CY60" s="51"/>
      <c r="CZ60" s="114"/>
      <c r="DA60" s="114"/>
      <c r="DB60" s="114"/>
      <c r="DC60" s="114"/>
      <c r="DD60" s="114"/>
      <c r="DE60" s="114"/>
      <c r="DF60" s="114"/>
    </row>
    <row r="61" spans="1:110" s="65" customFormat="1" ht="15.75" customHeight="1" x14ac:dyDescent="0.15">
      <c r="A61" s="51"/>
      <c r="B61" s="31">
        <v>6</v>
      </c>
      <c r="C61" s="30">
        <f t="shared" si="0"/>
        <v>0</v>
      </c>
      <c r="D61" s="39">
        <f t="shared" si="1"/>
        <v>10.721730600232981</v>
      </c>
      <c r="E61" s="112">
        <f>IF('House of Quality 3'!$AQ$74&lt;&gt;0, 'House of Quality 3'!$AQ$74,"")</f>
        <v>255.13677811550161</v>
      </c>
      <c r="F61" s="234" t="str">
        <f>IF('House of Quality 3'!$AQ$49&lt;&gt;"", 'House of Quality 3'!$AQ$49,"")</f>
        <v>Patvirtinti saviizoliaciją pagal lokaciją</v>
      </c>
      <c r="G61" s="235"/>
      <c r="H61" s="235"/>
      <c r="I61" s="235"/>
      <c r="J61" s="235"/>
      <c r="K61" s="235"/>
      <c r="L61" s="236"/>
      <c r="M61" s="171"/>
      <c r="N61" s="172"/>
      <c r="O61" s="172"/>
      <c r="P61" s="172"/>
      <c r="Q61" s="172"/>
      <c r="R61" s="173"/>
      <c r="S61" s="171"/>
      <c r="T61" s="172"/>
      <c r="U61" s="172"/>
      <c r="V61" s="172"/>
      <c r="W61" s="172"/>
      <c r="X61" s="173"/>
      <c r="Y61" s="171"/>
      <c r="Z61" s="172"/>
      <c r="AA61" s="172"/>
      <c r="AB61" s="172"/>
      <c r="AC61" s="172"/>
      <c r="AD61" s="173"/>
      <c r="AE61" s="171"/>
      <c r="AF61" s="172"/>
      <c r="AG61" s="172"/>
      <c r="AH61" s="172"/>
      <c r="AI61" s="172"/>
      <c r="AJ61" s="173"/>
      <c r="AK61" s="171"/>
      <c r="AL61" s="172"/>
      <c r="AM61" s="172"/>
      <c r="AN61" s="172"/>
      <c r="AO61" s="172"/>
      <c r="AP61" s="173"/>
      <c r="AQ61" s="171"/>
      <c r="AR61" s="172"/>
      <c r="AS61" s="172"/>
      <c r="AT61" s="172"/>
      <c r="AU61" s="172"/>
      <c r="AV61" s="173"/>
      <c r="AW61" s="171"/>
      <c r="AX61" s="172"/>
      <c r="AY61" s="172"/>
      <c r="AZ61" s="172"/>
      <c r="BA61" s="172"/>
      <c r="BB61" s="173"/>
      <c r="BC61" s="171"/>
      <c r="BD61" s="172"/>
      <c r="BE61" s="172"/>
      <c r="BF61" s="172"/>
      <c r="BG61" s="172"/>
      <c r="BH61" s="173"/>
      <c r="BI61" s="171"/>
      <c r="BJ61" s="172"/>
      <c r="BK61" s="172"/>
      <c r="BL61" s="172"/>
      <c r="BM61" s="172"/>
      <c r="BN61" s="173"/>
      <c r="BO61" s="171"/>
      <c r="BP61" s="172"/>
      <c r="BQ61" s="172"/>
      <c r="BR61" s="172"/>
      <c r="BS61" s="172"/>
      <c r="BT61" s="173"/>
      <c r="BU61" s="171"/>
      <c r="BV61" s="172"/>
      <c r="BW61" s="172"/>
      <c r="BX61" s="172"/>
      <c r="BY61" s="172"/>
      <c r="BZ61" s="173"/>
      <c r="CA61" s="171"/>
      <c r="CB61" s="172"/>
      <c r="CC61" s="172"/>
      <c r="CD61" s="172"/>
      <c r="CE61" s="172"/>
      <c r="CF61" s="173"/>
      <c r="CG61" s="171"/>
      <c r="CH61" s="172"/>
      <c r="CI61" s="172"/>
      <c r="CJ61" s="172"/>
      <c r="CK61" s="172"/>
      <c r="CL61" s="173"/>
      <c r="CM61" s="171"/>
      <c r="CN61" s="172"/>
      <c r="CO61" s="172"/>
      <c r="CP61" s="172"/>
      <c r="CQ61" s="172"/>
      <c r="CR61" s="173"/>
      <c r="CS61" s="171"/>
      <c r="CT61" s="172"/>
      <c r="CU61" s="172"/>
      <c r="CV61" s="172"/>
      <c r="CW61" s="172"/>
      <c r="CX61" s="173"/>
      <c r="CY61" s="51"/>
      <c r="CZ61" s="114"/>
      <c r="DA61" s="114"/>
      <c r="DB61" s="114"/>
      <c r="DC61" s="114"/>
      <c r="DD61" s="114"/>
      <c r="DE61" s="114"/>
      <c r="DF61" s="114"/>
    </row>
    <row r="62" spans="1:110" s="65" customFormat="1" ht="15.75" customHeight="1" x14ac:dyDescent="0.15">
      <c r="A62" s="51"/>
      <c r="B62" s="31">
        <v>7</v>
      </c>
      <c r="C62" s="30">
        <f t="shared" si="0"/>
        <v>0</v>
      </c>
      <c r="D62" s="39">
        <f t="shared" si="1"/>
        <v>7.7941386850871623</v>
      </c>
      <c r="E62" s="112">
        <f>IF('House of Quality 3'!$AW$74&lt;&gt;0, 'House of Quality 3'!$AW$74,"")</f>
        <v>185.47112462006083</v>
      </c>
      <c r="F62" s="234" t="str">
        <f>IF('House of Quality 3'!$AW$49&lt;&gt;"", 'House of Quality 3'!$AW$49,"")</f>
        <v>Patvirtinti saviizoliaciją pagal. Nuotrauką</v>
      </c>
      <c r="G62" s="235"/>
      <c r="H62" s="235"/>
      <c r="I62" s="235"/>
      <c r="J62" s="235"/>
      <c r="K62" s="235"/>
      <c r="L62" s="236"/>
      <c r="M62" s="171"/>
      <c r="N62" s="172"/>
      <c r="O62" s="172"/>
      <c r="P62" s="172"/>
      <c r="Q62" s="172"/>
      <c r="R62" s="173"/>
      <c r="S62" s="171"/>
      <c r="T62" s="172"/>
      <c r="U62" s="172"/>
      <c r="V62" s="172"/>
      <c r="W62" s="172"/>
      <c r="X62" s="173"/>
      <c r="Y62" s="171"/>
      <c r="Z62" s="172"/>
      <c r="AA62" s="172"/>
      <c r="AB62" s="172"/>
      <c r="AC62" s="172"/>
      <c r="AD62" s="173"/>
      <c r="AE62" s="171"/>
      <c r="AF62" s="172"/>
      <c r="AG62" s="172"/>
      <c r="AH62" s="172"/>
      <c r="AI62" s="172"/>
      <c r="AJ62" s="173"/>
      <c r="AK62" s="171"/>
      <c r="AL62" s="172"/>
      <c r="AM62" s="172"/>
      <c r="AN62" s="172"/>
      <c r="AO62" s="172"/>
      <c r="AP62" s="173"/>
      <c r="AQ62" s="171"/>
      <c r="AR62" s="172"/>
      <c r="AS62" s="172"/>
      <c r="AT62" s="172"/>
      <c r="AU62" s="172"/>
      <c r="AV62" s="173"/>
      <c r="AW62" s="171"/>
      <c r="AX62" s="172"/>
      <c r="AY62" s="172"/>
      <c r="AZ62" s="172"/>
      <c r="BA62" s="172"/>
      <c r="BB62" s="173"/>
      <c r="BC62" s="171"/>
      <c r="BD62" s="172"/>
      <c r="BE62" s="172"/>
      <c r="BF62" s="172"/>
      <c r="BG62" s="172"/>
      <c r="BH62" s="173"/>
      <c r="BI62" s="171"/>
      <c r="BJ62" s="172"/>
      <c r="BK62" s="172"/>
      <c r="BL62" s="172"/>
      <c r="BM62" s="172"/>
      <c r="BN62" s="173"/>
      <c r="BO62" s="171"/>
      <c r="BP62" s="172"/>
      <c r="BQ62" s="172"/>
      <c r="BR62" s="172"/>
      <c r="BS62" s="172"/>
      <c r="BT62" s="173"/>
      <c r="BU62" s="171"/>
      <c r="BV62" s="172"/>
      <c r="BW62" s="172"/>
      <c r="BX62" s="172"/>
      <c r="BY62" s="172"/>
      <c r="BZ62" s="173"/>
      <c r="CA62" s="171"/>
      <c r="CB62" s="172"/>
      <c r="CC62" s="172"/>
      <c r="CD62" s="172"/>
      <c r="CE62" s="172"/>
      <c r="CF62" s="173"/>
      <c r="CG62" s="171"/>
      <c r="CH62" s="172"/>
      <c r="CI62" s="172"/>
      <c r="CJ62" s="172"/>
      <c r="CK62" s="172"/>
      <c r="CL62" s="173"/>
      <c r="CM62" s="171"/>
      <c r="CN62" s="172"/>
      <c r="CO62" s="172"/>
      <c r="CP62" s="172"/>
      <c r="CQ62" s="172"/>
      <c r="CR62" s="173"/>
      <c r="CS62" s="171"/>
      <c r="CT62" s="172"/>
      <c r="CU62" s="172"/>
      <c r="CV62" s="172"/>
      <c r="CW62" s="172"/>
      <c r="CX62" s="173"/>
      <c r="CY62" s="51"/>
      <c r="CZ62" s="114"/>
      <c r="DA62" s="114"/>
      <c r="DB62" s="114"/>
      <c r="DC62" s="114"/>
      <c r="DD62" s="114"/>
      <c r="DE62" s="114"/>
      <c r="DF62" s="114"/>
    </row>
    <row r="63" spans="1:110" s="65" customFormat="1" ht="15.75" customHeight="1" x14ac:dyDescent="0.15">
      <c r="A63" s="51"/>
      <c r="B63" s="31">
        <v>8</v>
      </c>
      <c r="C63" s="30">
        <f t="shared" si="0"/>
        <v>0</v>
      </c>
      <c r="D63" s="39">
        <f t="shared" si="1"/>
        <v>3.4226768306390625</v>
      </c>
      <c r="E63" s="112">
        <f>IF('House of Quality 3'!$BC$74&lt;&gt;0, 'House of Quality 3'!$BC$74,"")</f>
        <v>81.44680851063832</v>
      </c>
      <c r="F63" s="234" t="str">
        <f>IF('House of Quality 3'!$BC$49&lt;&gt;"", 'House of Quality 3'!$BC$49,"")</f>
        <v>Saviizoliacijos pažeidimo fiksavimas</v>
      </c>
      <c r="G63" s="235"/>
      <c r="H63" s="235"/>
      <c r="I63" s="235"/>
      <c r="J63" s="235"/>
      <c r="K63" s="235"/>
      <c r="L63" s="236"/>
      <c r="M63" s="171"/>
      <c r="N63" s="172"/>
      <c r="O63" s="172"/>
      <c r="P63" s="172"/>
      <c r="Q63" s="172"/>
      <c r="R63" s="173"/>
      <c r="S63" s="171"/>
      <c r="T63" s="172"/>
      <c r="U63" s="172"/>
      <c r="V63" s="172"/>
      <c r="W63" s="172"/>
      <c r="X63" s="173"/>
      <c r="Y63" s="171"/>
      <c r="Z63" s="172"/>
      <c r="AA63" s="172"/>
      <c r="AB63" s="172"/>
      <c r="AC63" s="172"/>
      <c r="AD63" s="173"/>
      <c r="AE63" s="171"/>
      <c r="AF63" s="172"/>
      <c r="AG63" s="172"/>
      <c r="AH63" s="172"/>
      <c r="AI63" s="172"/>
      <c r="AJ63" s="173"/>
      <c r="AK63" s="171"/>
      <c r="AL63" s="172"/>
      <c r="AM63" s="172"/>
      <c r="AN63" s="172"/>
      <c r="AO63" s="172"/>
      <c r="AP63" s="173"/>
      <c r="AQ63" s="171"/>
      <c r="AR63" s="172"/>
      <c r="AS63" s="172"/>
      <c r="AT63" s="172"/>
      <c r="AU63" s="172"/>
      <c r="AV63" s="173"/>
      <c r="AW63" s="171"/>
      <c r="AX63" s="172"/>
      <c r="AY63" s="172"/>
      <c r="AZ63" s="172"/>
      <c r="BA63" s="172"/>
      <c r="BB63" s="173"/>
      <c r="BC63" s="171"/>
      <c r="BD63" s="172"/>
      <c r="BE63" s="172"/>
      <c r="BF63" s="172"/>
      <c r="BG63" s="172"/>
      <c r="BH63" s="173"/>
      <c r="BI63" s="171"/>
      <c r="BJ63" s="172"/>
      <c r="BK63" s="172"/>
      <c r="BL63" s="172"/>
      <c r="BM63" s="172"/>
      <c r="BN63" s="173"/>
      <c r="BO63" s="171"/>
      <c r="BP63" s="172"/>
      <c r="BQ63" s="172"/>
      <c r="BR63" s="172"/>
      <c r="BS63" s="172"/>
      <c r="BT63" s="173"/>
      <c r="BU63" s="171"/>
      <c r="BV63" s="172"/>
      <c r="BW63" s="172"/>
      <c r="BX63" s="172"/>
      <c r="BY63" s="172"/>
      <c r="BZ63" s="173"/>
      <c r="CA63" s="171"/>
      <c r="CB63" s="172"/>
      <c r="CC63" s="172"/>
      <c r="CD63" s="172"/>
      <c r="CE63" s="172"/>
      <c r="CF63" s="173"/>
      <c r="CG63" s="171"/>
      <c r="CH63" s="172"/>
      <c r="CI63" s="172"/>
      <c r="CJ63" s="172"/>
      <c r="CK63" s="172"/>
      <c r="CL63" s="173"/>
      <c r="CM63" s="171"/>
      <c r="CN63" s="172"/>
      <c r="CO63" s="172"/>
      <c r="CP63" s="172"/>
      <c r="CQ63" s="172"/>
      <c r="CR63" s="173"/>
      <c r="CS63" s="171"/>
      <c r="CT63" s="172"/>
      <c r="CU63" s="172"/>
      <c r="CV63" s="172"/>
      <c r="CW63" s="172"/>
      <c r="CX63" s="173"/>
      <c r="CY63" s="51"/>
      <c r="CZ63" s="114"/>
      <c r="DA63" s="114"/>
      <c r="DB63" s="114"/>
      <c r="DC63" s="114"/>
      <c r="DD63" s="114"/>
      <c r="DE63" s="114"/>
      <c r="DF63" s="114"/>
    </row>
    <row r="64" spans="1:110" s="65" customFormat="1" ht="15.75" customHeight="1" x14ac:dyDescent="0.15">
      <c r="A64" s="51"/>
      <c r="B64" s="31">
        <v>9</v>
      </c>
      <c r="C64" s="30">
        <f t="shared" si="0"/>
        <v>0</v>
      </c>
      <c r="D64" s="39">
        <f t="shared" si="1"/>
        <v>11.271995258629499</v>
      </c>
      <c r="E64" s="112">
        <f>IF('House of Quality 3'!$BI$74&lt;&gt;0, 'House of Quality 3'!$BI$74,"")</f>
        <v>268.23100303951378</v>
      </c>
      <c r="F64" s="234" t="str">
        <f>IF('House of Quality 3'!$BI$49&lt;&gt;"", 'House of Quality 3'!$BI$49,"")</f>
        <v>Įspėjimas apie reikalingą saviizoliacijos patvirtinimą</v>
      </c>
      <c r="G64" s="235"/>
      <c r="H64" s="235"/>
      <c r="I64" s="235"/>
      <c r="J64" s="235"/>
      <c r="K64" s="235"/>
      <c r="L64" s="236"/>
      <c r="M64" s="171"/>
      <c r="N64" s="172"/>
      <c r="O64" s="172"/>
      <c r="P64" s="172"/>
      <c r="Q64" s="172"/>
      <c r="R64" s="173"/>
      <c r="S64" s="171"/>
      <c r="T64" s="172"/>
      <c r="U64" s="172"/>
      <c r="V64" s="172"/>
      <c r="W64" s="172"/>
      <c r="X64" s="173"/>
      <c r="Y64" s="171"/>
      <c r="Z64" s="172"/>
      <c r="AA64" s="172"/>
      <c r="AB64" s="172"/>
      <c r="AC64" s="172"/>
      <c r="AD64" s="173"/>
      <c r="AE64" s="171"/>
      <c r="AF64" s="172"/>
      <c r="AG64" s="172"/>
      <c r="AH64" s="172"/>
      <c r="AI64" s="172"/>
      <c r="AJ64" s="173"/>
      <c r="AK64" s="171"/>
      <c r="AL64" s="172"/>
      <c r="AM64" s="172"/>
      <c r="AN64" s="172"/>
      <c r="AO64" s="172"/>
      <c r="AP64" s="173"/>
      <c r="AQ64" s="171"/>
      <c r="AR64" s="172"/>
      <c r="AS64" s="172"/>
      <c r="AT64" s="172"/>
      <c r="AU64" s="172"/>
      <c r="AV64" s="173"/>
      <c r="AW64" s="171"/>
      <c r="AX64" s="172"/>
      <c r="AY64" s="172"/>
      <c r="AZ64" s="172"/>
      <c r="BA64" s="172"/>
      <c r="BB64" s="173"/>
      <c r="BC64" s="171"/>
      <c r="BD64" s="172"/>
      <c r="BE64" s="172"/>
      <c r="BF64" s="172"/>
      <c r="BG64" s="172"/>
      <c r="BH64" s="173"/>
      <c r="BI64" s="171"/>
      <c r="BJ64" s="172"/>
      <c r="BK64" s="172"/>
      <c r="BL64" s="172"/>
      <c r="BM64" s="172"/>
      <c r="BN64" s="173"/>
      <c r="BO64" s="171"/>
      <c r="BP64" s="172"/>
      <c r="BQ64" s="172"/>
      <c r="BR64" s="172"/>
      <c r="BS64" s="172"/>
      <c r="BT64" s="173"/>
      <c r="BU64" s="171"/>
      <c r="BV64" s="172"/>
      <c r="BW64" s="172"/>
      <c r="BX64" s="172"/>
      <c r="BY64" s="172"/>
      <c r="BZ64" s="173"/>
      <c r="CA64" s="171"/>
      <c r="CB64" s="172"/>
      <c r="CC64" s="172"/>
      <c r="CD64" s="172"/>
      <c r="CE64" s="172"/>
      <c r="CF64" s="173"/>
      <c r="CG64" s="171"/>
      <c r="CH64" s="172"/>
      <c r="CI64" s="172"/>
      <c r="CJ64" s="172"/>
      <c r="CK64" s="172"/>
      <c r="CL64" s="173"/>
      <c r="CM64" s="171"/>
      <c r="CN64" s="172"/>
      <c r="CO64" s="172"/>
      <c r="CP64" s="172"/>
      <c r="CQ64" s="172"/>
      <c r="CR64" s="173"/>
      <c r="CS64" s="171"/>
      <c r="CT64" s="172"/>
      <c r="CU64" s="172"/>
      <c r="CV64" s="172"/>
      <c r="CW64" s="172"/>
      <c r="CX64" s="173"/>
      <c r="CY64" s="51"/>
      <c r="CZ64" s="114"/>
      <c r="DA64" s="114"/>
      <c r="DB64" s="114"/>
      <c r="DC64" s="114"/>
      <c r="DD64" s="114"/>
      <c r="DE64" s="114"/>
      <c r="DF64" s="114"/>
    </row>
    <row r="65" spans="1:113" s="65" customFormat="1" ht="15.75" customHeight="1" x14ac:dyDescent="0.15">
      <c r="A65" s="51"/>
      <c r="B65" s="31">
        <v>10</v>
      </c>
      <c r="C65" s="30">
        <f t="shared" si="0"/>
        <v>0</v>
      </c>
      <c r="D65" s="39">
        <f t="shared" si="1"/>
        <v>5.6819807484008074</v>
      </c>
      <c r="E65" s="112">
        <f>IF('House of Quality 3'!$BO$74&lt;&gt;0, 'House of Quality 3'!$BO$74,"")</f>
        <v>135.20972644376903</v>
      </c>
      <c r="F65" s="234" t="str">
        <f>IF('House of Quality 3'!$BO$49&lt;&gt;"", 'House of Quality 3'!$BO$49,"")</f>
        <v>Registracija renginyje / maitinimo / pasilinksminimo įstaigoje</v>
      </c>
      <c r="G65" s="235"/>
      <c r="H65" s="235"/>
      <c r="I65" s="235"/>
      <c r="J65" s="235"/>
      <c r="K65" s="235"/>
      <c r="L65" s="236"/>
      <c r="M65" s="171"/>
      <c r="N65" s="172"/>
      <c r="O65" s="172"/>
      <c r="P65" s="172"/>
      <c r="Q65" s="172"/>
      <c r="R65" s="173"/>
      <c r="S65" s="171"/>
      <c r="T65" s="172"/>
      <c r="U65" s="172"/>
      <c r="V65" s="172"/>
      <c r="W65" s="172"/>
      <c r="X65" s="173"/>
      <c r="Y65" s="171"/>
      <c r="Z65" s="172"/>
      <c r="AA65" s="172"/>
      <c r="AB65" s="172"/>
      <c r="AC65" s="172"/>
      <c r="AD65" s="173"/>
      <c r="AE65" s="171"/>
      <c r="AF65" s="172"/>
      <c r="AG65" s="172"/>
      <c r="AH65" s="172"/>
      <c r="AI65" s="172"/>
      <c r="AJ65" s="173"/>
      <c r="AK65" s="171"/>
      <c r="AL65" s="172"/>
      <c r="AM65" s="172"/>
      <c r="AN65" s="172"/>
      <c r="AO65" s="172"/>
      <c r="AP65" s="173"/>
      <c r="AQ65" s="171"/>
      <c r="AR65" s="172"/>
      <c r="AS65" s="172"/>
      <c r="AT65" s="172"/>
      <c r="AU65" s="172"/>
      <c r="AV65" s="173"/>
      <c r="AW65" s="171"/>
      <c r="AX65" s="172"/>
      <c r="AY65" s="172"/>
      <c r="AZ65" s="172"/>
      <c r="BA65" s="172"/>
      <c r="BB65" s="173"/>
      <c r="BC65" s="171"/>
      <c r="BD65" s="172"/>
      <c r="BE65" s="172"/>
      <c r="BF65" s="172"/>
      <c r="BG65" s="172"/>
      <c r="BH65" s="173"/>
      <c r="BI65" s="171"/>
      <c r="BJ65" s="172"/>
      <c r="BK65" s="172"/>
      <c r="BL65" s="172"/>
      <c r="BM65" s="172"/>
      <c r="BN65" s="173"/>
      <c r="BO65" s="171"/>
      <c r="BP65" s="172"/>
      <c r="BQ65" s="172"/>
      <c r="BR65" s="172"/>
      <c r="BS65" s="172"/>
      <c r="BT65" s="173"/>
      <c r="BU65" s="171"/>
      <c r="BV65" s="172"/>
      <c r="BW65" s="172"/>
      <c r="BX65" s="172"/>
      <c r="BY65" s="172"/>
      <c r="BZ65" s="173"/>
      <c r="CA65" s="171"/>
      <c r="CB65" s="172"/>
      <c r="CC65" s="172"/>
      <c r="CD65" s="172"/>
      <c r="CE65" s="172"/>
      <c r="CF65" s="173"/>
      <c r="CG65" s="171"/>
      <c r="CH65" s="172"/>
      <c r="CI65" s="172"/>
      <c r="CJ65" s="172"/>
      <c r="CK65" s="172"/>
      <c r="CL65" s="173"/>
      <c r="CM65" s="171"/>
      <c r="CN65" s="172"/>
      <c r="CO65" s="172"/>
      <c r="CP65" s="172"/>
      <c r="CQ65" s="172"/>
      <c r="CR65" s="173"/>
      <c r="CS65" s="171"/>
      <c r="CT65" s="172"/>
      <c r="CU65" s="172"/>
      <c r="CV65" s="172"/>
      <c r="CW65" s="172"/>
      <c r="CX65" s="173"/>
      <c r="CY65" s="51"/>
      <c r="CZ65" s="114"/>
      <c r="DA65" s="114"/>
      <c r="DB65" s="114"/>
      <c r="DC65" s="114"/>
      <c r="DD65" s="114"/>
      <c r="DE65" s="114"/>
      <c r="DF65" s="114"/>
    </row>
    <row r="66" spans="1:113" s="65" customFormat="1" ht="15.75" customHeight="1" x14ac:dyDescent="0.15">
      <c r="A66" s="51"/>
      <c r="B66" s="31">
        <v>11</v>
      </c>
      <c r="C66" s="30">
        <f t="shared" si="0"/>
        <v>0</v>
      </c>
      <c r="D66" s="39">
        <f t="shared" si="1"/>
        <v>8.5038114896486885</v>
      </c>
      <c r="E66" s="112">
        <f>IF('House of Quality 3'!$BU$74&lt;&gt;0, 'House of Quality 3'!$BU$74,"")</f>
        <v>202.35866261398183</v>
      </c>
      <c r="F66" s="234" t="str">
        <f>IF('House of Quality 3'!$BU$49&lt;&gt;"", 'House of Quality 3'!$BU$49,"")</f>
        <v>Automatis atvejų fiksavimas</v>
      </c>
      <c r="G66" s="235"/>
      <c r="H66" s="235"/>
      <c r="I66" s="235"/>
      <c r="J66" s="235"/>
      <c r="K66" s="235"/>
      <c r="L66" s="236"/>
      <c r="M66" s="171"/>
      <c r="N66" s="172"/>
      <c r="O66" s="172"/>
      <c r="P66" s="172"/>
      <c r="Q66" s="172"/>
      <c r="R66" s="173"/>
      <c r="S66" s="171"/>
      <c r="T66" s="172"/>
      <c r="U66" s="172"/>
      <c r="V66" s="172"/>
      <c r="W66" s="172"/>
      <c r="X66" s="173"/>
      <c r="Y66" s="171"/>
      <c r="Z66" s="172"/>
      <c r="AA66" s="172"/>
      <c r="AB66" s="172"/>
      <c r="AC66" s="172"/>
      <c r="AD66" s="173"/>
      <c r="AE66" s="171"/>
      <c r="AF66" s="172"/>
      <c r="AG66" s="172"/>
      <c r="AH66" s="172"/>
      <c r="AI66" s="172"/>
      <c r="AJ66" s="173"/>
      <c r="AK66" s="171"/>
      <c r="AL66" s="172"/>
      <c r="AM66" s="172"/>
      <c r="AN66" s="172"/>
      <c r="AO66" s="172"/>
      <c r="AP66" s="173"/>
      <c r="AQ66" s="171"/>
      <c r="AR66" s="172"/>
      <c r="AS66" s="172"/>
      <c r="AT66" s="172"/>
      <c r="AU66" s="172"/>
      <c r="AV66" s="173"/>
      <c r="AW66" s="171"/>
      <c r="AX66" s="172"/>
      <c r="AY66" s="172"/>
      <c r="AZ66" s="172"/>
      <c r="BA66" s="172"/>
      <c r="BB66" s="173"/>
      <c r="BC66" s="171"/>
      <c r="BD66" s="172"/>
      <c r="BE66" s="172"/>
      <c r="BF66" s="172"/>
      <c r="BG66" s="172"/>
      <c r="BH66" s="173"/>
      <c r="BI66" s="171"/>
      <c r="BJ66" s="172"/>
      <c r="BK66" s="172"/>
      <c r="BL66" s="172"/>
      <c r="BM66" s="172"/>
      <c r="BN66" s="173"/>
      <c r="BO66" s="171"/>
      <c r="BP66" s="172"/>
      <c r="BQ66" s="172"/>
      <c r="BR66" s="172"/>
      <c r="BS66" s="172"/>
      <c r="BT66" s="173"/>
      <c r="BU66" s="171"/>
      <c r="BV66" s="172"/>
      <c r="BW66" s="172"/>
      <c r="BX66" s="172"/>
      <c r="BY66" s="172"/>
      <c r="BZ66" s="173"/>
      <c r="CA66" s="171"/>
      <c r="CB66" s="172"/>
      <c r="CC66" s="172"/>
      <c r="CD66" s="172"/>
      <c r="CE66" s="172"/>
      <c r="CF66" s="173"/>
      <c r="CG66" s="171"/>
      <c r="CH66" s="172"/>
      <c r="CI66" s="172"/>
      <c r="CJ66" s="172"/>
      <c r="CK66" s="172"/>
      <c r="CL66" s="173"/>
      <c r="CM66" s="171"/>
      <c r="CN66" s="172"/>
      <c r="CO66" s="172"/>
      <c r="CP66" s="172"/>
      <c r="CQ66" s="172"/>
      <c r="CR66" s="173"/>
      <c r="CS66" s="211"/>
      <c r="CT66" s="211"/>
      <c r="CU66" s="211"/>
      <c r="CV66" s="211"/>
      <c r="CW66" s="211"/>
      <c r="CX66" s="211"/>
      <c r="CY66" s="51"/>
      <c r="CZ66" s="114"/>
      <c r="DA66" s="114"/>
      <c r="DB66" s="114"/>
      <c r="DC66" s="114"/>
      <c r="DD66" s="114"/>
      <c r="DE66" s="114"/>
      <c r="DF66" s="114"/>
    </row>
    <row r="67" spans="1:113" s="65" customFormat="1" ht="15.75" customHeight="1" x14ac:dyDescent="0.15">
      <c r="A67" s="51"/>
      <c r="B67" s="31">
        <v>12</v>
      </c>
      <c r="C67" s="30">
        <f t="shared" si="0"/>
        <v>0</v>
      </c>
      <c r="D67" s="39">
        <f t="shared" si="1"/>
        <v>7.7788109787251427</v>
      </c>
      <c r="E67" s="112">
        <f>IF('House of Quality 3'!$CA$74&lt;&gt;0, 'House of Quality 3'!$CA$74,"")</f>
        <v>185.10638297872347</v>
      </c>
      <c r="F67" s="234" t="str">
        <f>IF('House of Quality 3'!$CA$49&lt;&gt;"", 'House of Quality 3'!$CA$49,"")</f>
        <v>Pažeidimo perdavimas</v>
      </c>
      <c r="G67" s="235"/>
      <c r="H67" s="235"/>
      <c r="I67" s="235"/>
      <c r="J67" s="235"/>
      <c r="K67" s="235"/>
      <c r="L67" s="236"/>
      <c r="M67" s="171"/>
      <c r="N67" s="172"/>
      <c r="O67" s="172"/>
      <c r="P67" s="172"/>
      <c r="Q67" s="172"/>
      <c r="R67" s="173"/>
      <c r="S67" s="171"/>
      <c r="T67" s="172"/>
      <c r="U67" s="172"/>
      <c r="V67" s="172"/>
      <c r="W67" s="172"/>
      <c r="X67" s="173"/>
      <c r="Y67" s="171"/>
      <c r="Z67" s="172"/>
      <c r="AA67" s="172"/>
      <c r="AB67" s="172"/>
      <c r="AC67" s="172"/>
      <c r="AD67" s="173"/>
      <c r="AE67" s="171"/>
      <c r="AF67" s="172"/>
      <c r="AG67" s="172"/>
      <c r="AH67" s="172"/>
      <c r="AI67" s="172"/>
      <c r="AJ67" s="173"/>
      <c r="AK67" s="171"/>
      <c r="AL67" s="172"/>
      <c r="AM67" s="172"/>
      <c r="AN67" s="172"/>
      <c r="AO67" s="172"/>
      <c r="AP67" s="173"/>
      <c r="AQ67" s="171"/>
      <c r="AR67" s="172"/>
      <c r="AS67" s="172"/>
      <c r="AT67" s="172"/>
      <c r="AU67" s="172"/>
      <c r="AV67" s="173"/>
      <c r="AW67" s="171"/>
      <c r="AX67" s="172"/>
      <c r="AY67" s="172"/>
      <c r="AZ67" s="172"/>
      <c r="BA67" s="172"/>
      <c r="BB67" s="173"/>
      <c r="BC67" s="171"/>
      <c r="BD67" s="172"/>
      <c r="BE67" s="172"/>
      <c r="BF67" s="172"/>
      <c r="BG67" s="172"/>
      <c r="BH67" s="173"/>
      <c r="BI67" s="171"/>
      <c r="BJ67" s="172"/>
      <c r="BK67" s="172"/>
      <c r="BL67" s="172"/>
      <c r="BM67" s="172"/>
      <c r="BN67" s="173"/>
      <c r="BO67" s="171"/>
      <c r="BP67" s="172"/>
      <c r="BQ67" s="172"/>
      <c r="BR67" s="172"/>
      <c r="BS67" s="172"/>
      <c r="BT67" s="173"/>
      <c r="BU67" s="171"/>
      <c r="BV67" s="172"/>
      <c r="BW67" s="172"/>
      <c r="BX67" s="172"/>
      <c r="BY67" s="172"/>
      <c r="BZ67" s="173"/>
      <c r="CA67" s="171"/>
      <c r="CB67" s="172"/>
      <c r="CC67" s="172"/>
      <c r="CD67" s="172"/>
      <c r="CE67" s="172"/>
      <c r="CF67" s="173"/>
      <c r="CG67" s="171"/>
      <c r="CH67" s="172"/>
      <c r="CI67" s="172"/>
      <c r="CJ67" s="172"/>
      <c r="CK67" s="172"/>
      <c r="CL67" s="173"/>
      <c r="CM67" s="171"/>
      <c r="CN67" s="172"/>
      <c r="CO67" s="172"/>
      <c r="CP67" s="172"/>
      <c r="CQ67" s="172"/>
      <c r="CR67" s="173"/>
      <c r="CS67" s="171"/>
      <c r="CT67" s="172"/>
      <c r="CU67" s="172"/>
      <c r="CV67" s="172"/>
      <c r="CW67" s="172"/>
      <c r="CX67" s="173"/>
      <c r="CY67" s="51"/>
      <c r="CZ67" s="114"/>
      <c r="DA67" s="114"/>
      <c r="DB67" s="114"/>
      <c r="DC67" s="114"/>
      <c r="DD67" s="114"/>
      <c r="DE67" s="114"/>
      <c r="DF67" s="114"/>
    </row>
    <row r="68" spans="1:113" s="65" customFormat="1" ht="15.75" customHeight="1" x14ac:dyDescent="0.15">
      <c r="A68" s="51"/>
      <c r="B68" s="31">
        <v>13</v>
      </c>
      <c r="C68" s="30">
        <f t="shared" si="0"/>
        <v>0</v>
      </c>
      <c r="D68" s="39" t="str">
        <f t="shared" si="1"/>
        <v/>
      </c>
      <c r="E68" s="112" t="str">
        <f>IF('House of Quality 3'!$CG$74&lt;&gt;0, 'House of Quality 3'!$CG$74,"")</f>
        <v/>
      </c>
      <c r="F68" s="234" t="str">
        <f>IF('House of Quality 3'!$CG$49&lt;&gt;"", 'House of Quality 3'!$CG$49,"")</f>
        <v/>
      </c>
      <c r="G68" s="235"/>
      <c r="H68" s="235"/>
      <c r="I68" s="235"/>
      <c r="J68" s="235"/>
      <c r="K68" s="235"/>
      <c r="L68" s="236"/>
      <c r="M68" s="171"/>
      <c r="N68" s="172"/>
      <c r="O68" s="172"/>
      <c r="P68" s="172"/>
      <c r="Q68" s="172"/>
      <c r="R68" s="173"/>
      <c r="S68" s="171"/>
      <c r="T68" s="172"/>
      <c r="U68" s="172"/>
      <c r="V68" s="172"/>
      <c r="W68" s="172"/>
      <c r="X68" s="173"/>
      <c r="Y68" s="171"/>
      <c r="Z68" s="172"/>
      <c r="AA68" s="172"/>
      <c r="AB68" s="172"/>
      <c r="AC68" s="172"/>
      <c r="AD68" s="173"/>
      <c r="AE68" s="171"/>
      <c r="AF68" s="172"/>
      <c r="AG68" s="172"/>
      <c r="AH68" s="172"/>
      <c r="AI68" s="172"/>
      <c r="AJ68" s="173"/>
      <c r="AK68" s="171"/>
      <c r="AL68" s="172"/>
      <c r="AM68" s="172"/>
      <c r="AN68" s="172"/>
      <c r="AO68" s="172"/>
      <c r="AP68" s="173"/>
      <c r="AQ68" s="171"/>
      <c r="AR68" s="172"/>
      <c r="AS68" s="172"/>
      <c r="AT68" s="172"/>
      <c r="AU68" s="172"/>
      <c r="AV68" s="173"/>
      <c r="AW68" s="171"/>
      <c r="AX68" s="172"/>
      <c r="AY68" s="172"/>
      <c r="AZ68" s="172"/>
      <c r="BA68" s="172"/>
      <c r="BB68" s="173"/>
      <c r="BC68" s="171"/>
      <c r="BD68" s="172"/>
      <c r="BE68" s="172"/>
      <c r="BF68" s="172"/>
      <c r="BG68" s="172"/>
      <c r="BH68" s="173"/>
      <c r="BI68" s="171"/>
      <c r="BJ68" s="172"/>
      <c r="BK68" s="172"/>
      <c r="BL68" s="172"/>
      <c r="BM68" s="172"/>
      <c r="BN68" s="173"/>
      <c r="BO68" s="171"/>
      <c r="BP68" s="172"/>
      <c r="BQ68" s="172"/>
      <c r="BR68" s="172"/>
      <c r="BS68" s="172"/>
      <c r="BT68" s="173"/>
      <c r="BU68" s="171"/>
      <c r="BV68" s="172"/>
      <c r="BW68" s="172"/>
      <c r="BX68" s="172"/>
      <c r="BY68" s="172"/>
      <c r="BZ68" s="173"/>
      <c r="CA68" s="171"/>
      <c r="CB68" s="172"/>
      <c r="CC68" s="172"/>
      <c r="CD68" s="172"/>
      <c r="CE68" s="172"/>
      <c r="CF68" s="173"/>
      <c r="CG68" s="171"/>
      <c r="CH68" s="172"/>
      <c r="CI68" s="172"/>
      <c r="CJ68" s="172"/>
      <c r="CK68" s="172"/>
      <c r="CL68" s="173"/>
      <c r="CM68" s="171"/>
      <c r="CN68" s="172"/>
      <c r="CO68" s="172"/>
      <c r="CP68" s="172"/>
      <c r="CQ68" s="172"/>
      <c r="CR68" s="173"/>
      <c r="CS68" s="171"/>
      <c r="CT68" s="172"/>
      <c r="CU68" s="172"/>
      <c r="CV68" s="172"/>
      <c r="CW68" s="172"/>
      <c r="CX68" s="173"/>
      <c r="CY68" s="51"/>
      <c r="CZ68" s="114"/>
      <c r="DA68" s="114"/>
      <c r="DB68" s="114"/>
      <c r="DC68" s="114"/>
      <c r="DD68" s="114"/>
      <c r="DE68" s="114"/>
      <c r="DF68" s="114"/>
    </row>
    <row r="69" spans="1:113" s="65" customFormat="1" ht="15.75" customHeight="1" x14ac:dyDescent="0.15">
      <c r="A69" s="51"/>
      <c r="B69" s="31">
        <v>14</v>
      </c>
      <c r="C69" s="30">
        <f t="shared" si="0"/>
        <v>0</v>
      </c>
      <c r="D69" s="39" t="str">
        <f t="shared" si="1"/>
        <v/>
      </c>
      <c r="E69" s="112" t="str">
        <f>IF('House of Quality 3'!$CM$74&lt;&gt;0, 'House of Quality 3'!$CM$74,"")</f>
        <v/>
      </c>
      <c r="F69" s="234" t="str">
        <f>IF('House of Quality 3'!$CM$49&lt;&gt;"", 'House of Quality 3'!$CM$49,"")</f>
        <v/>
      </c>
      <c r="G69" s="235"/>
      <c r="H69" s="235"/>
      <c r="I69" s="235"/>
      <c r="J69" s="235"/>
      <c r="K69" s="235"/>
      <c r="L69" s="236"/>
      <c r="M69" s="171"/>
      <c r="N69" s="172"/>
      <c r="O69" s="172"/>
      <c r="P69" s="172"/>
      <c r="Q69" s="172"/>
      <c r="R69" s="173"/>
      <c r="S69" s="171"/>
      <c r="T69" s="172"/>
      <c r="U69" s="172"/>
      <c r="V69" s="172"/>
      <c r="W69" s="172"/>
      <c r="X69" s="173"/>
      <c r="Y69" s="171"/>
      <c r="Z69" s="172"/>
      <c r="AA69" s="172"/>
      <c r="AB69" s="172"/>
      <c r="AC69" s="172"/>
      <c r="AD69" s="173"/>
      <c r="AE69" s="171"/>
      <c r="AF69" s="172"/>
      <c r="AG69" s="172"/>
      <c r="AH69" s="172"/>
      <c r="AI69" s="172"/>
      <c r="AJ69" s="173"/>
      <c r="AK69" s="171"/>
      <c r="AL69" s="172"/>
      <c r="AM69" s="172"/>
      <c r="AN69" s="172"/>
      <c r="AO69" s="172"/>
      <c r="AP69" s="173"/>
      <c r="AQ69" s="171"/>
      <c r="AR69" s="172"/>
      <c r="AS69" s="172"/>
      <c r="AT69" s="172"/>
      <c r="AU69" s="172"/>
      <c r="AV69" s="173"/>
      <c r="AW69" s="171"/>
      <c r="AX69" s="172"/>
      <c r="AY69" s="172"/>
      <c r="AZ69" s="172"/>
      <c r="BA69" s="172"/>
      <c r="BB69" s="173"/>
      <c r="BC69" s="171"/>
      <c r="BD69" s="172"/>
      <c r="BE69" s="172"/>
      <c r="BF69" s="172"/>
      <c r="BG69" s="172"/>
      <c r="BH69" s="173"/>
      <c r="BI69" s="171"/>
      <c r="BJ69" s="172"/>
      <c r="BK69" s="172"/>
      <c r="BL69" s="172"/>
      <c r="BM69" s="172"/>
      <c r="BN69" s="173"/>
      <c r="BO69" s="171"/>
      <c r="BP69" s="172"/>
      <c r="BQ69" s="172"/>
      <c r="BR69" s="172"/>
      <c r="BS69" s="172"/>
      <c r="BT69" s="173"/>
      <c r="BU69" s="171"/>
      <c r="BV69" s="172"/>
      <c r="BW69" s="172"/>
      <c r="BX69" s="172"/>
      <c r="BY69" s="172"/>
      <c r="BZ69" s="173"/>
      <c r="CA69" s="171"/>
      <c r="CB69" s="172"/>
      <c r="CC69" s="172"/>
      <c r="CD69" s="172"/>
      <c r="CE69" s="172"/>
      <c r="CF69" s="173"/>
      <c r="CG69" s="171"/>
      <c r="CH69" s="172"/>
      <c r="CI69" s="172"/>
      <c r="CJ69" s="172"/>
      <c r="CK69" s="172"/>
      <c r="CL69" s="173"/>
      <c r="CM69" s="171"/>
      <c r="CN69" s="172"/>
      <c r="CO69" s="172"/>
      <c r="CP69" s="172"/>
      <c r="CQ69" s="172"/>
      <c r="CR69" s="173"/>
      <c r="CS69" s="171"/>
      <c r="CT69" s="172"/>
      <c r="CU69" s="172"/>
      <c r="CV69" s="172"/>
      <c r="CW69" s="172"/>
      <c r="CX69" s="173"/>
      <c r="CY69" s="51"/>
      <c r="CZ69" s="114"/>
      <c r="DA69" s="114"/>
      <c r="DB69" s="114"/>
      <c r="DC69" s="114"/>
      <c r="DD69" s="114"/>
      <c r="DE69" s="114"/>
      <c r="DF69" s="114"/>
    </row>
    <row r="70" spans="1:113" s="65" customFormat="1" ht="15.75" customHeight="1" x14ac:dyDescent="0.15">
      <c r="A70" s="51"/>
      <c r="B70" s="31">
        <v>15</v>
      </c>
      <c r="C70" s="30">
        <f t="shared" si="0"/>
        <v>0</v>
      </c>
      <c r="D70" s="39" t="str">
        <f t="shared" si="1"/>
        <v/>
      </c>
      <c r="E70" s="112" t="str">
        <f>IF('House of Quality 3'!$CS$74&lt;&gt;0, 'House of Quality 3'!$CS$74,"")</f>
        <v/>
      </c>
      <c r="F70" s="234" t="str">
        <f>IF('House of Quality 3'!$CS$49&lt;&gt;"", 'House of Quality 3'!$CS$49,"")</f>
        <v/>
      </c>
      <c r="G70" s="235"/>
      <c r="H70" s="235"/>
      <c r="I70" s="235"/>
      <c r="J70" s="235"/>
      <c r="K70" s="235"/>
      <c r="L70" s="236"/>
      <c r="M70" s="171"/>
      <c r="N70" s="172"/>
      <c r="O70" s="172"/>
      <c r="P70" s="172"/>
      <c r="Q70" s="172"/>
      <c r="R70" s="173"/>
      <c r="S70" s="171"/>
      <c r="T70" s="172"/>
      <c r="U70" s="172"/>
      <c r="V70" s="172"/>
      <c r="W70" s="172"/>
      <c r="X70" s="173"/>
      <c r="Y70" s="171"/>
      <c r="Z70" s="172"/>
      <c r="AA70" s="172"/>
      <c r="AB70" s="172"/>
      <c r="AC70" s="172"/>
      <c r="AD70" s="173"/>
      <c r="AE70" s="171"/>
      <c r="AF70" s="172"/>
      <c r="AG70" s="172"/>
      <c r="AH70" s="172"/>
      <c r="AI70" s="172"/>
      <c r="AJ70" s="173"/>
      <c r="AK70" s="171"/>
      <c r="AL70" s="172"/>
      <c r="AM70" s="172"/>
      <c r="AN70" s="172"/>
      <c r="AO70" s="172"/>
      <c r="AP70" s="173"/>
      <c r="AQ70" s="171"/>
      <c r="AR70" s="172"/>
      <c r="AS70" s="172"/>
      <c r="AT70" s="172"/>
      <c r="AU70" s="172"/>
      <c r="AV70" s="173"/>
      <c r="AW70" s="171"/>
      <c r="AX70" s="172"/>
      <c r="AY70" s="172"/>
      <c r="AZ70" s="172"/>
      <c r="BA70" s="172"/>
      <c r="BB70" s="173"/>
      <c r="BC70" s="171"/>
      <c r="BD70" s="172"/>
      <c r="BE70" s="172"/>
      <c r="BF70" s="172"/>
      <c r="BG70" s="172"/>
      <c r="BH70" s="173"/>
      <c r="BI70" s="171"/>
      <c r="BJ70" s="172"/>
      <c r="BK70" s="172"/>
      <c r="BL70" s="172"/>
      <c r="BM70" s="172"/>
      <c r="BN70" s="173"/>
      <c r="BO70" s="171"/>
      <c r="BP70" s="172"/>
      <c r="BQ70" s="172"/>
      <c r="BR70" s="172"/>
      <c r="BS70" s="172"/>
      <c r="BT70" s="173"/>
      <c r="BU70" s="171"/>
      <c r="BV70" s="172"/>
      <c r="BW70" s="172"/>
      <c r="BX70" s="172"/>
      <c r="BY70" s="172"/>
      <c r="BZ70" s="173"/>
      <c r="CA70" s="171"/>
      <c r="CB70" s="172"/>
      <c r="CC70" s="172"/>
      <c r="CD70" s="172"/>
      <c r="CE70" s="172"/>
      <c r="CF70" s="173"/>
      <c r="CG70" s="171"/>
      <c r="CH70" s="172"/>
      <c r="CI70" s="172"/>
      <c r="CJ70" s="172"/>
      <c r="CK70" s="172"/>
      <c r="CL70" s="173"/>
      <c r="CM70" s="171"/>
      <c r="CN70" s="172"/>
      <c r="CO70" s="172"/>
      <c r="CP70" s="172"/>
      <c r="CQ70" s="172"/>
      <c r="CR70" s="173"/>
      <c r="CS70" s="171"/>
      <c r="CT70" s="172"/>
      <c r="CU70" s="172"/>
      <c r="CV70" s="172"/>
      <c r="CW70" s="172"/>
      <c r="CX70" s="173"/>
      <c r="CY70" s="51"/>
      <c r="CZ70" s="114"/>
      <c r="DA70" s="114"/>
      <c r="DB70" s="114"/>
      <c r="DC70" s="114"/>
      <c r="DD70" s="114"/>
      <c r="DE70" s="114"/>
      <c r="DF70" s="114"/>
    </row>
    <row r="71" spans="1:113" s="65" customFormat="1" ht="84.75" customHeight="1" x14ac:dyDescent="0.15">
      <c r="A71" s="51"/>
      <c r="B71" s="51"/>
      <c r="C71" s="51"/>
      <c r="D71" s="52"/>
      <c r="E71" s="111"/>
      <c r="F71" s="221" t="s">
        <v>9</v>
      </c>
      <c r="G71" s="233"/>
      <c r="H71" s="233"/>
      <c r="I71" s="233"/>
      <c r="J71" s="233"/>
      <c r="K71" s="233"/>
      <c r="L71" s="222"/>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6"/>
      <c r="CT71" s="216"/>
      <c r="CU71" s="216"/>
      <c r="CV71" s="216"/>
      <c r="CW71" s="216"/>
      <c r="CX71" s="216"/>
      <c r="CY71" s="51"/>
      <c r="CZ71" s="114"/>
      <c r="DA71" s="114"/>
      <c r="DB71" s="114"/>
      <c r="DC71" s="114"/>
      <c r="DD71" s="114"/>
      <c r="DE71" s="114"/>
      <c r="DF71" s="114"/>
    </row>
    <row r="72" spans="1:113" s="65" customFormat="1" ht="22.5" customHeight="1" x14ac:dyDescent="0.15">
      <c r="A72" s="51"/>
      <c r="B72" s="51"/>
      <c r="C72" s="51"/>
      <c r="D72" s="52"/>
      <c r="E72" s="111"/>
      <c r="F72" s="174" t="s">
        <v>35</v>
      </c>
      <c r="G72" s="232"/>
      <c r="H72" s="232"/>
      <c r="I72" s="232"/>
      <c r="J72" s="232"/>
      <c r="K72" s="232"/>
      <c r="L72" s="220"/>
      <c r="M72" s="181"/>
      <c r="N72" s="182"/>
      <c r="O72" s="182"/>
      <c r="P72" s="182"/>
      <c r="Q72" s="182"/>
      <c r="R72" s="183"/>
      <c r="S72" s="181"/>
      <c r="T72" s="182"/>
      <c r="U72" s="182"/>
      <c r="V72" s="182"/>
      <c r="W72" s="182"/>
      <c r="X72" s="183"/>
      <c r="Y72" s="181"/>
      <c r="Z72" s="182"/>
      <c r="AA72" s="182"/>
      <c r="AB72" s="182"/>
      <c r="AC72" s="182"/>
      <c r="AD72" s="183"/>
      <c r="AE72" s="181"/>
      <c r="AF72" s="182"/>
      <c r="AG72" s="182"/>
      <c r="AH72" s="182"/>
      <c r="AI72" s="182"/>
      <c r="AJ72" s="183"/>
      <c r="AK72" s="181"/>
      <c r="AL72" s="182"/>
      <c r="AM72" s="182"/>
      <c r="AN72" s="182"/>
      <c r="AO72" s="182"/>
      <c r="AP72" s="183"/>
      <c r="AQ72" s="181"/>
      <c r="AR72" s="182"/>
      <c r="AS72" s="182"/>
      <c r="AT72" s="182"/>
      <c r="AU72" s="182"/>
      <c r="AV72" s="183"/>
      <c r="AW72" s="181"/>
      <c r="AX72" s="182"/>
      <c r="AY72" s="182"/>
      <c r="AZ72" s="182"/>
      <c r="BA72" s="182"/>
      <c r="BB72" s="183"/>
      <c r="BC72" s="181"/>
      <c r="BD72" s="182"/>
      <c r="BE72" s="182"/>
      <c r="BF72" s="182"/>
      <c r="BG72" s="182"/>
      <c r="BH72" s="183"/>
      <c r="BI72" s="181"/>
      <c r="BJ72" s="182"/>
      <c r="BK72" s="182"/>
      <c r="BL72" s="182"/>
      <c r="BM72" s="182"/>
      <c r="BN72" s="183"/>
      <c r="BO72" s="181"/>
      <c r="BP72" s="182"/>
      <c r="BQ72" s="182"/>
      <c r="BR72" s="182"/>
      <c r="BS72" s="182"/>
      <c r="BT72" s="183"/>
      <c r="BU72" s="181"/>
      <c r="BV72" s="182"/>
      <c r="BW72" s="182"/>
      <c r="BX72" s="182"/>
      <c r="BY72" s="182"/>
      <c r="BZ72" s="183"/>
      <c r="CA72" s="181"/>
      <c r="CB72" s="182"/>
      <c r="CC72" s="182"/>
      <c r="CD72" s="182"/>
      <c r="CE72" s="182"/>
      <c r="CF72" s="183"/>
      <c r="CG72" s="181"/>
      <c r="CH72" s="182"/>
      <c r="CI72" s="182"/>
      <c r="CJ72" s="182"/>
      <c r="CK72" s="182"/>
      <c r="CL72" s="183"/>
      <c r="CM72" s="181"/>
      <c r="CN72" s="182"/>
      <c r="CO72" s="182"/>
      <c r="CP72" s="182"/>
      <c r="CQ72" s="182"/>
      <c r="CR72" s="183"/>
      <c r="CS72" s="215"/>
      <c r="CT72" s="215"/>
      <c r="CU72" s="215"/>
      <c r="CV72" s="215"/>
      <c r="CW72" s="215"/>
      <c r="CX72" s="215"/>
      <c r="CY72" s="51"/>
      <c r="CZ72" s="51"/>
      <c r="DA72" s="51"/>
      <c r="DB72" s="51"/>
      <c r="DC72" s="51"/>
      <c r="DD72" s="51"/>
      <c r="DE72" s="51"/>
      <c r="DF72" s="51"/>
    </row>
    <row r="73" spans="1:113" s="65" customFormat="1" ht="14.25" customHeight="1" x14ac:dyDescent="0.15">
      <c r="A73" s="51"/>
      <c r="B73" s="51"/>
      <c r="C73" s="51"/>
      <c r="D73" s="52"/>
      <c r="E73" s="111"/>
      <c r="F73" s="174" t="s">
        <v>3</v>
      </c>
      <c r="G73" s="232"/>
      <c r="H73" s="232"/>
      <c r="I73" s="232"/>
      <c r="J73" s="232"/>
      <c r="K73" s="232"/>
      <c r="L73" s="220"/>
      <c r="M73" s="204">
        <f>MAX(M79:R93)</f>
        <v>0</v>
      </c>
      <c r="N73" s="205"/>
      <c r="O73" s="205"/>
      <c r="P73" s="205"/>
      <c r="Q73" s="205"/>
      <c r="R73" s="206"/>
      <c r="S73" s="204">
        <f>MAX(S79:X93)</f>
        <v>0</v>
      </c>
      <c r="T73" s="205"/>
      <c r="U73" s="205"/>
      <c r="V73" s="205"/>
      <c r="W73" s="205"/>
      <c r="X73" s="206"/>
      <c r="Y73" s="204">
        <f>MAX(Y79:AD93)</f>
        <v>0</v>
      </c>
      <c r="Z73" s="205"/>
      <c r="AA73" s="205"/>
      <c r="AB73" s="205"/>
      <c r="AC73" s="205"/>
      <c r="AD73" s="206"/>
      <c r="AE73" s="204">
        <f>MAX(AE79:AJ93)</f>
        <v>0</v>
      </c>
      <c r="AF73" s="205"/>
      <c r="AG73" s="205"/>
      <c r="AH73" s="205"/>
      <c r="AI73" s="205"/>
      <c r="AJ73" s="206"/>
      <c r="AK73" s="204">
        <f>MAX(AK79:AP93)</f>
        <v>0</v>
      </c>
      <c r="AL73" s="205"/>
      <c r="AM73" s="205"/>
      <c r="AN73" s="205"/>
      <c r="AO73" s="205"/>
      <c r="AP73" s="206"/>
      <c r="AQ73" s="204">
        <f>MAX(AQ79:AV93)</f>
        <v>0</v>
      </c>
      <c r="AR73" s="205"/>
      <c r="AS73" s="205"/>
      <c r="AT73" s="205"/>
      <c r="AU73" s="205"/>
      <c r="AV73" s="206"/>
      <c r="AW73" s="204">
        <f>MAX(AW79:BB93)</f>
        <v>0</v>
      </c>
      <c r="AX73" s="205"/>
      <c r="AY73" s="205"/>
      <c r="AZ73" s="205"/>
      <c r="BA73" s="205"/>
      <c r="BB73" s="206"/>
      <c r="BC73" s="204">
        <f>MAX(BC79:BH93)</f>
        <v>0</v>
      </c>
      <c r="BD73" s="205"/>
      <c r="BE73" s="205"/>
      <c r="BF73" s="205"/>
      <c r="BG73" s="205"/>
      <c r="BH73" s="206"/>
      <c r="BI73" s="204">
        <f>MAX(BI79:BN93)</f>
        <v>0</v>
      </c>
      <c r="BJ73" s="205"/>
      <c r="BK73" s="205"/>
      <c r="BL73" s="205"/>
      <c r="BM73" s="205"/>
      <c r="BN73" s="206"/>
      <c r="BO73" s="204">
        <f>MAX(BO79:BT93)</f>
        <v>0</v>
      </c>
      <c r="BP73" s="205"/>
      <c r="BQ73" s="205"/>
      <c r="BR73" s="205"/>
      <c r="BS73" s="205"/>
      <c r="BT73" s="206"/>
      <c r="BU73" s="204">
        <f>MAX(BU79:BZ93)</f>
        <v>0</v>
      </c>
      <c r="BV73" s="205"/>
      <c r="BW73" s="205"/>
      <c r="BX73" s="205"/>
      <c r="BY73" s="205"/>
      <c r="BZ73" s="206"/>
      <c r="CA73" s="204">
        <f>MAX(CA79:CF93)</f>
        <v>0</v>
      </c>
      <c r="CB73" s="205"/>
      <c r="CC73" s="205"/>
      <c r="CD73" s="205"/>
      <c r="CE73" s="205"/>
      <c r="CF73" s="206"/>
      <c r="CG73" s="204">
        <f>MAX(CG79:CL93)</f>
        <v>0</v>
      </c>
      <c r="CH73" s="205"/>
      <c r="CI73" s="205"/>
      <c r="CJ73" s="205"/>
      <c r="CK73" s="205"/>
      <c r="CL73" s="206"/>
      <c r="CM73" s="204">
        <f>MAX(CM79:CR93)</f>
        <v>0</v>
      </c>
      <c r="CN73" s="205"/>
      <c r="CO73" s="205"/>
      <c r="CP73" s="205"/>
      <c r="CQ73" s="205"/>
      <c r="CR73" s="206"/>
      <c r="CS73" s="204">
        <f>MAX(CS79:CX93)</f>
        <v>0</v>
      </c>
      <c r="CT73" s="205"/>
      <c r="CU73" s="205"/>
      <c r="CV73" s="205"/>
      <c r="CW73" s="205"/>
      <c r="CX73" s="206"/>
      <c r="CY73" s="51"/>
      <c r="CZ73" s="51"/>
      <c r="DA73" s="51"/>
      <c r="DB73" s="51"/>
      <c r="DC73" s="51"/>
      <c r="DD73" s="51"/>
      <c r="DE73" s="51"/>
      <c r="DF73" s="51"/>
    </row>
    <row r="74" spans="1:113" s="65" customFormat="1" ht="14.25" customHeight="1" x14ac:dyDescent="0.15">
      <c r="A74" s="51"/>
      <c r="B74" s="51"/>
      <c r="C74" s="51"/>
      <c r="D74" s="52"/>
      <c r="E74" s="111"/>
      <c r="F74" s="174" t="s">
        <v>28</v>
      </c>
      <c r="G74" s="232"/>
      <c r="H74" s="232"/>
      <c r="I74" s="232"/>
      <c r="J74" s="232"/>
      <c r="K74" s="232"/>
      <c r="L74" s="220"/>
      <c r="M74" s="207">
        <f>SUM($D79*M79,$D80*M80,$D81*M81,$D82*M82,$D83*M83,$D84*M84,$D85*M85,$D86*M86,$D87*M87,$D88*M88,$D89*M89,$D90*M90,$D91*M91,$D92*M92,$D93*M93)</f>
        <v>0</v>
      </c>
      <c r="N74" s="208"/>
      <c r="O74" s="208"/>
      <c r="P74" s="208"/>
      <c r="Q74" s="208"/>
      <c r="R74" s="209"/>
      <c r="S74" s="207">
        <f>SUM($D79*S79,$D80*S80,$D81*S81,$D82*S82,$D83*S83,$D84*S84,$D85*S85,$D86*S86,$D87*S87,$D88*S88,$D89*S89,$D90*S90,$D91*S91,$D92*S92,$D93*S93)</f>
        <v>0</v>
      </c>
      <c r="T74" s="208"/>
      <c r="U74" s="208"/>
      <c r="V74" s="208"/>
      <c r="W74" s="208"/>
      <c r="X74" s="209"/>
      <c r="Y74" s="207">
        <f>SUM($D79*Y79,$D80*Y80,$D81*Y81,$D82*Y82,$D83*Y83,$D84*Y84,$D85*Y85,$D86*Y86,$D87*Y87,$D88*Y88,$D89*Y89,$D90*Y90,$D91*Y91,$D92*Y92,$D93*Y93)</f>
        <v>0</v>
      </c>
      <c r="Z74" s="208"/>
      <c r="AA74" s="208"/>
      <c r="AB74" s="208"/>
      <c r="AC74" s="208"/>
      <c r="AD74" s="209"/>
      <c r="AE74" s="207">
        <f>SUM($D79*AE79,$D80*AE80,$D81*AE81,$D82*AE82,$D83*AE83,$D84*AE84,$D85*AE85,$D86*AE86,$D87*AE87,$D88*AE88,$D89*AE89,$D90*AE90,$D91*AE91,$D92*AE92,$D93*AE93)</f>
        <v>0</v>
      </c>
      <c r="AF74" s="208"/>
      <c r="AG74" s="208"/>
      <c r="AH74" s="208"/>
      <c r="AI74" s="208"/>
      <c r="AJ74" s="209"/>
      <c r="AK74" s="207">
        <f>SUM($D79*AK79,$D80*AK80,$D81*AK81,$D82*AK82,$D83*AK83,$D84*AK84,$D85*AK85,$D86*AK86,$D87*AK87,$D88*AK88,$D89*AK89,$D90*AK90,$D91*AK91,$D92*AK92,$D93*AK93)</f>
        <v>0</v>
      </c>
      <c r="AL74" s="208"/>
      <c r="AM74" s="208"/>
      <c r="AN74" s="208"/>
      <c r="AO74" s="208"/>
      <c r="AP74" s="209"/>
      <c r="AQ74" s="207">
        <f>SUM($D79*AQ79,$D80*AQ80,$D81*AQ81,$D82*AQ82,$D83*AQ83,$D84*AQ84,$D85*AQ85,$D86*AQ86,$D87*AQ87,$D88*AQ88,$D89*AQ89,$D90*AQ90,$D91*AQ91,$D92*AQ92,$D93*AQ93)</f>
        <v>0</v>
      </c>
      <c r="AR74" s="208"/>
      <c r="AS74" s="208"/>
      <c r="AT74" s="208"/>
      <c r="AU74" s="208"/>
      <c r="AV74" s="209"/>
      <c r="AW74" s="207">
        <f>SUM($D79*AW79,$D80*AW80,$D81*AW81,$D82*AW82,$D83*AW83,$D84*AW84,$D85*AW85,$D86*AW86,$D87*AW87,$D88*AW88,$D89*AW89,$D90*AW90,$D91*AW91,$D92*AW92,$D93*AW93)</f>
        <v>0</v>
      </c>
      <c r="AX74" s="208"/>
      <c r="AY74" s="208"/>
      <c r="AZ74" s="208"/>
      <c r="BA74" s="208"/>
      <c r="BB74" s="209"/>
      <c r="BC74" s="207">
        <f>SUM($D79*BC79,$D80*BC80,$D81*BC81,$D82*BC82,$D83*BC83,$D84*BC84,$D85*BC85,$D86*BC86,$D87*BC87,$D88*BC88,$D89*BC89,$D90*BC90,$D91*BC91,$D92*BC92,$D93*BC93)</f>
        <v>0</v>
      </c>
      <c r="BD74" s="208"/>
      <c r="BE74" s="208"/>
      <c r="BF74" s="208"/>
      <c r="BG74" s="208"/>
      <c r="BH74" s="209"/>
      <c r="BI74" s="207">
        <f>SUM($D79*BI79,$D80*BI80,$D81*BI81,$D82*BI82,$D83*BI83,$D84*BI84,$D85*BI85,$D86*BI86,$D87*BI87,$D88*BI88,$D89*BI89,$D90*BI90,$D91*BI91,$D92*BI92,$D93*BI93)</f>
        <v>0</v>
      </c>
      <c r="BJ74" s="208"/>
      <c r="BK74" s="208"/>
      <c r="BL74" s="208"/>
      <c r="BM74" s="208"/>
      <c r="BN74" s="209"/>
      <c r="BO74" s="207">
        <f>SUM($D79*BO79,$D80*BO80,$D81*BO81,$D82*BO82,$D83*BO83,$D84*BO84,$D85*BO85,$D86*BO86,$D87*BO87,$D88*BO88,$D89*BO89,$D90*BO90,$D91*BO91,$D92*BO92,$D93*BO93)</f>
        <v>0</v>
      </c>
      <c r="BP74" s="208"/>
      <c r="BQ74" s="208"/>
      <c r="BR74" s="208"/>
      <c r="BS74" s="208"/>
      <c r="BT74" s="209"/>
      <c r="BU74" s="207">
        <f>SUM($D79*BU79,$D80*BU80,$D81*BU81,$D82*BU82,$D83*BU83,$D84*BU84,$D85*BU85,$D86*BU86,$D87*BU87,$D88*BU88,$D89*BU89,$D90*BU90,$D91*BU91,$D92*BU92,$D93*BU93)</f>
        <v>0</v>
      </c>
      <c r="BV74" s="208"/>
      <c r="BW74" s="208"/>
      <c r="BX74" s="208"/>
      <c r="BY74" s="208"/>
      <c r="BZ74" s="209"/>
      <c r="CA74" s="207">
        <f>SUM($D79*CA79,$D80*CA80,$D81*CA81,$D82*CA82,$D83*CA83,$D84*CA84,$D85*CA85,$D86*CA86,$D87*CA87,$D88*CA88,$D89*CA89,$D90*CA90,$D91*CA91,$D92*CA92,$D93*CA93)</f>
        <v>0</v>
      </c>
      <c r="CB74" s="208"/>
      <c r="CC74" s="208"/>
      <c r="CD74" s="208"/>
      <c r="CE74" s="208"/>
      <c r="CF74" s="209"/>
      <c r="CG74" s="207">
        <f>SUM($D79*CG79,$D80*CG80,$D81*CG81,$D82*CG82,$D83*CG83,$D84*CG84,$D85*CG85,$D86*CG86,$D87*CG87,$D88*CG88,$D89*CG89,$D90*CG90,$D91*CG91,$D92*CG92,$D93*CG93)</f>
        <v>0</v>
      </c>
      <c r="CH74" s="208"/>
      <c r="CI74" s="208"/>
      <c r="CJ74" s="208"/>
      <c r="CK74" s="208"/>
      <c r="CL74" s="209"/>
      <c r="CM74" s="207">
        <f>SUM($D79*CM79,$D80*CM80,$D81*CM81,$D82*CM82,$D83*CM83,$D84*CM84,$D85*CM85,$D86*CM86,$D87*CM87,$D88*CM88,$D89*CM89,$D90*CM90,$D91*CM91,$D92*CM92,$D93*CM93)</f>
        <v>0</v>
      </c>
      <c r="CN74" s="208"/>
      <c r="CO74" s="208"/>
      <c r="CP74" s="208"/>
      <c r="CQ74" s="208"/>
      <c r="CR74" s="209"/>
      <c r="CS74" s="207">
        <f>SUM($D79*CS79,$D80*CS80,$D81*CS81,$D82*CS82,$D83*CS83,$D84*CS84,$D85*CS85,$D86*CS86,$D87*CS87,$D88*CS88,$D89*CS89,$D90*CS90,$D91*CS91,$D92*CS92,$D93*CS93)</f>
        <v>0</v>
      </c>
      <c r="CT74" s="208"/>
      <c r="CU74" s="208"/>
      <c r="CV74" s="208"/>
      <c r="CW74" s="208"/>
      <c r="CX74" s="209"/>
      <c r="CY74" s="17"/>
      <c r="CZ74" s="17"/>
      <c r="DA74" s="17"/>
      <c r="DB74" s="17"/>
      <c r="DC74" s="17"/>
      <c r="DD74" s="17"/>
      <c r="DE74" s="17"/>
      <c r="DF74" s="17"/>
    </row>
    <row r="75" spans="1:113" s="65" customFormat="1" ht="14.25" customHeight="1" x14ac:dyDescent="0.15">
      <c r="A75" s="114"/>
      <c r="B75" s="114"/>
      <c r="C75" s="114"/>
      <c r="D75" s="114"/>
      <c r="E75" s="114"/>
      <c r="F75" s="174" t="s">
        <v>1</v>
      </c>
      <c r="G75" s="232"/>
      <c r="H75" s="232"/>
      <c r="I75" s="232"/>
      <c r="J75" s="232"/>
      <c r="K75" s="232"/>
      <c r="L75" s="220"/>
      <c r="M75" s="178" t="str">
        <f>IF(M$74&gt;0,(M$74/SUM($74:$74))*100, "")</f>
        <v/>
      </c>
      <c r="N75" s="179"/>
      <c r="O75" s="179"/>
      <c r="P75" s="179"/>
      <c r="Q75" s="179"/>
      <c r="R75" s="180"/>
      <c r="S75" s="178" t="str">
        <f>IF(S$74&gt;0,(S$74/SUM($74:$74))*100, "")</f>
        <v/>
      </c>
      <c r="T75" s="179"/>
      <c r="U75" s="179"/>
      <c r="V75" s="179"/>
      <c r="W75" s="179"/>
      <c r="X75" s="180"/>
      <c r="Y75" s="178" t="str">
        <f>IF(Y$74&gt;0,(Y$74/SUM($74:$74))*100, "")</f>
        <v/>
      </c>
      <c r="Z75" s="179"/>
      <c r="AA75" s="179"/>
      <c r="AB75" s="179"/>
      <c r="AC75" s="179"/>
      <c r="AD75" s="180"/>
      <c r="AE75" s="178" t="str">
        <f>IF(AE$74&gt;0,(AE$74/SUM($74:$74))*100, "")</f>
        <v/>
      </c>
      <c r="AF75" s="179"/>
      <c r="AG75" s="179"/>
      <c r="AH75" s="179"/>
      <c r="AI75" s="179"/>
      <c r="AJ75" s="180"/>
      <c r="AK75" s="178" t="str">
        <f>IF(AK$74&gt;0,(AK$74/SUM($74:$74))*100, "")</f>
        <v/>
      </c>
      <c r="AL75" s="179"/>
      <c r="AM75" s="179"/>
      <c r="AN75" s="179"/>
      <c r="AO75" s="179"/>
      <c r="AP75" s="180"/>
      <c r="AQ75" s="178" t="str">
        <f>IF(AQ$74&gt;0,(AQ$74/SUM($74:$74))*100, "")</f>
        <v/>
      </c>
      <c r="AR75" s="179"/>
      <c r="AS75" s="179"/>
      <c r="AT75" s="179"/>
      <c r="AU75" s="179"/>
      <c r="AV75" s="180"/>
      <c r="AW75" s="178" t="str">
        <f>IF(AW$74&gt;0,(AW$74/SUM($74:$74))*100, "")</f>
        <v/>
      </c>
      <c r="AX75" s="179"/>
      <c r="AY75" s="179"/>
      <c r="AZ75" s="179"/>
      <c r="BA75" s="179"/>
      <c r="BB75" s="180"/>
      <c r="BC75" s="178" t="str">
        <f>IF(BC$74&gt;0,(BC$74/SUM($74:$74))*100, "")</f>
        <v/>
      </c>
      <c r="BD75" s="179"/>
      <c r="BE75" s="179"/>
      <c r="BF75" s="179"/>
      <c r="BG75" s="179"/>
      <c r="BH75" s="180"/>
      <c r="BI75" s="178" t="str">
        <f>IF(BI$74&gt;0,(BI$74/SUM($74:$74))*100, "")</f>
        <v/>
      </c>
      <c r="BJ75" s="179"/>
      <c r="BK75" s="179"/>
      <c r="BL75" s="179"/>
      <c r="BM75" s="179"/>
      <c r="BN75" s="180"/>
      <c r="BO75" s="178" t="str">
        <f>IF(BO$74&gt;0,(BO$74/SUM($74:$74))*100, "")</f>
        <v/>
      </c>
      <c r="BP75" s="179"/>
      <c r="BQ75" s="179"/>
      <c r="BR75" s="179"/>
      <c r="BS75" s="179"/>
      <c r="BT75" s="180"/>
      <c r="BU75" s="178" t="str">
        <f>IF(BU$74&gt;0,(BU$74/SUM($74:$74))*100, "")</f>
        <v/>
      </c>
      <c r="BV75" s="179"/>
      <c r="BW75" s="179"/>
      <c r="BX75" s="179"/>
      <c r="BY75" s="179"/>
      <c r="BZ75" s="180"/>
      <c r="CA75" s="178" t="str">
        <f>IF(CA$74&gt;0,(CA$74/SUM($74:$74))*100, "")</f>
        <v/>
      </c>
      <c r="CB75" s="179"/>
      <c r="CC75" s="179"/>
      <c r="CD75" s="179"/>
      <c r="CE75" s="179"/>
      <c r="CF75" s="180"/>
      <c r="CG75" s="178" t="str">
        <f>IF(CG$74&gt;0,(CG$74/SUM($74:$74))*100, "")</f>
        <v/>
      </c>
      <c r="CH75" s="179"/>
      <c r="CI75" s="179"/>
      <c r="CJ75" s="179"/>
      <c r="CK75" s="179"/>
      <c r="CL75" s="180"/>
      <c r="CM75" s="178" t="str">
        <f>IF(CM$74&gt;0,(CM$74/SUM($74:$74))*100, "")</f>
        <v/>
      </c>
      <c r="CN75" s="179"/>
      <c r="CO75" s="179"/>
      <c r="CP75" s="179"/>
      <c r="CQ75" s="179"/>
      <c r="CR75" s="180"/>
      <c r="CS75" s="178" t="str">
        <f>IF(CS$74&gt;0,(CS$74/SUM($74:$74))*100, "")</f>
        <v/>
      </c>
      <c r="CT75" s="179"/>
      <c r="CU75" s="179"/>
      <c r="CV75" s="179"/>
      <c r="CW75" s="179"/>
      <c r="CX75" s="180"/>
      <c r="CY75" s="225" t="s">
        <v>47</v>
      </c>
      <c r="CZ75" s="226"/>
      <c r="DA75" s="226"/>
      <c r="DB75" s="226"/>
      <c r="DC75" s="226"/>
      <c r="DD75" s="226"/>
      <c r="DE75" s="226"/>
      <c r="DF75" s="126"/>
      <c r="DG75" s="127"/>
      <c r="DH75" s="127"/>
      <c r="DI75" s="127"/>
    </row>
    <row r="76" spans="1:113" ht="23.25" customHeight="1" x14ac:dyDescent="0.15">
      <c r="A76" s="17"/>
      <c r="B76" s="47"/>
      <c r="C76" s="47"/>
      <c r="D76" s="48"/>
      <c r="E76" s="48"/>
      <c r="F76" s="217"/>
      <c r="G76" s="217"/>
      <c r="H76" s="217"/>
      <c r="I76" s="217"/>
      <c r="J76" s="217"/>
      <c r="K76" s="217"/>
      <c r="L76" s="21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15">
      <c r="B77" s="29"/>
      <c r="C77" s="29"/>
      <c r="D77" s="40"/>
      <c r="E77" s="40"/>
      <c r="F77" s="184"/>
      <c r="G77" s="184"/>
      <c r="H77" s="184"/>
      <c r="I77" s="184"/>
      <c r="J77" s="184"/>
      <c r="K77" s="184"/>
      <c r="L77" s="184"/>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15">
      <c r="B78" s="29"/>
      <c r="C78" s="29"/>
      <c r="D78" s="163" t="s">
        <v>49</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15">
      <c r="B79" s="78"/>
      <c r="C79" s="78"/>
      <c r="D79" s="43">
        <f t="shared" ref="D79:D93" si="2">IF($D56&lt;&gt;"",$D56,0)</f>
        <v>9.7852077415135597</v>
      </c>
      <c r="E79" s="44"/>
      <c r="F79" s="218"/>
      <c r="G79" s="231"/>
      <c r="H79" s="231"/>
      <c r="I79" s="231"/>
      <c r="J79" s="231"/>
      <c r="K79" s="231"/>
      <c r="L79" s="219"/>
      <c r="M79" s="212" t="str">
        <f t="shared" ref="M79:M93" si="3">IF(M56="Θ", 9, IF(M56="Ο", 3, IF(M56="▲", 1, "0")))</f>
        <v>0</v>
      </c>
      <c r="N79" s="213"/>
      <c r="O79" s="213"/>
      <c r="P79" s="213"/>
      <c r="Q79" s="213"/>
      <c r="R79" s="214"/>
      <c r="S79" s="212" t="str">
        <f t="shared" ref="S79:S93" si="4">IF(S56="Θ", 9, IF(S56="Ο", 3, IF(S56="▲", 1, "0")))</f>
        <v>0</v>
      </c>
      <c r="T79" s="213"/>
      <c r="U79" s="213"/>
      <c r="V79" s="213"/>
      <c r="W79" s="213"/>
      <c r="X79" s="214"/>
      <c r="Y79" s="212" t="str">
        <f t="shared" ref="Y79:Y93" si="5">IF(Y56="Θ", 9, IF(Y56="Ο", 3, IF(Y56="▲", 1, "0")))</f>
        <v>0</v>
      </c>
      <c r="Z79" s="213"/>
      <c r="AA79" s="213"/>
      <c r="AB79" s="213"/>
      <c r="AC79" s="213"/>
      <c r="AD79" s="214"/>
      <c r="AE79" s="212" t="str">
        <f t="shared" ref="AE79:AE93" si="6">IF(AE56="Θ", 9, IF(AE56="Ο", 3, IF(AE56="▲", 1, "0")))</f>
        <v>0</v>
      </c>
      <c r="AF79" s="213"/>
      <c r="AG79" s="213"/>
      <c r="AH79" s="213"/>
      <c r="AI79" s="213"/>
      <c r="AJ79" s="214"/>
      <c r="AK79" s="212" t="str">
        <f t="shared" ref="AK79:AK93" si="7">IF(AK56="Θ", 9, IF(AK56="Ο", 3, IF(AK56="▲", 1, "0")))</f>
        <v>0</v>
      </c>
      <c r="AL79" s="213"/>
      <c r="AM79" s="213"/>
      <c r="AN79" s="213"/>
      <c r="AO79" s="213"/>
      <c r="AP79" s="214"/>
      <c r="AQ79" s="212" t="str">
        <f t="shared" ref="AQ79:AQ93" si="8">IF(AQ56="Θ", 9, IF(AQ56="Ο", 3, IF(AQ56="▲", 1, "0")))</f>
        <v>0</v>
      </c>
      <c r="AR79" s="213"/>
      <c r="AS79" s="213"/>
      <c r="AT79" s="213"/>
      <c r="AU79" s="213"/>
      <c r="AV79" s="214"/>
      <c r="AW79" s="212" t="str">
        <f t="shared" ref="AW79:AW93" si="9">IF(AW56="Θ", 9, IF(AW56="Ο", 3, IF(AW56="▲", 1, "0")))</f>
        <v>0</v>
      </c>
      <c r="AX79" s="213"/>
      <c r="AY79" s="213"/>
      <c r="AZ79" s="213"/>
      <c r="BA79" s="213"/>
      <c r="BB79" s="214"/>
      <c r="BC79" s="212" t="str">
        <f t="shared" ref="BC79:BC93" si="10">IF(BC56="Θ", 9, IF(BC56="Ο", 3, IF(BC56="▲", 1, "0")))</f>
        <v>0</v>
      </c>
      <c r="BD79" s="213"/>
      <c r="BE79" s="213"/>
      <c r="BF79" s="213"/>
      <c r="BG79" s="213"/>
      <c r="BH79" s="214"/>
      <c r="BI79" s="212" t="str">
        <f t="shared" ref="BI79:BI93" si="11">IF(BI56="Θ", 9, IF(BI56="Ο", 3, IF(BI56="▲", 1, "0")))</f>
        <v>0</v>
      </c>
      <c r="BJ79" s="213"/>
      <c r="BK79" s="213"/>
      <c r="BL79" s="213"/>
      <c r="BM79" s="213"/>
      <c r="BN79" s="214"/>
      <c r="BO79" s="212" t="str">
        <f t="shared" ref="BO79:BO93" si="12">IF(BO56="Θ", 9, IF(BO56="Ο", 3, IF(BO56="▲", 1, "0")))</f>
        <v>0</v>
      </c>
      <c r="BP79" s="213"/>
      <c r="BQ79" s="213"/>
      <c r="BR79" s="213"/>
      <c r="BS79" s="213"/>
      <c r="BT79" s="214"/>
      <c r="BU79" s="212" t="str">
        <f t="shared" ref="BU79:BU93" si="13">IF(BU56="Θ", 9, IF(BU56="Ο", 3, IF(BU56="▲", 1, "0")))</f>
        <v>0</v>
      </c>
      <c r="BV79" s="213"/>
      <c r="BW79" s="213"/>
      <c r="BX79" s="213"/>
      <c r="BY79" s="213"/>
      <c r="BZ79" s="214"/>
      <c r="CA79" s="212" t="str">
        <f t="shared" ref="CA79:CA93" si="14">IF(CA56="Θ", 9, IF(CA56="Ο", 3, IF(CA56="▲", 1, "0")))</f>
        <v>0</v>
      </c>
      <c r="CB79" s="213"/>
      <c r="CC79" s="213"/>
      <c r="CD79" s="213"/>
      <c r="CE79" s="213"/>
      <c r="CF79" s="214"/>
      <c r="CG79" s="212" t="str">
        <f t="shared" ref="CG79:CG93" si="15">IF(CG56="Θ", 9, IF(CG56="Ο", 3, IF(CG56="▲", 1, "0")))</f>
        <v>0</v>
      </c>
      <c r="CH79" s="213"/>
      <c r="CI79" s="213"/>
      <c r="CJ79" s="213"/>
      <c r="CK79" s="213"/>
      <c r="CL79" s="214"/>
      <c r="CM79" s="212" t="str">
        <f t="shared" ref="CM79:CM93" si="16">IF(CM56="Θ", 9, IF(CM56="Ο", 3, IF(CM56="▲", 1, "0")))</f>
        <v>0</v>
      </c>
      <c r="CN79" s="213"/>
      <c r="CO79" s="213"/>
      <c r="CP79" s="213"/>
      <c r="CQ79" s="213"/>
      <c r="CR79" s="214"/>
      <c r="CS79" s="212" t="str">
        <f t="shared" ref="CS79:CS93" si="17">IF(CS56="Θ", 9, IF(CS56="Ο", 3, IF(CS56="▲", 1, "0")))</f>
        <v>0</v>
      </c>
      <c r="CT79" s="213"/>
      <c r="CU79" s="213"/>
      <c r="CV79" s="213"/>
      <c r="CW79" s="213"/>
      <c r="CX79" s="214"/>
      <c r="CY79" s="70"/>
    </row>
    <row r="80" spans="1:113" s="46" customFormat="1" ht="23.25" hidden="1" customHeight="1" x14ac:dyDescent="0.15">
      <c r="B80" s="78"/>
      <c r="C80" s="78"/>
      <c r="D80" s="43">
        <f t="shared" si="2"/>
        <v>12.613680488851648</v>
      </c>
      <c r="E80" s="44"/>
      <c r="F80" s="218"/>
      <c r="G80" s="231"/>
      <c r="H80" s="231"/>
      <c r="I80" s="231"/>
      <c r="J80" s="231"/>
      <c r="K80" s="231"/>
      <c r="L80" s="219"/>
      <c r="M80" s="212" t="str">
        <f t="shared" si="3"/>
        <v>0</v>
      </c>
      <c r="N80" s="213"/>
      <c r="O80" s="213"/>
      <c r="P80" s="213"/>
      <c r="Q80" s="213"/>
      <c r="R80" s="214"/>
      <c r="S80" s="212" t="str">
        <f t="shared" si="4"/>
        <v>0</v>
      </c>
      <c r="T80" s="213"/>
      <c r="U80" s="213"/>
      <c r="V80" s="213"/>
      <c r="W80" s="213"/>
      <c r="X80" s="214"/>
      <c r="Y80" s="212" t="str">
        <f t="shared" si="5"/>
        <v>0</v>
      </c>
      <c r="Z80" s="213"/>
      <c r="AA80" s="213"/>
      <c r="AB80" s="213"/>
      <c r="AC80" s="213"/>
      <c r="AD80" s="214"/>
      <c r="AE80" s="212" t="str">
        <f t="shared" si="6"/>
        <v>0</v>
      </c>
      <c r="AF80" s="213"/>
      <c r="AG80" s="213"/>
      <c r="AH80" s="213"/>
      <c r="AI80" s="213"/>
      <c r="AJ80" s="214"/>
      <c r="AK80" s="212" t="str">
        <f t="shared" si="7"/>
        <v>0</v>
      </c>
      <c r="AL80" s="213"/>
      <c r="AM80" s="213"/>
      <c r="AN80" s="213"/>
      <c r="AO80" s="213"/>
      <c r="AP80" s="214"/>
      <c r="AQ80" s="212" t="str">
        <f t="shared" si="8"/>
        <v>0</v>
      </c>
      <c r="AR80" s="213"/>
      <c r="AS80" s="213"/>
      <c r="AT80" s="213"/>
      <c r="AU80" s="213"/>
      <c r="AV80" s="214"/>
      <c r="AW80" s="212" t="str">
        <f t="shared" si="9"/>
        <v>0</v>
      </c>
      <c r="AX80" s="213"/>
      <c r="AY80" s="213"/>
      <c r="AZ80" s="213"/>
      <c r="BA80" s="213"/>
      <c r="BB80" s="214"/>
      <c r="BC80" s="212" t="str">
        <f t="shared" si="10"/>
        <v>0</v>
      </c>
      <c r="BD80" s="213"/>
      <c r="BE80" s="213"/>
      <c r="BF80" s="213"/>
      <c r="BG80" s="213"/>
      <c r="BH80" s="214"/>
      <c r="BI80" s="212" t="str">
        <f t="shared" si="11"/>
        <v>0</v>
      </c>
      <c r="BJ80" s="213"/>
      <c r="BK80" s="213"/>
      <c r="BL80" s="213"/>
      <c r="BM80" s="213"/>
      <c r="BN80" s="214"/>
      <c r="BO80" s="212" t="str">
        <f t="shared" si="12"/>
        <v>0</v>
      </c>
      <c r="BP80" s="213"/>
      <c r="BQ80" s="213"/>
      <c r="BR80" s="213"/>
      <c r="BS80" s="213"/>
      <c r="BT80" s="214"/>
      <c r="BU80" s="212" t="str">
        <f t="shared" si="13"/>
        <v>0</v>
      </c>
      <c r="BV80" s="213"/>
      <c r="BW80" s="213"/>
      <c r="BX80" s="213"/>
      <c r="BY80" s="213"/>
      <c r="BZ80" s="214"/>
      <c r="CA80" s="212" t="str">
        <f t="shared" si="14"/>
        <v>0</v>
      </c>
      <c r="CB80" s="213"/>
      <c r="CC80" s="213"/>
      <c r="CD80" s="213"/>
      <c r="CE80" s="213"/>
      <c r="CF80" s="214"/>
      <c r="CG80" s="212" t="str">
        <f t="shared" si="15"/>
        <v>0</v>
      </c>
      <c r="CH80" s="213"/>
      <c r="CI80" s="213"/>
      <c r="CJ80" s="213"/>
      <c r="CK80" s="213"/>
      <c r="CL80" s="214"/>
      <c r="CM80" s="212" t="str">
        <f t="shared" si="16"/>
        <v>0</v>
      </c>
      <c r="CN80" s="213"/>
      <c r="CO80" s="213"/>
      <c r="CP80" s="213"/>
      <c r="CQ80" s="213"/>
      <c r="CR80" s="214"/>
      <c r="CS80" s="212" t="str">
        <f t="shared" si="17"/>
        <v>0</v>
      </c>
      <c r="CT80" s="213"/>
      <c r="CU80" s="213"/>
      <c r="CV80" s="213"/>
      <c r="CW80" s="213"/>
      <c r="CX80" s="214"/>
      <c r="CY80" s="70"/>
    </row>
    <row r="81" spans="2:110" s="46" customFormat="1" ht="23.25" hidden="1" customHeight="1" x14ac:dyDescent="0.15">
      <c r="B81" s="78"/>
      <c r="C81" s="78"/>
      <c r="D81" s="43">
        <f t="shared" si="2"/>
        <v>3.4671271790889198</v>
      </c>
      <c r="E81" s="44"/>
      <c r="F81" s="218"/>
      <c r="G81" s="231"/>
      <c r="H81" s="231"/>
      <c r="I81" s="231"/>
      <c r="J81" s="231"/>
      <c r="K81" s="231"/>
      <c r="L81" s="219"/>
      <c r="M81" s="212" t="str">
        <f t="shared" si="3"/>
        <v>0</v>
      </c>
      <c r="N81" s="213"/>
      <c r="O81" s="213"/>
      <c r="P81" s="213"/>
      <c r="Q81" s="213"/>
      <c r="R81" s="214"/>
      <c r="S81" s="212" t="str">
        <f t="shared" si="4"/>
        <v>0</v>
      </c>
      <c r="T81" s="213"/>
      <c r="U81" s="213"/>
      <c r="V81" s="213"/>
      <c r="W81" s="213"/>
      <c r="X81" s="214"/>
      <c r="Y81" s="212" t="str">
        <f t="shared" si="5"/>
        <v>0</v>
      </c>
      <c r="Z81" s="213"/>
      <c r="AA81" s="213"/>
      <c r="AB81" s="213"/>
      <c r="AC81" s="213"/>
      <c r="AD81" s="214"/>
      <c r="AE81" s="212" t="str">
        <f t="shared" si="6"/>
        <v>0</v>
      </c>
      <c r="AF81" s="213"/>
      <c r="AG81" s="213"/>
      <c r="AH81" s="213"/>
      <c r="AI81" s="213"/>
      <c r="AJ81" s="214"/>
      <c r="AK81" s="212" t="str">
        <f t="shared" si="7"/>
        <v>0</v>
      </c>
      <c r="AL81" s="213"/>
      <c r="AM81" s="213"/>
      <c r="AN81" s="213"/>
      <c r="AO81" s="213"/>
      <c r="AP81" s="214"/>
      <c r="AQ81" s="212" t="str">
        <f t="shared" si="8"/>
        <v>0</v>
      </c>
      <c r="AR81" s="213"/>
      <c r="AS81" s="213"/>
      <c r="AT81" s="213"/>
      <c r="AU81" s="213"/>
      <c r="AV81" s="214"/>
      <c r="AW81" s="212" t="str">
        <f t="shared" si="9"/>
        <v>0</v>
      </c>
      <c r="AX81" s="213"/>
      <c r="AY81" s="213"/>
      <c r="AZ81" s="213"/>
      <c r="BA81" s="213"/>
      <c r="BB81" s="214"/>
      <c r="BC81" s="212" t="str">
        <f t="shared" si="10"/>
        <v>0</v>
      </c>
      <c r="BD81" s="213"/>
      <c r="BE81" s="213"/>
      <c r="BF81" s="213"/>
      <c r="BG81" s="213"/>
      <c r="BH81" s="214"/>
      <c r="BI81" s="212" t="str">
        <f t="shared" si="11"/>
        <v>0</v>
      </c>
      <c r="BJ81" s="213"/>
      <c r="BK81" s="213"/>
      <c r="BL81" s="213"/>
      <c r="BM81" s="213"/>
      <c r="BN81" s="214"/>
      <c r="BO81" s="212" t="str">
        <f t="shared" si="12"/>
        <v>0</v>
      </c>
      <c r="BP81" s="213"/>
      <c r="BQ81" s="213"/>
      <c r="BR81" s="213"/>
      <c r="BS81" s="213"/>
      <c r="BT81" s="214"/>
      <c r="BU81" s="212" t="str">
        <f t="shared" si="13"/>
        <v>0</v>
      </c>
      <c r="BV81" s="213"/>
      <c r="BW81" s="213"/>
      <c r="BX81" s="213"/>
      <c r="BY81" s="213"/>
      <c r="BZ81" s="214"/>
      <c r="CA81" s="212" t="str">
        <f t="shared" si="14"/>
        <v>0</v>
      </c>
      <c r="CB81" s="213"/>
      <c r="CC81" s="213"/>
      <c r="CD81" s="213"/>
      <c r="CE81" s="213"/>
      <c r="CF81" s="214"/>
      <c r="CG81" s="212" t="str">
        <f t="shared" si="15"/>
        <v>0</v>
      </c>
      <c r="CH81" s="213"/>
      <c r="CI81" s="213"/>
      <c r="CJ81" s="213"/>
      <c r="CK81" s="213"/>
      <c r="CL81" s="214"/>
      <c r="CM81" s="212" t="str">
        <f t="shared" si="16"/>
        <v>0</v>
      </c>
      <c r="CN81" s="213"/>
      <c r="CO81" s="213"/>
      <c r="CP81" s="213"/>
      <c r="CQ81" s="213"/>
      <c r="CR81" s="214"/>
      <c r="CS81" s="212" t="str">
        <f t="shared" si="17"/>
        <v>0</v>
      </c>
      <c r="CT81" s="213"/>
      <c r="CU81" s="213"/>
      <c r="CV81" s="213"/>
      <c r="CW81" s="213"/>
      <c r="CX81" s="214"/>
      <c r="CY81" s="70"/>
    </row>
    <row r="82" spans="2:110" s="46" customFormat="1" ht="23.25" hidden="1" customHeight="1" x14ac:dyDescent="0.15">
      <c r="B82" s="78"/>
      <c r="C82" s="78"/>
      <c r="D82" s="43">
        <f t="shared" si="2"/>
        <v>7.6868447405530222</v>
      </c>
      <c r="E82" s="44"/>
      <c r="F82" s="218"/>
      <c r="G82" s="231"/>
      <c r="H82" s="231"/>
      <c r="I82" s="231"/>
      <c r="J82" s="231"/>
      <c r="K82" s="231"/>
      <c r="L82" s="219"/>
      <c r="M82" s="212" t="str">
        <f t="shared" si="3"/>
        <v>0</v>
      </c>
      <c r="N82" s="213"/>
      <c r="O82" s="213"/>
      <c r="P82" s="213"/>
      <c r="Q82" s="213"/>
      <c r="R82" s="214"/>
      <c r="S82" s="212" t="str">
        <f t="shared" si="4"/>
        <v>0</v>
      </c>
      <c r="T82" s="213"/>
      <c r="U82" s="213"/>
      <c r="V82" s="213"/>
      <c r="W82" s="213"/>
      <c r="X82" s="214"/>
      <c r="Y82" s="212" t="str">
        <f t="shared" si="5"/>
        <v>0</v>
      </c>
      <c r="Z82" s="213"/>
      <c r="AA82" s="213"/>
      <c r="AB82" s="213"/>
      <c r="AC82" s="213"/>
      <c r="AD82" s="214"/>
      <c r="AE82" s="212" t="str">
        <f t="shared" si="6"/>
        <v>0</v>
      </c>
      <c r="AF82" s="213"/>
      <c r="AG82" s="213"/>
      <c r="AH82" s="213"/>
      <c r="AI82" s="213"/>
      <c r="AJ82" s="214"/>
      <c r="AK82" s="212" t="str">
        <f t="shared" si="7"/>
        <v>0</v>
      </c>
      <c r="AL82" s="213"/>
      <c r="AM82" s="213"/>
      <c r="AN82" s="213"/>
      <c r="AO82" s="213"/>
      <c r="AP82" s="214"/>
      <c r="AQ82" s="212" t="str">
        <f t="shared" si="8"/>
        <v>0</v>
      </c>
      <c r="AR82" s="213"/>
      <c r="AS82" s="213"/>
      <c r="AT82" s="213"/>
      <c r="AU82" s="213"/>
      <c r="AV82" s="214"/>
      <c r="AW82" s="212" t="str">
        <f t="shared" si="9"/>
        <v>0</v>
      </c>
      <c r="AX82" s="213"/>
      <c r="AY82" s="213"/>
      <c r="AZ82" s="213"/>
      <c r="BA82" s="213"/>
      <c r="BB82" s="214"/>
      <c r="BC82" s="212" t="str">
        <f t="shared" si="10"/>
        <v>0</v>
      </c>
      <c r="BD82" s="213"/>
      <c r="BE82" s="213"/>
      <c r="BF82" s="213"/>
      <c r="BG82" s="213"/>
      <c r="BH82" s="214"/>
      <c r="BI82" s="212" t="str">
        <f t="shared" si="11"/>
        <v>0</v>
      </c>
      <c r="BJ82" s="213"/>
      <c r="BK82" s="213"/>
      <c r="BL82" s="213"/>
      <c r="BM82" s="213"/>
      <c r="BN82" s="214"/>
      <c r="BO82" s="212" t="str">
        <f t="shared" si="12"/>
        <v>0</v>
      </c>
      <c r="BP82" s="213"/>
      <c r="BQ82" s="213"/>
      <c r="BR82" s="213"/>
      <c r="BS82" s="213"/>
      <c r="BT82" s="214"/>
      <c r="BU82" s="212" t="str">
        <f t="shared" si="13"/>
        <v>0</v>
      </c>
      <c r="BV82" s="213"/>
      <c r="BW82" s="213"/>
      <c r="BX82" s="213"/>
      <c r="BY82" s="213"/>
      <c r="BZ82" s="214"/>
      <c r="CA82" s="212" t="str">
        <f t="shared" si="14"/>
        <v>0</v>
      </c>
      <c r="CB82" s="213"/>
      <c r="CC82" s="213"/>
      <c r="CD82" s="213"/>
      <c r="CE82" s="213"/>
      <c r="CF82" s="214"/>
      <c r="CG82" s="212" t="str">
        <f t="shared" si="15"/>
        <v>0</v>
      </c>
      <c r="CH82" s="213"/>
      <c r="CI82" s="213"/>
      <c r="CJ82" s="213"/>
      <c r="CK82" s="213"/>
      <c r="CL82" s="214"/>
      <c r="CM82" s="212" t="str">
        <f t="shared" si="16"/>
        <v>0</v>
      </c>
      <c r="CN82" s="213"/>
      <c r="CO82" s="213"/>
      <c r="CP82" s="213"/>
      <c r="CQ82" s="213"/>
      <c r="CR82" s="214"/>
      <c r="CS82" s="212" t="str">
        <f t="shared" si="17"/>
        <v>0</v>
      </c>
      <c r="CT82" s="213"/>
      <c r="CU82" s="213"/>
      <c r="CV82" s="213"/>
      <c r="CW82" s="213"/>
      <c r="CX82" s="214"/>
      <c r="CY82" s="70"/>
    </row>
    <row r="83" spans="2:110" s="46" customFormat="1" ht="23.25" hidden="1" customHeight="1" x14ac:dyDescent="0.15">
      <c r="B83" s="78"/>
      <c r="C83" s="78"/>
      <c r="D83" s="43">
        <f t="shared" si="2"/>
        <v>11.271995258629499</v>
      </c>
      <c r="E83" s="44"/>
      <c r="F83" s="218"/>
      <c r="G83" s="231"/>
      <c r="H83" s="231"/>
      <c r="I83" s="231"/>
      <c r="J83" s="231"/>
      <c r="K83" s="231"/>
      <c r="L83" s="219"/>
      <c r="M83" s="212" t="str">
        <f t="shared" si="3"/>
        <v>0</v>
      </c>
      <c r="N83" s="213"/>
      <c r="O83" s="213"/>
      <c r="P83" s="213"/>
      <c r="Q83" s="213"/>
      <c r="R83" s="214"/>
      <c r="S83" s="212" t="str">
        <f t="shared" si="4"/>
        <v>0</v>
      </c>
      <c r="T83" s="213"/>
      <c r="U83" s="213"/>
      <c r="V83" s="213"/>
      <c r="W83" s="213"/>
      <c r="X83" s="214"/>
      <c r="Y83" s="212" t="str">
        <f t="shared" si="5"/>
        <v>0</v>
      </c>
      <c r="Z83" s="213"/>
      <c r="AA83" s="213"/>
      <c r="AB83" s="213"/>
      <c r="AC83" s="213"/>
      <c r="AD83" s="214"/>
      <c r="AE83" s="212" t="str">
        <f t="shared" si="6"/>
        <v>0</v>
      </c>
      <c r="AF83" s="213"/>
      <c r="AG83" s="213"/>
      <c r="AH83" s="213"/>
      <c r="AI83" s="213"/>
      <c r="AJ83" s="214"/>
      <c r="AK83" s="212" t="str">
        <f t="shared" si="7"/>
        <v>0</v>
      </c>
      <c r="AL83" s="213"/>
      <c r="AM83" s="213"/>
      <c r="AN83" s="213"/>
      <c r="AO83" s="213"/>
      <c r="AP83" s="214"/>
      <c r="AQ83" s="212" t="str">
        <f t="shared" si="8"/>
        <v>0</v>
      </c>
      <c r="AR83" s="213"/>
      <c r="AS83" s="213"/>
      <c r="AT83" s="213"/>
      <c r="AU83" s="213"/>
      <c r="AV83" s="214"/>
      <c r="AW83" s="212" t="str">
        <f t="shared" si="9"/>
        <v>0</v>
      </c>
      <c r="AX83" s="213"/>
      <c r="AY83" s="213"/>
      <c r="AZ83" s="213"/>
      <c r="BA83" s="213"/>
      <c r="BB83" s="214"/>
      <c r="BC83" s="212" t="str">
        <f t="shared" si="10"/>
        <v>0</v>
      </c>
      <c r="BD83" s="213"/>
      <c r="BE83" s="213"/>
      <c r="BF83" s="213"/>
      <c r="BG83" s="213"/>
      <c r="BH83" s="214"/>
      <c r="BI83" s="212" t="str">
        <f t="shared" si="11"/>
        <v>0</v>
      </c>
      <c r="BJ83" s="213"/>
      <c r="BK83" s="213"/>
      <c r="BL83" s="213"/>
      <c r="BM83" s="213"/>
      <c r="BN83" s="214"/>
      <c r="BO83" s="212" t="str">
        <f t="shared" si="12"/>
        <v>0</v>
      </c>
      <c r="BP83" s="213"/>
      <c r="BQ83" s="213"/>
      <c r="BR83" s="213"/>
      <c r="BS83" s="213"/>
      <c r="BT83" s="214"/>
      <c r="BU83" s="212" t="str">
        <f t="shared" si="13"/>
        <v>0</v>
      </c>
      <c r="BV83" s="213"/>
      <c r="BW83" s="213"/>
      <c r="BX83" s="213"/>
      <c r="BY83" s="213"/>
      <c r="BZ83" s="214"/>
      <c r="CA83" s="212" t="str">
        <f t="shared" si="14"/>
        <v>0</v>
      </c>
      <c r="CB83" s="213"/>
      <c r="CC83" s="213"/>
      <c r="CD83" s="213"/>
      <c r="CE83" s="213"/>
      <c r="CF83" s="214"/>
      <c r="CG83" s="212" t="str">
        <f t="shared" si="15"/>
        <v>0</v>
      </c>
      <c r="CH83" s="213"/>
      <c r="CI83" s="213"/>
      <c r="CJ83" s="213"/>
      <c r="CK83" s="213"/>
      <c r="CL83" s="214"/>
      <c r="CM83" s="212" t="str">
        <f t="shared" si="16"/>
        <v>0</v>
      </c>
      <c r="CN83" s="213"/>
      <c r="CO83" s="213"/>
      <c r="CP83" s="213"/>
      <c r="CQ83" s="213"/>
      <c r="CR83" s="214"/>
      <c r="CS83" s="212" t="str">
        <f t="shared" si="17"/>
        <v>0</v>
      </c>
      <c r="CT83" s="213"/>
      <c r="CU83" s="213"/>
      <c r="CV83" s="213"/>
      <c r="CW83" s="213"/>
      <c r="CX83" s="214"/>
      <c r="CY83" s="70"/>
    </row>
    <row r="84" spans="2:110" s="46" customFormat="1" ht="23.25" hidden="1" customHeight="1" x14ac:dyDescent="0.15">
      <c r="B84" s="78"/>
      <c r="C84" s="78"/>
      <c r="D84" s="43">
        <f t="shared" si="2"/>
        <v>10.721730600232981</v>
      </c>
      <c r="E84" s="44"/>
      <c r="F84" s="218"/>
      <c r="G84" s="231"/>
      <c r="H84" s="231"/>
      <c r="I84" s="231"/>
      <c r="J84" s="231"/>
      <c r="K84" s="231"/>
      <c r="L84" s="219"/>
      <c r="M84" s="212" t="str">
        <f t="shared" si="3"/>
        <v>0</v>
      </c>
      <c r="N84" s="213"/>
      <c r="O84" s="213"/>
      <c r="P84" s="213"/>
      <c r="Q84" s="213"/>
      <c r="R84" s="214"/>
      <c r="S84" s="212" t="str">
        <f t="shared" si="4"/>
        <v>0</v>
      </c>
      <c r="T84" s="213"/>
      <c r="U84" s="213"/>
      <c r="V84" s="213"/>
      <c r="W84" s="213"/>
      <c r="X84" s="214"/>
      <c r="Y84" s="212" t="str">
        <f t="shared" si="5"/>
        <v>0</v>
      </c>
      <c r="Z84" s="213"/>
      <c r="AA84" s="213"/>
      <c r="AB84" s="213"/>
      <c r="AC84" s="213"/>
      <c r="AD84" s="214"/>
      <c r="AE84" s="212" t="str">
        <f t="shared" si="6"/>
        <v>0</v>
      </c>
      <c r="AF84" s="213"/>
      <c r="AG84" s="213"/>
      <c r="AH84" s="213"/>
      <c r="AI84" s="213"/>
      <c r="AJ84" s="214"/>
      <c r="AK84" s="212" t="str">
        <f t="shared" si="7"/>
        <v>0</v>
      </c>
      <c r="AL84" s="213"/>
      <c r="AM84" s="213"/>
      <c r="AN84" s="213"/>
      <c r="AO84" s="213"/>
      <c r="AP84" s="214"/>
      <c r="AQ84" s="212" t="str">
        <f t="shared" si="8"/>
        <v>0</v>
      </c>
      <c r="AR84" s="213"/>
      <c r="AS84" s="213"/>
      <c r="AT84" s="213"/>
      <c r="AU84" s="213"/>
      <c r="AV84" s="214"/>
      <c r="AW84" s="212" t="str">
        <f t="shared" si="9"/>
        <v>0</v>
      </c>
      <c r="AX84" s="213"/>
      <c r="AY84" s="213"/>
      <c r="AZ84" s="213"/>
      <c r="BA84" s="213"/>
      <c r="BB84" s="214"/>
      <c r="BC84" s="212" t="str">
        <f t="shared" si="10"/>
        <v>0</v>
      </c>
      <c r="BD84" s="213"/>
      <c r="BE84" s="213"/>
      <c r="BF84" s="213"/>
      <c r="BG84" s="213"/>
      <c r="BH84" s="214"/>
      <c r="BI84" s="212" t="str">
        <f t="shared" si="11"/>
        <v>0</v>
      </c>
      <c r="BJ84" s="213"/>
      <c r="BK84" s="213"/>
      <c r="BL84" s="213"/>
      <c r="BM84" s="213"/>
      <c r="BN84" s="214"/>
      <c r="BO84" s="212" t="str">
        <f t="shared" si="12"/>
        <v>0</v>
      </c>
      <c r="BP84" s="213"/>
      <c r="BQ84" s="213"/>
      <c r="BR84" s="213"/>
      <c r="BS84" s="213"/>
      <c r="BT84" s="214"/>
      <c r="BU84" s="212" t="str">
        <f t="shared" si="13"/>
        <v>0</v>
      </c>
      <c r="BV84" s="213"/>
      <c r="BW84" s="213"/>
      <c r="BX84" s="213"/>
      <c r="BY84" s="213"/>
      <c r="BZ84" s="214"/>
      <c r="CA84" s="212" t="str">
        <f t="shared" si="14"/>
        <v>0</v>
      </c>
      <c r="CB84" s="213"/>
      <c r="CC84" s="213"/>
      <c r="CD84" s="213"/>
      <c r="CE84" s="213"/>
      <c r="CF84" s="214"/>
      <c r="CG84" s="212" t="str">
        <f t="shared" si="15"/>
        <v>0</v>
      </c>
      <c r="CH84" s="213"/>
      <c r="CI84" s="213"/>
      <c r="CJ84" s="213"/>
      <c r="CK84" s="213"/>
      <c r="CL84" s="214"/>
      <c r="CM84" s="212" t="str">
        <f t="shared" si="16"/>
        <v>0</v>
      </c>
      <c r="CN84" s="213"/>
      <c r="CO84" s="213"/>
      <c r="CP84" s="213"/>
      <c r="CQ84" s="213"/>
      <c r="CR84" s="214"/>
      <c r="CS84" s="212" t="str">
        <f t="shared" si="17"/>
        <v>0</v>
      </c>
      <c r="CT84" s="213"/>
      <c r="CU84" s="213"/>
      <c r="CV84" s="213"/>
      <c r="CW84" s="213"/>
      <c r="CX84" s="214"/>
      <c r="CY84" s="70"/>
    </row>
    <row r="85" spans="2:110" s="46" customFormat="1" ht="23.25" hidden="1" customHeight="1" x14ac:dyDescent="0.15">
      <c r="B85" s="78"/>
      <c r="C85" s="78"/>
      <c r="D85" s="43">
        <f t="shared" si="2"/>
        <v>7.7941386850871623</v>
      </c>
      <c r="E85" s="44"/>
      <c r="F85" s="218"/>
      <c r="G85" s="231"/>
      <c r="H85" s="231"/>
      <c r="I85" s="231"/>
      <c r="J85" s="231"/>
      <c r="K85" s="231"/>
      <c r="L85" s="219"/>
      <c r="M85" s="212" t="str">
        <f t="shared" si="3"/>
        <v>0</v>
      </c>
      <c r="N85" s="213"/>
      <c r="O85" s="213"/>
      <c r="P85" s="213"/>
      <c r="Q85" s="213"/>
      <c r="R85" s="214"/>
      <c r="S85" s="212" t="str">
        <f t="shared" si="4"/>
        <v>0</v>
      </c>
      <c r="T85" s="213"/>
      <c r="U85" s="213"/>
      <c r="V85" s="213"/>
      <c r="W85" s="213"/>
      <c r="X85" s="214"/>
      <c r="Y85" s="212" t="str">
        <f t="shared" si="5"/>
        <v>0</v>
      </c>
      <c r="Z85" s="213"/>
      <c r="AA85" s="213"/>
      <c r="AB85" s="213"/>
      <c r="AC85" s="213"/>
      <c r="AD85" s="214"/>
      <c r="AE85" s="212" t="str">
        <f t="shared" si="6"/>
        <v>0</v>
      </c>
      <c r="AF85" s="213"/>
      <c r="AG85" s="213"/>
      <c r="AH85" s="213"/>
      <c r="AI85" s="213"/>
      <c r="AJ85" s="214"/>
      <c r="AK85" s="212" t="str">
        <f t="shared" si="7"/>
        <v>0</v>
      </c>
      <c r="AL85" s="213"/>
      <c r="AM85" s="213"/>
      <c r="AN85" s="213"/>
      <c r="AO85" s="213"/>
      <c r="AP85" s="214"/>
      <c r="AQ85" s="212" t="str">
        <f t="shared" si="8"/>
        <v>0</v>
      </c>
      <c r="AR85" s="213"/>
      <c r="AS85" s="213"/>
      <c r="AT85" s="213"/>
      <c r="AU85" s="213"/>
      <c r="AV85" s="214"/>
      <c r="AW85" s="212" t="str">
        <f t="shared" si="9"/>
        <v>0</v>
      </c>
      <c r="AX85" s="213"/>
      <c r="AY85" s="213"/>
      <c r="AZ85" s="213"/>
      <c r="BA85" s="213"/>
      <c r="BB85" s="214"/>
      <c r="BC85" s="212" t="str">
        <f t="shared" si="10"/>
        <v>0</v>
      </c>
      <c r="BD85" s="213"/>
      <c r="BE85" s="213"/>
      <c r="BF85" s="213"/>
      <c r="BG85" s="213"/>
      <c r="BH85" s="214"/>
      <c r="BI85" s="212" t="str">
        <f t="shared" si="11"/>
        <v>0</v>
      </c>
      <c r="BJ85" s="213"/>
      <c r="BK85" s="213"/>
      <c r="BL85" s="213"/>
      <c r="BM85" s="213"/>
      <c r="BN85" s="214"/>
      <c r="BO85" s="212" t="str">
        <f t="shared" si="12"/>
        <v>0</v>
      </c>
      <c r="BP85" s="213"/>
      <c r="BQ85" s="213"/>
      <c r="BR85" s="213"/>
      <c r="BS85" s="213"/>
      <c r="BT85" s="214"/>
      <c r="BU85" s="212" t="str">
        <f t="shared" si="13"/>
        <v>0</v>
      </c>
      <c r="BV85" s="213"/>
      <c r="BW85" s="213"/>
      <c r="BX85" s="213"/>
      <c r="BY85" s="213"/>
      <c r="BZ85" s="214"/>
      <c r="CA85" s="212" t="str">
        <f t="shared" si="14"/>
        <v>0</v>
      </c>
      <c r="CB85" s="213"/>
      <c r="CC85" s="213"/>
      <c r="CD85" s="213"/>
      <c r="CE85" s="213"/>
      <c r="CF85" s="214"/>
      <c r="CG85" s="212" t="str">
        <f t="shared" si="15"/>
        <v>0</v>
      </c>
      <c r="CH85" s="213"/>
      <c r="CI85" s="213"/>
      <c r="CJ85" s="213"/>
      <c r="CK85" s="213"/>
      <c r="CL85" s="214"/>
      <c r="CM85" s="212" t="str">
        <f t="shared" si="16"/>
        <v>0</v>
      </c>
      <c r="CN85" s="213"/>
      <c r="CO85" s="213"/>
      <c r="CP85" s="213"/>
      <c r="CQ85" s="213"/>
      <c r="CR85" s="214"/>
      <c r="CS85" s="212" t="str">
        <f t="shared" si="17"/>
        <v>0</v>
      </c>
      <c r="CT85" s="213"/>
      <c r="CU85" s="213"/>
      <c r="CV85" s="213"/>
      <c r="CW85" s="213"/>
      <c r="CX85" s="214"/>
      <c r="CY85" s="70"/>
    </row>
    <row r="86" spans="2:110" s="46" customFormat="1" ht="23.25" hidden="1" customHeight="1" x14ac:dyDescent="0.15">
      <c r="B86" s="78"/>
      <c r="C86" s="78"/>
      <c r="D86" s="43">
        <f t="shared" si="2"/>
        <v>3.4226768306390625</v>
      </c>
      <c r="E86" s="44"/>
      <c r="F86" s="218"/>
      <c r="G86" s="231"/>
      <c r="H86" s="231"/>
      <c r="I86" s="231"/>
      <c r="J86" s="231"/>
      <c r="K86" s="231"/>
      <c r="L86" s="219"/>
      <c r="M86" s="212" t="str">
        <f t="shared" si="3"/>
        <v>0</v>
      </c>
      <c r="N86" s="213"/>
      <c r="O86" s="213"/>
      <c r="P86" s="213"/>
      <c r="Q86" s="213"/>
      <c r="R86" s="214"/>
      <c r="S86" s="212" t="str">
        <f t="shared" si="4"/>
        <v>0</v>
      </c>
      <c r="T86" s="213"/>
      <c r="U86" s="213"/>
      <c r="V86" s="213"/>
      <c r="W86" s="213"/>
      <c r="X86" s="214"/>
      <c r="Y86" s="212" t="str">
        <f t="shared" si="5"/>
        <v>0</v>
      </c>
      <c r="Z86" s="213"/>
      <c r="AA86" s="213"/>
      <c r="AB86" s="213"/>
      <c r="AC86" s="213"/>
      <c r="AD86" s="214"/>
      <c r="AE86" s="212" t="str">
        <f t="shared" si="6"/>
        <v>0</v>
      </c>
      <c r="AF86" s="213"/>
      <c r="AG86" s="213"/>
      <c r="AH86" s="213"/>
      <c r="AI86" s="213"/>
      <c r="AJ86" s="214"/>
      <c r="AK86" s="212" t="str">
        <f t="shared" si="7"/>
        <v>0</v>
      </c>
      <c r="AL86" s="213"/>
      <c r="AM86" s="213"/>
      <c r="AN86" s="213"/>
      <c r="AO86" s="213"/>
      <c r="AP86" s="214"/>
      <c r="AQ86" s="212" t="str">
        <f t="shared" si="8"/>
        <v>0</v>
      </c>
      <c r="AR86" s="213"/>
      <c r="AS86" s="213"/>
      <c r="AT86" s="213"/>
      <c r="AU86" s="213"/>
      <c r="AV86" s="214"/>
      <c r="AW86" s="212" t="str">
        <f t="shared" si="9"/>
        <v>0</v>
      </c>
      <c r="AX86" s="213"/>
      <c r="AY86" s="213"/>
      <c r="AZ86" s="213"/>
      <c r="BA86" s="213"/>
      <c r="BB86" s="214"/>
      <c r="BC86" s="212" t="str">
        <f t="shared" si="10"/>
        <v>0</v>
      </c>
      <c r="BD86" s="213"/>
      <c r="BE86" s="213"/>
      <c r="BF86" s="213"/>
      <c r="BG86" s="213"/>
      <c r="BH86" s="214"/>
      <c r="BI86" s="212" t="str">
        <f t="shared" si="11"/>
        <v>0</v>
      </c>
      <c r="BJ86" s="213"/>
      <c r="BK86" s="213"/>
      <c r="BL86" s="213"/>
      <c r="BM86" s="213"/>
      <c r="BN86" s="214"/>
      <c r="BO86" s="212" t="str">
        <f t="shared" si="12"/>
        <v>0</v>
      </c>
      <c r="BP86" s="213"/>
      <c r="BQ86" s="213"/>
      <c r="BR86" s="213"/>
      <c r="BS86" s="213"/>
      <c r="BT86" s="214"/>
      <c r="BU86" s="212" t="str">
        <f t="shared" si="13"/>
        <v>0</v>
      </c>
      <c r="BV86" s="213"/>
      <c r="BW86" s="213"/>
      <c r="BX86" s="213"/>
      <c r="BY86" s="213"/>
      <c r="BZ86" s="214"/>
      <c r="CA86" s="212" t="str">
        <f t="shared" si="14"/>
        <v>0</v>
      </c>
      <c r="CB86" s="213"/>
      <c r="CC86" s="213"/>
      <c r="CD86" s="213"/>
      <c r="CE86" s="213"/>
      <c r="CF86" s="214"/>
      <c r="CG86" s="212" t="str">
        <f t="shared" si="15"/>
        <v>0</v>
      </c>
      <c r="CH86" s="213"/>
      <c r="CI86" s="213"/>
      <c r="CJ86" s="213"/>
      <c r="CK86" s="213"/>
      <c r="CL86" s="214"/>
      <c r="CM86" s="212" t="str">
        <f t="shared" si="16"/>
        <v>0</v>
      </c>
      <c r="CN86" s="213"/>
      <c r="CO86" s="213"/>
      <c r="CP86" s="213"/>
      <c r="CQ86" s="213"/>
      <c r="CR86" s="214"/>
      <c r="CS86" s="212" t="str">
        <f t="shared" si="17"/>
        <v>0</v>
      </c>
      <c r="CT86" s="213"/>
      <c r="CU86" s="213"/>
      <c r="CV86" s="213"/>
      <c r="CW86" s="213"/>
      <c r="CX86" s="214"/>
      <c r="CY86" s="70"/>
    </row>
    <row r="87" spans="2:110" s="46" customFormat="1" ht="23.25" hidden="1" customHeight="1" x14ac:dyDescent="0.15">
      <c r="B87" s="78"/>
      <c r="C87" s="78"/>
      <c r="D87" s="43">
        <f t="shared" si="2"/>
        <v>11.271995258629499</v>
      </c>
      <c r="E87" s="44"/>
      <c r="F87" s="218"/>
      <c r="G87" s="231"/>
      <c r="H87" s="231"/>
      <c r="I87" s="231"/>
      <c r="J87" s="231"/>
      <c r="K87" s="231"/>
      <c r="L87" s="219"/>
      <c r="M87" s="212" t="str">
        <f t="shared" si="3"/>
        <v>0</v>
      </c>
      <c r="N87" s="213"/>
      <c r="O87" s="213"/>
      <c r="P87" s="213"/>
      <c r="Q87" s="213"/>
      <c r="R87" s="214"/>
      <c r="S87" s="212" t="str">
        <f t="shared" si="4"/>
        <v>0</v>
      </c>
      <c r="T87" s="213"/>
      <c r="U87" s="213"/>
      <c r="V87" s="213"/>
      <c r="W87" s="213"/>
      <c r="X87" s="214"/>
      <c r="Y87" s="212" t="str">
        <f t="shared" si="5"/>
        <v>0</v>
      </c>
      <c r="Z87" s="213"/>
      <c r="AA87" s="213"/>
      <c r="AB87" s="213"/>
      <c r="AC87" s="213"/>
      <c r="AD87" s="214"/>
      <c r="AE87" s="212" t="str">
        <f t="shared" si="6"/>
        <v>0</v>
      </c>
      <c r="AF87" s="213"/>
      <c r="AG87" s="213"/>
      <c r="AH87" s="213"/>
      <c r="AI87" s="213"/>
      <c r="AJ87" s="214"/>
      <c r="AK87" s="212" t="str">
        <f t="shared" si="7"/>
        <v>0</v>
      </c>
      <c r="AL87" s="213"/>
      <c r="AM87" s="213"/>
      <c r="AN87" s="213"/>
      <c r="AO87" s="213"/>
      <c r="AP87" s="214"/>
      <c r="AQ87" s="212" t="str">
        <f t="shared" si="8"/>
        <v>0</v>
      </c>
      <c r="AR87" s="213"/>
      <c r="AS87" s="213"/>
      <c r="AT87" s="213"/>
      <c r="AU87" s="213"/>
      <c r="AV87" s="214"/>
      <c r="AW87" s="212" t="str">
        <f t="shared" si="9"/>
        <v>0</v>
      </c>
      <c r="AX87" s="213"/>
      <c r="AY87" s="213"/>
      <c r="AZ87" s="213"/>
      <c r="BA87" s="213"/>
      <c r="BB87" s="214"/>
      <c r="BC87" s="212" t="str">
        <f t="shared" si="10"/>
        <v>0</v>
      </c>
      <c r="BD87" s="213"/>
      <c r="BE87" s="213"/>
      <c r="BF87" s="213"/>
      <c r="BG87" s="213"/>
      <c r="BH87" s="214"/>
      <c r="BI87" s="212" t="str">
        <f t="shared" si="11"/>
        <v>0</v>
      </c>
      <c r="BJ87" s="213"/>
      <c r="BK87" s="213"/>
      <c r="BL87" s="213"/>
      <c r="BM87" s="213"/>
      <c r="BN87" s="214"/>
      <c r="BO87" s="212" t="str">
        <f t="shared" si="12"/>
        <v>0</v>
      </c>
      <c r="BP87" s="213"/>
      <c r="BQ87" s="213"/>
      <c r="BR87" s="213"/>
      <c r="BS87" s="213"/>
      <c r="BT87" s="214"/>
      <c r="BU87" s="212" t="str">
        <f t="shared" si="13"/>
        <v>0</v>
      </c>
      <c r="BV87" s="213"/>
      <c r="BW87" s="213"/>
      <c r="BX87" s="213"/>
      <c r="BY87" s="213"/>
      <c r="BZ87" s="214"/>
      <c r="CA87" s="212" t="str">
        <f t="shared" si="14"/>
        <v>0</v>
      </c>
      <c r="CB87" s="213"/>
      <c r="CC87" s="213"/>
      <c r="CD87" s="213"/>
      <c r="CE87" s="213"/>
      <c r="CF87" s="214"/>
      <c r="CG87" s="212" t="str">
        <f t="shared" si="15"/>
        <v>0</v>
      </c>
      <c r="CH87" s="213"/>
      <c r="CI87" s="213"/>
      <c r="CJ87" s="213"/>
      <c r="CK87" s="213"/>
      <c r="CL87" s="214"/>
      <c r="CM87" s="212" t="str">
        <f t="shared" si="16"/>
        <v>0</v>
      </c>
      <c r="CN87" s="213"/>
      <c r="CO87" s="213"/>
      <c r="CP87" s="213"/>
      <c r="CQ87" s="213"/>
      <c r="CR87" s="214"/>
      <c r="CS87" s="212" t="str">
        <f t="shared" si="17"/>
        <v>0</v>
      </c>
      <c r="CT87" s="213"/>
      <c r="CU87" s="213"/>
      <c r="CV87" s="213"/>
      <c r="CW87" s="213"/>
      <c r="CX87" s="214"/>
      <c r="CY87" s="70"/>
    </row>
    <row r="88" spans="2:110" s="46" customFormat="1" ht="23.25" hidden="1" customHeight="1" x14ac:dyDescent="0.15">
      <c r="B88" s="78"/>
      <c r="C88" s="78"/>
      <c r="D88" s="43">
        <f t="shared" si="2"/>
        <v>5.6819807484008074</v>
      </c>
      <c r="E88" s="44"/>
      <c r="F88" s="218"/>
      <c r="G88" s="231"/>
      <c r="H88" s="231"/>
      <c r="I88" s="231"/>
      <c r="J88" s="231"/>
      <c r="K88" s="231"/>
      <c r="L88" s="219"/>
      <c r="M88" s="212" t="str">
        <f t="shared" si="3"/>
        <v>0</v>
      </c>
      <c r="N88" s="223"/>
      <c r="O88" s="223"/>
      <c r="P88" s="223"/>
      <c r="Q88" s="223"/>
      <c r="R88" s="224"/>
      <c r="S88" s="212" t="str">
        <f t="shared" si="4"/>
        <v>0</v>
      </c>
      <c r="T88" s="223"/>
      <c r="U88" s="223"/>
      <c r="V88" s="223"/>
      <c r="W88" s="223"/>
      <c r="X88" s="224"/>
      <c r="Y88" s="212" t="str">
        <f t="shared" si="5"/>
        <v>0</v>
      </c>
      <c r="Z88" s="223"/>
      <c r="AA88" s="223"/>
      <c r="AB88" s="223"/>
      <c r="AC88" s="223"/>
      <c r="AD88" s="224"/>
      <c r="AE88" s="212" t="str">
        <f t="shared" si="6"/>
        <v>0</v>
      </c>
      <c r="AF88" s="223"/>
      <c r="AG88" s="223"/>
      <c r="AH88" s="223"/>
      <c r="AI88" s="223"/>
      <c r="AJ88" s="224"/>
      <c r="AK88" s="212" t="str">
        <f t="shared" si="7"/>
        <v>0</v>
      </c>
      <c r="AL88" s="223"/>
      <c r="AM88" s="223"/>
      <c r="AN88" s="223"/>
      <c r="AO88" s="223"/>
      <c r="AP88" s="224"/>
      <c r="AQ88" s="212" t="str">
        <f t="shared" si="8"/>
        <v>0</v>
      </c>
      <c r="AR88" s="223"/>
      <c r="AS88" s="223"/>
      <c r="AT88" s="223"/>
      <c r="AU88" s="223"/>
      <c r="AV88" s="224"/>
      <c r="AW88" s="212" t="str">
        <f t="shared" si="9"/>
        <v>0</v>
      </c>
      <c r="AX88" s="223"/>
      <c r="AY88" s="223"/>
      <c r="AZ88" s="223"/>
      <c r="BA88" s="223"/>
      <c r="BB88" s="224"/>
      <c r="BC88" s="212" t="str">
        <f t="shared" si="10"/>
        <v>0</v>
      </c>
      <c r="BD88" s="223"/>
      <c r="BE88" s="223"/>
      <c r="BF88" s="223"/>
      <c r="BG88" s="223"/>
      <c r="BH88" s="224"/>
      <c r="BI88" s="212" t="str">
        <f t="shared" si="11"/>
        <v>0</v>
      </c>
      <c r="BJ88" s="223"/>
      <c r="BK88" s="223"/>
      <c r="BL88" s="223"/>
      <c r="BM88" s="223"/>
      <c r="BN88" s="224"/>
      <c r="BO88" s="212" t="str">
        <f t="shared" si="12"/>
        <v>0</v>
      </c>
      <c r="BP88" s="223"/>
      <c r="BQ88" s="223"/>
      <c r="BR88" s="223"/>
      <c r="BS88" s="223"/>
      <c r="BT88" s="224"/>
      <c r="BU88" s="212" t="str">
        <f t="shared" si="13"/>
        <v>0</v>
      </c>
      <c r="BV88" s="223"/>
      <c r="BW88" s="223"/>
      <c r="BX88" s="223"/>
      <c r="BY88" s="223"/>
      <c r="BZ88" s="224"/>
      <c r="CA88" s="212" t="str">
        <f t="shared" si="14"/>
        <v>0</v>
      </c>
      <c r="CB88" s="223"/>
      <c r="CC88" s="223"/>
      <c r="CD88" s="223"/>
      <c r="CE88" s="223"/>
      <c r="CF88" s="224"/>
      <c r="CG88" s="212" t="str">
        <f t="shared" si="15"/>
        <v>0</v>
      </c>
      <c r="CH88" s="223"/>
      <c r="CI88" s="223"/>
      <c r="CJ88" s="223"/>
      <c r="CK88" s="223"/>
      <c r="CL88" s="224"/>
      <c r="CM88" s="212" t="str">
        <f t="shared" si="16"/>
        <v>0</v>
      </c>
      <c r="CN88" s="223"/>
      <c r="CO88" s="223"/>
      <c r="CP88" s="223"/>
      <c r="CQ88" s="223"/>
      <c r="CR88" s="224"/>
      <c r="CS88" s="212" t="str">
        <f t="shared" si="17"/>
        <v>0</v>
      </c>
      <c r="CT88" s="223"/>
      <c r="CU88" s="223"/>
      <c r="CV88" s="223"/>
      <c r="CW88" s="223"/>
      <c r="CX88" s="224"/>
      <c r="CY88" s="70"/>
    </row>
    <row r="89" spans="2:110" s="46" customFormat="1" ht="23.25" hidden="1" customHeight="1" x14ac:dyDescent="0.15">
      <c r="B89" s="78"/>
      <c r="C89" s="78"/>
      <c r="D89" s="43">
        <f t="shared" si="2"/>
        <v>8.5038114896486885</v>
      </c>
      <c r="E89" s="44"/>
      <c r="F89" s="218"/>
      <c r="G89" s="231"/>
      <c r="H89" s="231"/>
      <c r="I89" s="231"/>
      <c r="J89" s="231"/>
      <c r="K89" s="231"/>
      <c r="L89" s="219"/>
      <c r="M89" s="212" t="str">
        <f t="shared" si="3"/>
        <v>0</v>
      </c>
      <c r="N89" s="223"/>
      <c r="O89" s="223"/>
      <c r="P89" s="223"/>
      <c r="Q89" s="223"/>
      <c r="R89" s="224"/>
      <c r="S89" s="212" t="str">
        <f t="shared" si="4"/>
        <v>0</v>
      </c>
      <c r="T89" s="223"/>
      <c r="U89" s="223"/>
      <c r="V89" s="223"/>
      <c r="W89" s="223"/>
      <c r="X89" s="224"/>
      <c r="Y89" s="212" t="str">
        <f t="shared" si="5"/>
        <v>0</v>
      </c>
      <c r="Z89" s="223"/>
      <c r="AA89" s="223"/>
      <c r="AB89" s="223"/>
      <c r="AC89" s="223"/>
      <c r="AD89" s="224"/>
      <c r="AE89" s="212" t="str">
        <f t="shared" si="6"/>
        <v>0</v>
      </c>
      <c r="AF89" s="223"/>
      <c r="AG89" s="223"/>
      <c r="AH89" s="223"/>
      <c r="AI89" s="223"/>
      <c r="AJ89" s="224"/>
      <c r="AK89" s="212" t="str">
        <f t="shared" si="7"/>
        <v>0</v>
      </c>
      <c r="AL89" s="223"/>
      <c r="AM89" s="223"/>
      <c r="AN89" s="223"/>
      <c r="AO89" s="223"/>
      <c r="AP89" s="224"/>
      <c r="AQ89" s="212" t="str">
        <f t="shared" si="8"/>
        <v>0</v>
      </c>
      <c r="AR89" s="223"/>
      <c r="AS89" s="223"/>
      <c r="AT89" s="223"/>
      <c r="AU89" s="223"/>
      <c r="AV89" s="224"/>
      <c r="AW89" s="212" t="str">
        <f t="shared" si="9"/>
        <v>0</v>
      </c>
      <c r="AX89" s="223"/>
      <c r="AY89" s="223"/>
      <c r="AZ89" s="223"/>
      <c r="BA89" s="223"/>
      <c r="BB89" s="224"/>
      <c r="BC89" s="212" t="str">
        <f t="shared" si="10"/>
        <v>0</v>
      </c>
      <c r="BD89" s="223"/>
      <c r="BE89" s="223"/>
      <c r="BF89" s="223"/>
      <c r="BG89" s="223"/>
      <c r="BH89" s="224"/>
      <c r="BI89" s="212" t="str">
        <f t="shared" si="11"/>
        <v>0</v>
      </c>
      <c r="BJ89" s="223"/>
      <c r="BK89" s="223"/>
      <c r="BL89" s="223"/>
      <c r="BM89" s="223"/>
      <c r="BN89" s="224"/>
      <c r="BO89" s="212" t="str">
        <f t="shared" si="12"/>
        <v>0</v>
      </c>
      <c r="BP89" s="223"/>
      <c r="BQ89" s="223"/>
      <c r="BR89" s="223"/>
      <c r="BS89" s="223"/>
      <c r="BT89" s="224"/>
      <c r="BU89" s="212" t="str">
        <f t="shared" si="13"/>
        <v>0</v>
      </c>
      <c r="BV89" s="223"/>
      <c r="BW89" s="223"/>
      <c r="BX89" s="223"/>
      <c r="BY89" s="223"/>
      <c r="BZ89" s="224"/>
      <c r="CA89" s="212" t="str">
        <f t="shared" si="14"/>
        <v>0</v>
      </c>
      <c r="CB89" s="223"/>
      <c r="CC89" s="223"/>
      <c r="CD89" s="223"/>
      <c r="CE89" s="223"/>
      <c r="CF89" s="224"/>
      <c r="CG89" s="212" t="str">
        <f t="shared" si="15"/>
        <v>0</v>
      </c>
      <c r="CH89" s="223"/>
      <c r="CI89" s="223"/>
      <c r="CJ89" s="223"/>
      <c r="CK89" s="223"/>
      <c r="CL89" s="224"/>
      <c r="CM89" s="212" t="str">
        <f t="shared" si="16"/>
        <v>0</v>
      </c>
      <c r="CN89" s="223"/>
      <c r="CO89" s="223"/>
      <c r="CP89" s="223"/>
      <c r="CQ89" s="223"/>
      <c r="CR89" s="224"/>
      <c r="CS89" s="212" t="str">
        <f t="shared" si="17"/>
        <v>0</v>
      </c>
      <c r="CT89" s="223"/>
      <c r="CU89" s="223"/>
      <c r="CV89" s="223"/>
      <c r="CW89" s="223"/>
      <c r="CX89" s="224"/>
      <c r="CY89" s="70"/>
    </row>
    <row r="90" spans="2:110" s="46" customFormat="1" ht="23.25" hidden="1" customHeight="1" x14ac:dyDescent="0.15">
      <c r="B90" s="78"/>
      <c r="C90" s="78"/>
      <c r="D90" s="43">
        <f t="shared" si="2"/>
        <v>7.7788109787251427</v>
      </c>
      <c r="E90" s="44"/>
      <c r="F90" s="218"/>
      <c r="G90" s="231"/>
      <c r="H90" s="231"/>
      <c r="I90" s="231"/>
      <c r="J90" s="231"/>
      <c r="K90" s="231"/>
      <c r="L90" s="219"/>
      <c r="M90" s="212" t="str">
        <f t="shared" si="3"/>
        <v>0</v>
      </c>
      <c r="N90" s="223"/>
      <c r="O90" s="223"/>
      <c r="P90" s="223"/>
      <c r="Q90" s="223"/>
      <c r="R90" s="224"/>
      <c r="S90" s="212" t="str">
        <f t="shared" si="4"/>
        <v>0</v>
      </c>
      <c r="T90" s="223"/>
      <c r="U90" s="223"/>
      <c r="V90" s="223"/>
      <c r="W90" s="223"/>
      <c r="X90" s="224"/>
      <c r="Y90" s="212" t="str">
        <f t="shared" si="5"/>
        <v>0</v>
      </c>
      <c r="Z90" s="223"/>
      <c r="AA90" s="223"/>
      <c r="AB90" s="223"/>
      <c r="AC90" s="223"/>
      <c r="AD90" s="224"/>
      <c r="AE90" s="212" t="str">
        <f t="shared" si="6"/>
        <v>0</v>
      </c>
      <c r="AF90" s="223"/>
      <c r="AG90" s="223"/>
      <c r="AH90" s="223"/>
      <c r="AI90" s="223"/>
      <c r="AJ90" s="224"/>
      <c r="AK90" s="212" t="str">
        <f t="shared" si="7"/>
        <v>0</v>
      </c>
      <c r="AL90" s="223"/>
      <c r="AM90" s="223"/>
      <c r="AN90" s="223"/>
      <c r="AO90" s="223"/>
      <c r="AP90" s="224"/>
      <c r="AQ90" s="212" t="str">
        <f t="shared" si="8"/>
        <v>0</v>
      </c>
      <c r="AR90" s="223"/>
      <c r="AS90" s="223"/>
      <c r="AT90" s="223"/>
      <c r="AU90" s="223"/>
      <c r="AV90" s="224"/>
      <c r="AW90" s="212" t="str">
        <f t="shared" si="9"/>
        <v>0</v>
      </c>
      <c r="AX90" s="223"/>
      <c r="AY90" s="223"/>
      <c r="AZ90" s="223"/>
      <c r="BA90" s="223"/>
      <c r="BB90" s="224"/>
      <c r="BC90" s="212" t="str">
        <f t="shared" si="10"/>
        <v>0</v>
      </c>
      <c r="BD90" s="223"/>
      <c r="BE90" s="223"/>
      <c r="BF90" s="223"/>
      <c r="BG90" s="223"/>
      <c r="BH90" s="224"/>
      <c r="BI90" s="212" t="str">
        <f t="shared" si="11"/>
        <v>0</v>
      </c>
      <c r="BJ90" s="223"/>
      <c r="BK90" s="223"/>
      <c r="BL90" s="223"/>
      <c r="BM90" s="223"/>
      <c r="BN90" s="224"/>
      <c r="BO90" s="212" t="str">
        <f t="shared" si="12"/>
        <v>0</v>
      </c>
      <c r="BP90" s="223"/>
      <c r="BQ90" s="223"/>
      <c r="BR90" s="223"/>
      <c r="BS90" s="223"/>
      <c r="BT90" s="224"/>
      <c r="BU90" s="212" t="str">
        <f t="shared" si="13"/>
        <v>0</v>
      </c>
      <c r="BV90" s="223"/>
      <c r="BW90" s="223"/>
      <c r="BX90" s="223"/>
      <c r="BY90" s="223"/>
      <c r="BZ90" s="224"/>
      <c r="CA90" s="212" t="str">
        <f t="shared" si="14"/>
        <v>0</v>
      </c>
      <c r="CB90" s="223"/>
      <c r="CC90" s="223"/>
      <c r="CD90" s="223"/>
      <c r="CE90" s="223"/>
      <c r="CF90" s="224"/>
      <c r="CG90" s="212" t="str">
        <f t="shared" si="15"/>
        <v>0</v>
      </c>
      <c r="CH90" s="223"/>
      <c r="CI90" s="223"/>
      <c r="CJ90" s="223"/>
      <c r="CK90" s="223"/>
      <c r="CL90" s="224"/>
      <c r="CM90" s="212" t="str">
        <f t="shared" si="16"/>
        <v>0</v>
      </c>
      <c r="CN90" s="223"/>
      <c r="CO90" s="223"/>
      <c r="CP90" s="223"/>
      <c r="CQ90" s="223"/>
      <c r="CR90" s="224"/>
      <c r="CS90" s="212" t="str">
        <f t="shared" si="17"/>
        <v>0</v>
      </c>
      <c r="CT90" s="223"/>
      <c r="CU90" s="223"/>
      <c r="CV90" s="223"/>
      <c r="CW90" s="223"/>
      <c r="CX90" s="224"/>
      <c r="CY90" s="70"/>
    </row>
    <row r="91" spans="2:110" s="46" customFormat="1" ht="23.25" hidden="1" customHeight="1" x14ac:dyDescent="0.15">
      <c r="B91" s="78"/>
      <c r="C91" s="78"/>
      <c r="D91" s="43">
        <f t="shared" si="2"/>
        <v>0</v>
      </c>
      <c r="E91" s="44"/>
      <c r="F91" s="218"/>
      <c r="G91" s="231"/>
      <c r="H91" s="231"/>
      <c r="I91" s="231"/>
      <c r="J91" s="231"/>
      <c r="K91" s="231"/>
      <c r="L91" s="219"/>
      <c r="M91" s="212" t="str">
        <f t="shared" si="3"/>
        <v>0</v>
      </c>
      <c r="N91" s="223"/>
      <c r="O91" s="223"/>
      <c r="P91" s="223"/>
      <c r="Q91" s="223"/>
      <c r="R91" s="224"/>
      <c r="S91" s="212" t="str">
        <f t="shared" si="4"/>
        <v>0</v>
      </c>
      <c r="T91" s="223"/>
      <c r="U91" s="223"/>
      <c r="V91" s="223"/>
      <c r="W91" s="223"/>
      <c r="X91" s="224"/>
      <c r="Y91" s="212" t="str">
        <f t="shared" si="5"/>
        <v>0</v>
      </c>
      <c r="Z91" s="223"/>
      <c r="AA91" s="223"/>
      <c r="AB91" s="223"/>
      <c r="AC91" s="223"/>
      <c r="AD91" s="224"/>
      <c r="AE91" s="212" t="str">
        <f t="shared" si="6"/>
        <v>0</v>
      </c>
      <c r="AF91" s="223"/>
      <c r="AG91" s="223"/>
      <c r="AH91" s="223"/>
      <c r="AI91" s="223"/>
      <c r="AJ91" s="224"/>
      <c r="AK91" s="212" t="str">
        <f t="shared" si="7"/>
        <v>0</v>
      </c>
      <c r="AL91" s="223"/>
      <c r="AM91" s="223"/>
      <c r="AN91" s="223"/>
      <c r="AO91" s="223"/>
      <c r="AP91" s="224"/>
      <c r="AQ91" s="212" t="str">
        <f t="shared" si="8"/>
        <v>0</v>
      </c>
      <c r="AR91" s="223"/>
      <c r="AS91" s="223"/>
      <c r="AT91" s="223"/>
      <c r="AU91" s="223"/>
      <c r="AV91" s="224"/>
      <c r="AW91" s="212" t="str">
        <f t="shared" si="9"/>
        <v>0</v>
      </c>
      <c r="AX91" s="223"/>
      <c r="AY91" s="223"/>
      <c r="AZ91" s="223"/>
      <c r="BA91" s="223"/>
      <c r="BB91" s="224"/>
      <c r="BC91" s="212" t="str">
        <f t="shared" si="10"/>
        <v>0</v>
      </c>
      <c r="BD91" s="223"/>
      <c r="BE91" s="223"/>
      <c r="BF91" s="223"/>
      <c r="BG91" s="223"/>
      <c r="BH91" s="224"/>
      <c r="BI91" s="212" t="str">
        <f t="shared" si="11"/>
        <v>0</v>
      </c>
      <c r="BJ91" s="223"/>
      <c r="BK91" s="223"/>
      <c r="BL91" s="223"/>
      <c r="BM91" s="223"/>
      <c r="BN91" s="224"/>
      <c r="BO91" s="212" t="str">
        <f t="shared" si="12"/>
        <v>0</v>
      </c>
      <c r="BP91" s="223"/>
      <c r="BQ91" s="223"/>
      <c r="BR91" s="223"/>
      <c r="BS91" s="223"/>
      <c r="BT91" s="224"/>
      <c r="BU91" s="212" t="str">
        <f t="shared" si="13"/>
        <v>0</v>
      </c>
      <c r="BV91" s="223"/>
      <c r="BW91" s="223"/>
      <c r="BX91" s="223"/>
      <c r="BY91" s="223"/>
      <c r="BZ91" s="224"/>
      <c r="CA91" s="212" t="str">
        <f t="shared" si="14"/>
        <v>0</v>
      </c>
      <c r="CB91" s="223"/>
      <c r="CC91" s="223"/>
      <c r="CD91" s="223"/>
      <c r="CE91" s="223"/>
      <c r="CF91" s="224"/>
      <c r="CG91" s="212" t="str">
        <f t="shared" si="15"/>
        <v>0</v>
      </c>
      <c r="CH91" s="223"/>
      <c r="CI91" s="223"/>
      <c r="CJ91" s="223"/>
      <c r="CK91" s="223"/>
      <c r="CL91" s="224"/>
      <c r="CM91" s="212" t="str">
        <f t="shared" si="16"/>
        <v>0</v>
      </c>
      <c r="CN91" s="223"/>
      <c r="CO91" s="223"/>
      <c r="CP91" s="223"/>
      <c r="CQ91" s="223"/>
      <c r="CR91" s="224"/>
      <c r="CS91" s="212" t="str">
        <f t="shared" si="17"/>
        <v>0</v>
      </c>
      <c r="CT91" s="223"/>
      <c r="CU91" s="223"/>
      <c r="CV91" s="223"/>
      <c r="CW91" s="223"/>
      <c r="CX91" s="224"/>
      <c r="CY91" s="70"/>
    </row>
    <row r="92" spans="2:110" s="46" customFormat="1" ht="23.25" hidden="1" customHeight="1" x14ac:dyDescent="0.15">
      <c r="B92" s="78"/>
      <c r="C92" s="78"/>
      <c r="D92" s="43">
        <f t="shared" si="2"/>
        <v>0</v>
      </c>
      <c r="E92" s="44"/>
      <c r="F92" s="218"/>
      <c r="G92" s="231"/>
      <c r="H92" s="231"/>
      <c r="I92" s="231"/>
      <c r="J92" s="231"/>
      <c r="K92" s="231"/>
      <c r="L92" s="219"/>
      <c r="M92" s="212" t="str">
        <f t="shared" si="3"/>
        <v>0</v>
      </c>
      <c r="N92" s="223"/>
      <c r="O92" s="223"/>
      <c r="P92" s="223"/>
      <c r="Q92" s="223"/>
      <c r="R92" s="224"/>
      <c r="S92" s="212" t="str">
        <f t="shared" si="4"/>
        <v>0</v>
      </c>
      <c r="T92" s="223"/>
      <c r="U92" s="223"/>
      <c r="V92" s="223"/>
      <c r="W92" s="223"/>
      <c r="X92" s="224"/>
      <c r="Y92" s="212" t="str">
        <f t="shared" si="5"/>
        <v>0</v>
      </c>
      <c r="Z92" s="223"/>
      <c r="AA92" s="223"/>
      <c r="AB92" s="223"/>
      <c r="AC92" s="223"/>
      <c r="AD92" s="224"/>
      <c r="AE92" s="212" t="str">
        <f t="shared" si="6"/>
        <v>0</v>
      </c>
      <c r="AF92" s="223"/>
      <c r="AG92" s="223"/>
      <c r="AH92" s="223"/>
      <c r="AI92" s="223"/>
      <c r="AJ92" s="224"/>
      <c r="AK92" s="212" t="str">
        <f t="shared" si="7"/>
        <v>0</v>
      </c>
      <c r="AL92" s="223"/>
      <c r="AM92" s="223"/>
      <c r="AN92" s="223"/>
      <c r="AO92" s="223"/>
      <c r="AP92" s="224"/>
      <c r="AQ92" s="212" t="str">
        <f t="shared" si="8"/>
        <v>0</v>
      </c>
      <c r="AR92" s="223"/>
      <c r="AS92" s="223"/>
      <c r="AT92" s="223"/>
      <c r="AU92" s="223"/>
      <c r="AV92" s="224"/>
      <c r="AW92" s="212" t="str">
        <f t="shared" si="9"/>
        <v>0</v>
      </c>
      <c r="AX92" s="223"/>
      <c r="AY92" s="223"/>
      <c r="AZ92" s="223"/>
      <c r="BA92" s="223"/>
      <c r="BB92" s="224"/>
      <c r="BC92" s="212" t="str">
        <f t="shared" si="10"/>
        <v>0</v>
      </c>
      <c r="BD92" s="223"/>
      <c r="BE92" s="223"/>
      <c r="BF92" s="223"/>
      <c r="BG92" s="223"/>
      <c r="BH92" s="224"/>
      <c r="BI92" s="212" t="str">
        <f t="shared" si="11"/>
        <v>0</v>
      </c>
      <c r="BJ92" s="223"/>
      <c r="BK92" s="223"/>
      <c r="BL92" s="223"/>
      <c r="BM92" s="223"/>
      <c r="BN92" s="224"/>
      <c r="BO92" s="212" t="str">
        <f t="shared" si="12"/>
        <v>0</v>
      </c>
      <c r="BP92" s="223"/>
      <c r="BQ92" s="223"/>
      <c r="BR92" s="223"/>
      <c r="BS92" s="223"/>
      <c r="BT92" s="224"/>
      <c r="BU92" s="212" t="str">
        <f t="shared" si="13"/>
        <v>0</v>
      </c>
      <c r="BV92" s="223"/>
      <c r="BW92" s="223"/>
      <c r="BX92" s="223"/>
      <c r="BY92" s="223"/>
      <c r="BZ92" s="224"/>
      <c r="CA92" s="212" t="str">
        <f t="shared" si="14"/>
        <v>0</v>
      </c>
      <c r="CB92" s="223"/>
      <c r="CC92" s="223"/>
      <c r="CD92" s="223"/>
      <c r="CE92" s="223"/>
      <c r="CF92" s="224"/>
      <c r="CG92" s="212" t="str">
        <f t="shared" si="15"/>
        <v>0</v>
      </c>
      <c r="CH92" s="223"/>
      <c r="CI92" s="223"/>
      <c r="CJ92" s="223"/>
      <c r="CK92" s="223"/>
      <c r="CL92" s="224"/>
      <c r="CM92" s="212" t="str">
        <f t="shared" si="16"/>
        <v>0</v>
      </c>
      <c r="CN92" s="223"/>
      <c r="CO92" s="223"/>
      <c r="CP92" s="223"/>
      <c r="CQ92" s="223"/>
      <c r="CR92" s="224"/>
      <c r="CS92" s="212" t="str">
        <f t="shared" si="17"/>
        <v>0</v>
      </c>
      <c r="CT92" s="223"/>
      <c r="CU92" s="223"/>
      <c r="CV92" s="223"/>
      <c r="CW92" s="223"/>
      <c r="CX92" s="224"/>
      <c r="CY92" s="3"/>
      <c r="CZ92" s="3"/>
      <c r="DA92" s="3"/>
      <c r="DB92" s="3"/>
      <c r="DC92" s="3"/>
      <c r="DD92" s="3"/>
      <c r="DE92" s="3"/>
      <c r="DF92" s="3"/>
    </row>
    <row r="93" spans="2:110" s="46" customFormat="1" ht="23.25" hidden="1" customHeight="1" x14ac:dyDescent="0.15">
      <c r="B93" s="78"/>
      <c r="C93" s="78"/>
      <c r="D93" s="43">
        <f t="shared" si="2"/>
        <v>0</v>
      </c>
      <c r="E93" s="44"/>
      <c r="F93" s="218"/>
      <c r="G93" s="231"/>
      <c r="H93" s="231"/>
      <c r="I93" s="231"/>
      <c r="J93" s="231"/>
      <c r="K93" s="231"/>
      <c r="L93" s="219"/>
      <c r="M93" s="212" t="str">
        <f t="shared" si="3"/>
        <v>0</v>
      </c>
      <c r="N93" s="223"/>
      <c r="O93" s="223"/>
      <c r="P93" s="223"/>
      <c r="Q93" s="223"/>
      <c r="R93" s="224"/>
      <c r="S93" s="212" t="str">
        <f t="shared" si="4"/>
        <v>0</v>
      </c>
      <c r="T93" s="223"/>
      <c r="U93" s="223"/>
      <c r="V93" s="223"/>
      <c r="W93" s="223"/>
      <c r="X93" s="224"/>
      <c r="Y93" s="212" t="str">
        <f t="shared" si="5"/>
        <v>0</v>
      </c>
      <c r="Z93" s="223"/>
      <c r="AA93" s="223"/>
      <c r="AB93" s="223"/>
      <c r="AC93" s="223"/>
      <c r="AD93" s="224"/>
      <c r="AE93" s="212" t="str">
        <f t="shared" si="6"/>
        <v>0</v>
      </c>
      <c r="AF93" s="223"/>
      <c r="AG93" s="223"/>
      <c r="AH93" s="223"/>
      <c r="AI93" s="223"/>
      <c r="AJ93" s="224"/>
      <c r="AK93" s="212" t="str">
        <f t="shared" si="7"/>
        <v>0</v>
      </c>
      <c r="AL93" s="223"/>
      <c r="AM93" s="223"/>
      <c r="AN93" s="223"/>
      <c r="AO93" s="223"/>
      <c r="AP93" s="224"/>
      <c r="AQ93" s="212" t="str">
        <f t="shared" si="8"/>
        <v>0</v>
      </c>
      <c r="AR93" s="223"/>
      <c r="AS93" s="223"/>
      <c r="AT93" s="223"/>
      <c r="AU93" s="223"/>
      <c r="AV93" s="224"/>
      <c r="AW93" s="212" t="str">
        <f t="shared" si="9"/>
        <v>0</v>
      </c>
      <c r="AX93" s="223"/>
      <c r="AY93" s="223"/>
      <c r="AZ93" s="223"/>
      <c r="BA93" s="223"/>
      <c r="BB93" s="224"/>
      <c r="BC93" s="212" t="str">
        <f t="shared" si="10"/>
        <v>0</v>
      </c>
      <c r="BD93" s="223"/>
      <c r="BE93" s="223"/>
      <c r="BF93" s="223"/>
      <c r="BG93" s="223"/>
      <c r="BH93" s="224"/>
      <c r="BI93" s="212" t="str">
        <f t="shared" si="11"/>
        <v>0</v>
      </c>
      <c r="BJ93" s="223"/>
      <c r="BK93" s="223"/>
      <c r="BL93" s="223"/>
      <c r="BM93" s="223"/>
      <c r="BN93" s="224"/>
      <c r="BO93" s="212" t="str">
        <f t="shared" si="12"/>
        <v>0</v>
      </c>
      <c r="BP93" s="223"/>
      <c r="BQ93" s="223"/>
      <c r="BR93" s="223"/>
      <c r="BS93" s="223"/>
      <c r="BT93" s="224"/>
      <c r="BU93" s="212" t="str">
        <f t="shared" si="13"/>
        <v>0</v>
      </c>
      <c r="BV93" s="223"/>
      <c r="BW93" s="223"/>
      <c r="BX93" s="223"/>
      <c r="BY93" s="223"/>
      <c r="BZ93" s="224"/>
      <c r="CA93" s="212" t="str">
        <f t="shared" si="14"/>
        <v>0</v>
      </c>
      <c r="CB93" s="223"/>
      <c r="CC93" s="223"/>
      <c r="CD93" s="223"/>
      <c r="CE93" s="223"/>
      <c r="CF93" s="224"/>
      <c r="CG93" s="212" t="str">
        <f t="shared" si="15"/>
        <v>0</v>
      </c>
      <c r="CH93" s="223"/>
      <c r="CI93" s="223"/>
      <c r="CJ93" s="223"/>
      <c r="CK93" s="223"/>
      <c r="CL93" s="224"/>
      <c r="CM93" s="212" t="str">
        <f t="shared" si="16"/>
        <v>0</v>
      </c>
      <c r="CN93" s="223"/>
      <c r="CO93" s="223"/>
      <c r="CP93" s="223"/>
      <c r="CQ93" s="223"/>
      <c r="CR93" s="224"/>
      <c r="CS93" s="212" t="str">
        <f t="shared" si="17"/>
        <v>0</v>
      </c>
      <c r="CT93" s="223"/>
      <c r="CU93" s="223"/>
      <c r="CV93" s="223"/>
      <c r="CW93" s="223"/>
      <c r="CX93" s="224"/>
      <c r="CY93" s="3"/>
      <c r="CZ93" s="3"/>
      <c r="DA93" s="3"/>
      <c r="DB93" s="3"/>
      <c r="DC93" s="3"/>
      <c r="DD93" s="3"/>
      <c r="DE93" s="3"/>
      <c r="DF93" s="3"/>
    </row>
    <row r="94" spans="2:110" ht="23.25" customHeight="1" x14ac:dyDescent="0.15">
      <c r="B94" s="29"/>
      <c r="C94" s="29"/>
      <c r="D94" s="40"/>
      <c r="E94" s="40"/>
      <c r="F94" s="184"/>
      <c r="G94" s="184"/>
      <c r="H94" s="184"/>
      <c r="I94" s="184"/>
      <c r="J94" s="184"/>
      <c r="K94" s="184"/>
      <c r="L94" s="184"/>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15">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15">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15">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15">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15">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15">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15">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15">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15">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15">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15">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15">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15">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15">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15">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15">
      <c r="B110" s="29"/>
      <c r="C110" s="29"/>
      <c r="D110" s="40"/>
      <c r="E110" s="40"/>
      <c r="F110" s="184"/>
      <c r="G110" s="184"/>
      <c r="H110" s="184"/>
      <c r="I110" s="184"/>
      <c r="J110" s="184"/>
      <c r="K110" s="184"/>
      <c r="L110" s="184"/>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15">
      <c r="B111" s="29"/>
      <c r="C111" s="29"/>
      <c r="D111" s="40"/>
      <c r="E111" s="40"/>
      <c r="F111" s="184"/>
      <c r="G111" s="184"/>
      <c r="H111" s="184"/>
      <c r="I111" s="184"/>
      <c r="J111" s="184"/>
      <c r="K111" s="184"/>
      <c r="L111" s="184"/>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15">
      <c r="B112" s="29"/>
      <c r="C112" s="29"/>
      <c r="D112" s="40"/>
      <c r="E112" s="40"/>
      <c r="F112" s="184"/>
      <c r="G112" s="184"/>
      <c r="H112" s="184"/>
      <c r="I112" s="184"/>
      <c r="J112" s="184"/>
      <c r="K112" s="184"/>
      <c r="L112" s="184"/>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15">
      <c r="B113" s="29"/>
      <c r="C113" s="29"/>
      <c r="D113" s="40"/>
      <c r="E113" s="40"/>
      <c r="F113" s="184"/>
      <c r="G113" s="184"/>
      <c r="H113" s="184"/>
      <c r="I113" s="184"/>
      <c r="J113" s="184"/>
      <c r="K113" s="184"/>
      <c r="L113" s="184"/>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15">
      <c r="B114" s="29"/>
      <c r="C114" s="29"/>
      <c r="D114" s="40"/>
      <c r="E114" s="40"/>
      <c r="F114" s="184"/>
      <c r="G114" s="184"/>
      <c r="H114" s="184"/>
      <c r="I114" s="184"/>
      <c r="J114" s="184"/>
      <c r="K114" s="184"/>
      <c r="L114" s="184"/>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15">
      <c r="B115" s="29"/>
      <c r="C115" s="29"/>
      <c r="D115" s="40"/>
      <c r="E115" s="40"/>
      <c r="F115" s="184"/>
      <c r="G115" s="184"/>
      <c r="H115" s="184"/>
      <c r="I115" s="184"/>
      <c r="J115" s="184"/>
      <c r="K115" s="184"/>
      <c r="L115" s="184"/>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15">
      <c r="B116" s="29"/>
      <c r="C116" s="29"/>
      <c r="D116" s="40"/>
      <c r="E116" s="40"/>
      <c r="F116" s="184"/>
      <c r="G116" s="184"/>
      <c r="H116" s="184"/>
      <c r="I116" s="184"/>
      <c r="J116" s="184"/>
      <c r="K116" s="184"/>
      <c r="L116" s="184"/>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15">
      <c r="B117" s="29"/>
      <c r="C117" s="29"/>
      <c r="D117" s="40"/>
      <c r="E117" s="40"/>
      <c r="F117" s="184"/>
      <c r="G117" s="184"/>
      <c r="H117" s="184"/>
      <c r="I117" s="184"/>
      <c r="J117" s="184"/>
      <c r="K117" s="184"/>
      <c r="L117" s="184"/>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15">
      <c r="B118" s="29"/>
      <c r="C118" s="29"/>
      <c r="D118" s="40"/>
      <c r="E118" s="40"/>
      <c r="F118" s="184"/>
      <c r="G118" s="184"/>
      <c r="H118" s="184"/>
      <c r="I118" s="184"/>
      <c r="J118" s="184"/>
      <c r="K118" s="184"/>
      <c r="L118" s="184"/>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15">
      <c r="B119" s="29"/>
      <c r="C119" s="29"/>
      <c r="D119" s="40"/>
      <c r="E119" s="40"/>
      <c r="F119" s="184"/>
      <c r="G119" s="184"/>
      <c r="H119" s="184"/>
      <c r="I119" s="184"/>
      <c r="J119" s="184"/>
      <c r="K119" s="184"/>
      <c r="L119" s="184"/>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15">
      <c r="B120" s="29"/>
      <c r="C120" s="29"/>
      <c r="D120" s="40"/>
      <c r="E120" s="40"/>
      <c r="F120" s="184"/>
      <c r="G120" s="184"/>
      <c r="H120" s="184"/>
      <c r="I120" s="184"/>
      <c r="J120" s="184"/>
      <c r="K120" s="184"/>
      <c r="L120" s="184"/>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15">
      <c r="B121" s="29"/>
      <c r="C121" s="29"/>
      <c r="D121" s="40"/>
      <c r="E121" s="40"/>
      <c r="F121" s="184"/>
      <c r="G121" s="184"/>
      <c r="H121" s="184"/>
      <c r="I121" s="184"/>
      <c r="J121" s="184"/>
      <c r="K121" s="184"/>
      <c r="L121" s="184"/>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15">
      <c r="B122" s="29"/>
      <c r="C122" s="29"/>
      <c r="D122" s="40"/>
      <c r="E122" s="40"/>
      <c r="F122" s="184"/>
      <c r="G122" s="184"/>
      <c r="H122" s="184"/>
      <c r="I122" s="184"/>
      <c r="J122" s="184"/>
      <c r="K122" s="184"/>
      <c r="L122" s="184"/>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15">
      <c r="B123" s="29"/>
      <c r="C123" s="29"/>
      <c r="D123" s="40"/>
      <c r="E123" s="40"/>
      <c r="F123" s="184"/>
      <c r="G123" s="184"/>
      <c r="H123" s="184"/>
      <c r="I123" s="184"/>
      <c r="J123" s="184"/>
      <c r="K123" s="184"/>
      <c r="L123" s="184"/>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15">
      <c r="B124" s="29"/>
      <c r="C124" s="29"/>
      <c r="D124" s="40"/>
      <c r="E124" s="40"/>
      <c r="F124" s="184"/>
      <c r="G124" s="184"/>
      <c r="H124" s="184"/>
      <c r="I124" s="184"/>
      <c r="J124" s="184"/>
      <c r="K124" s="184"/>
      <c r="L124" s="184"/>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15">
      <c r="B125" s="29"/>
      <c r="C125" s="29"/>
      <c r="D125" s="40"/>
      <c r="E125" s="40"/>
      <c r="F125" s="184"/>
      <c r="G125" s="184"/>
      <c r="H125" s="184"/>
      <c r="I125" s="184"/>
      <c r="J125" s="184"/>
      <c r="K125" s="184"/>
      <c r="L125" s="184"/>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15">
      <c r="B126" s="29"/>
      <c r="C126" s="29"/>
      <c r="D126" s="40"/>
      <c r="E126" s="40"/>
      <c r="F126" s="184"/>
      <c r="G126" s="184"/>
      <c r="H126" s="184"/>
      <c r="I126" s="184"/>
      <c r="J126" s="184"/>
      <c r="K126" s="184"/>
      <c r="L126" s="184"/>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15">
      <c r="B127" s="29"/>
      <c r="C127" s="29"/>
      <c r="D127" s="40"/>
      <c r="E127" s="40"/>
      <c r="F127" s="184"/>
      <c r="G127" s="184"/>
      <c r="H127" s="184"/>
      <c r="I127" s="184"/>
      <c r="J127" s="184"/>
      <c r="K127" s="184"/>
      <c r="L127" s="184"/>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15">
      <c r="B128" s="29"/>
      <c r="C128" s="29"/>
      <c r="D128" s="40"/>
      <c r="E128" s="40"/>
      <c r="F128" s="184"/>
      <c r="G128" s="184"/>
      <c r="H128" s="184"/>
      <c r="I128" s="184"/>
      <c r="J128" s="184"/>
      <c r="K128" s="184"/>
      <c r="L128" s="184"/>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15">
      <c r="B129" s="29"/>
      <c r="C129" s="29"/>
      <c r="D129" s="40"/>
      <c r="E129" s="40"/>
      <c r="F129" s="184"/>
      <c r="G129" s="184"/>
      <c r="H129" s="184"/>
      <c r="I129" s="184"/>
      <c r="J129" s="184"/>
      <c r="K129" s="184"/>
      <c r="L129" s="184"/>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15">
      <c r="B130" s="29"/>
      <c r="C130" s="29"/>
      <c r="D130" s="40"/>
      <c r="E130" s="40"/>
      <c r="F130" s="184"/>
      <c r="G130" s="184"/>
      <c r="H130" s="184"/>
      <c r="I130" s="184"/>
      <c r="J130" s="184"/>
      <c r="K130" s="184"/>
      <c r="L130" s="184"/>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15">
      <c r="B131" s="29"/>
      <c r="C131" s="29"/>
      <c r="D131" s="40"/>
      <c r="E131" s="40"/>
      <c r="F131" s="184"/>
      <c r="G131" s="184"/>
      <c r="H131" s="184"/>
      <c r="I131" s="184"/>
      <c r="J131" s="184"/>
      <c r="K131" s="184"/>
      <c r="L131" s="184"/>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15">
      <c r="B132" s="29"/>
      <c r="C132" s="29"/>
      <c r="D132" s="40"/>
      <c r="E132" s="40"/>
      <c r="F132" s="184"/>
      <c r="G132" s="184"/>
      <c r="H132" s="184"/>
      <c r="I132" s="184"/>
      <c r="J132" s="184"/>
      <c r="K132" s="184"/>
      <c r="L132" s="184"/>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15">
      <c r="B133" s="29"/>
      <c r="C133" s="29"/>
      <c r="D133" s="40"/>
      <c r="E133" s="40"/>
      <c r="F133" s="184"/>
      <c r="G133" s="184"/>
      <c r="H133" s="184"/>
      <c r="I133" s="184"/>
      <c r="J133" s="184"/>
      <c r="K133" s="184"/>
      <c r="L133" s="184"/>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15">
      <c r="B134" s="29"/>
      <c r="C134" s="29"/>
      <c r="D134" s="40"/>
      <c r="E134" s="40"/>
      <c r="F134" s="184"/>
      <c r="G134" s="184"/>
      <c r="H134" s="184"/>
      <c r="I134" s="184"/>
      <c r="J134" s="184"/>
      <c r="K134" s="184"/>
      <c r="L134" s="184"/>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15">
      <c r="B135" s="29"/>
      <c r="C135" s="29"/>
      <c r="D135" s="40"/>
      <c r="E135" s="40"/>
      <c r="F135" s="184"/>
      <c r="G135" s="184"/>
      <c r="H135" s="184"/>
      <c r="I135" s="184"/>
      <c r="J135" s="184"/>
      <c r="K135" s="184"/>
      <c r="L135" s="184"/>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15">
      <c r="B136" s="29"/>
      <c r="C136" s="29"/>
      <c r="D136" s="40"/>
      <c r="E136" s="40"/>
      <c r="F136" s="184"/>
      <c r="G136" s="184"/>
      <c r="H136" s="184"/>
      <c r="I136" s="184"/>
      <c r="J136" s="184"/>
      <c r="K136" s="184"/>
      <c r="L136" s="184"/>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15">
      <c r="B137" s="29"/>
      <c r="C137" s="29"/>
      <c r="D137" s="40"/>
      <c r="E137" s="40"/>
      <c r="F137" s="184"/>
      <c r="G137" s="184"/>
      <c r="H137" s="184"/>
      <c r="I137" s="184"/>
      <c r="J137" s="184"/>
      <c r="K137" s="184"/>
      <c r="L137" s="184"/>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15">
      <c r="B138" s="29"/>
      <c r="C138" s="29"/>
      <c r="D138" s="40"/>
      <c r="E138" s="40"/>
      <c r="F138" s="184"/>
      <c r="G138" s="184"/>
      <c r="H138" s="184"/>
      <c r="I138" s="184"/>
      <c r="J138" s="184"/>
      <c r="K138" s="184"/>
      <c r="L138" s="184"/>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15">
      <c r="B139" s="29"/>
      <c r="C139" s="29"/>
      <c r="D139" s="40"/>
      <c r="E139" s="40"/>
      <c r="F139" s="184"/>
      <c r="G139" s="184"/>
      <c r="H139" s="184"/>
      <c r="I139" s="184"/>
      <c r="J139" s="184"/>
      <c r="K139" s="184"/>
      <c r="L139" s="184"/>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15">
      <c r="B140" s="29"/>
      <c r="C140" s="29"/>
      <c r="D140" s="40"/>
      <c r="E140" s="40"/>
      <c r="F140" s="184"/>
      <c r="G140" s="184"/>
      <c r="H140" s="184"/>
      <c r="I140" s="184"/>
      <c r="J140" s="184"/>
      <c r="K140" s="184"/>
      <c r="L140" s="184"/>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15">
      <c r="B141" s="29"/>
      <c r="C141" s="29"/>
      <c r="D141" s="40"/>
      <c r="E141" s="40"/>
      <c r="F141" s="184"/>
      <c r="G141" s="184"/>
      <c r="H141" s="184"/>
      <c r="I141" s="184"/>
      <c r="J141" s="184"/>
      <c r="K141" s="184"/>
      <c r="L141" s="184"/>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15">
      <c r="B142" s="29"/>
      <c r="C142" s="29"/>
      <c r="D142" s="40"/>
      <c r="E142" s="40"/>
      <c r="F142" s="184"/>
      <c r="G142" s="184"/>
      <c r="H142" s="184"/>
      <c r="I142" s="184"/>
      <c r="J142" s="184"/>
      <c r="K142" s="184"/>
      <c r="L142" s="184"/>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15">
      <c r="B143" s="29"/>
      <c r="C143" s="29"/>
      <c r="D143" s="40"/>
      <c r="E143" s="40"/>
      <c r="F143" s="184"/>
      <c r="G143" s="184"/>
      <c r="H143" s="184"/>
      <c r="I143" s="184"/>
      <c r="J143" s="184"/>
      <c r="K143" s="184"/>
      <c r="L143" s="184"/>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15">
      <c r="B144" s="29"/>
      <c r="C144" s="29"/>
      <c r="D144" s="40"/>
      <c r="E144" s="40"/>
      <c r="F144" s="184"/>
      <c r="G144" s="184"/>
      <c r="H144" s="184"/>
      <c r="I144" s="184"/>
      <c r="J144" s="184"/>
      <c r="K144" s="184"/>
      <c r="L144" s="184"/>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15">
      <c r="B145" s="29"/>
      <c r="C145" s="29"/>
      <c r="D145" s="40"/>
      <c r="E145" s="40"/>
      <c r="F145" s="184"/>
      <c r="G145" s="184"/>
      <c r="H145" s="184"/>
      <c r="I145" s="184"/>
      <c r="J145" s="184"/>
      <c r="K145" s="184"/>
      <c r="L145" s="184"/>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15">
      <c r="B146" s="29"/>
      <c r="C146" s="29"/>
      <c r="D146" s="40"/>
      <c r="E146" s="40"/>
      <c r="F146" s="184"/>
      <c r="G146" s="184"/>
      <c r="H146" s="184"/>
      <c r="I146" s="184"/>
      <c r="J146" s="184"/>
      <c r="K146" s="184"/>
      <c r="L146" s="184"/>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15">
      <c r="B147" s="29"/>
      <c r="C147" s="29"/>
      <c r="D147" s="40"/>
      <c r="E147" s="40"/>
      <c r="F147" s="184"/>
      <c r="G147" s="184"/>
      <c r="H147" s="184"/>
      <c r="I147" s="184"/>
      <c r="J147" s="184"/>
      <c r="K147" s="184"/>
      <c r="L147" s="184"/>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15">
      <c r="B148" s="29"/>
      <c r="C148" s="29"/>
      <c r="D148" s="40"/>
      <c r="E148" s="40"/>
      <c r="F148" s="184"/>
      <c r="G148" s="184"/>
      <c r="H148" s="184"/>
      <c r="I148" s="184"/>
      <c r="J148" s="184"/>
      <c r="K148" s="184"/>
      <c r="L148" s="184"/>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15">
      <c r="B149" s="29"/>
      <c r="C149" s="29"/>
      <c r="D149" s="40"/>
      <c r="E149" s="40"/>
      <c r="F149" s="184"/>
      <c r="G149" s="184"/>
      <c r="H149" s="184"/>
      <c r="I149" s="184"/>
      <c r="J149" s="184"/>
      <c r="K149" s="184"/>
      <c r="L149" s="184"/>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15">
      <c r="B150" s="29"/>
      <c r="C150" s="29"/>
      <c r="D150" s="40"/>
      <c r="E150" s="40"/>
      <c r="F150" s="184"/>
      <c r="G150" s="184"/>
      <c r="H150" s="184"/>
      <c r="I150" s="184"/>
      <c r="J150" s="184"/>
      <c r="K150" s="184"/>
      <c r="L150" s="184"/>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15">
      <c r="B151" s="29"/>
      <c r="C151" s="29"/>
      <c r="D151" s="40"/>
      <c r="E151" s="40"/>
      <c r="F151" s="184"/>
      <c r="G151" s="184"/>
      <c r="H151" s="184"/>
      <c r="I151" s="184"/>
      <c r="J151" s="184"/>
      <c r="K151" s="184"/>
      <c r="L151" s="184"/>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15">
      <c r="B152" s="29"/>
      <c r="C152" s="29"/>
      <c r="D152" s="40"/>
      <c r="E152" s="40"/>
      <c r="F152" s="184"/>
      <c r="G152" s="184"/>
      <c r="H152" s="184"/>
      <c r="I152" s="184"/>
      <c r="J152" s="184"/>
      <c r="K152" s="184"/>
      <c r="L152" s="184"/>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15">
      <c r="B153" s="29"/>
      <c r="C153" s="29"/>
      <c r="D153" s="40"/>
      <c r="E153" s="40"/>
      <c r="F153" s="184"/>
      <c r="G153" s="184"/>
      <c r="H153" s="184"/>
      <c r="I153" s="184"/>
      <c r="J153" s="184"/>
      <c r="K153" s="184"/>
      <c r="L153" s="184"/>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15">
      <c r="B154" s="29"/>
      <c r="C154" s="29"/>
      <c r="D154" s="40"/>
      <c r="E154" s="40"/>
      <c r="F154" s="184"/>
      <c r="G154" s="184"/>
      <c r="H154" s="184"/>
      <c r="I154" s="184"/>
      <c r="J154" s="184"/>
      <c r="K154" s="184"/>
      <c r="L154" s="184"/>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15">
      <c r="B155" s="29"/>
      <c r="C155" s="29"/>
      <c r="D155" s="40"/>
      <c r="E155" s="40"/>
      <c r="F155" s="184"/>
      <c r="G155" s="184"/>
      <c r="H155" s="184"/>
      <c r="I155" s="184"/>
      <c r="J155" s="184"/>
      <c r="K155" s="184"/>
      <c r="L155" s="184"/>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15">
      <c r="B156" s="29"/>
      <c r="C156" s="29"/>
      <c r="D156" s="40"/>
      <c r="E156" s="40"/>
      <c r="F156" s="184"/>
      <c r="G156" s="184"/>
      <c r="H156" s="184"/>
      <c r="I156" s="184"/>
      <c r="J156" s="184"/>
      <c r="K156" s="184"/>
      <c r="L156" s="184"/>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15">
      <c r="B157" s="29"/>
      <c r="C157" s="29"/>
      <c r="D157" s="40"/>
      <c r="E157" s="40"/>
      <c r="F157" s="184"/>
      <c r="G157" s="184"/>
      <c r="H157" s="184"/>
      <c r="I157" s="184"/>
      <c r="J157" s="184"/>
      <c r="K157" s="184"/>
      <c r="L157" s="184"/>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15">
      <c r="B158" s="29"/>
      <c r="C158" s="29"/>
      <c r="D158" s="40"/>
      <c r="E158" s="40"/>
      <c r="F158" s="184"/>
      <c r="G158" s="184"/>
      <c r="H158" s="184"/>
      <c r="I158" s="184"/>
      <c r="J158" s="184"/>
      <c r="K158" s="184"/>
      <c r="L158" s="184"/>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15">
      <c r="B159" s="29"/>
      <c r="C159" s="29"/>
      <c r="D159" s="40"/>
      <c r="E159" s="40"/>
      <c r="F159" s="184"/>
      <c r="G159" s="184"/>
      <c r="H159" s="184"/>
      <c r="I159" s="184"/>
      <c r="J159" s="184"/>
      <c r="K159" s="184"/>
      <c r="L159" s="184"/>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15">
      <c r="B160" s="29"/>
      <c r="C160" s="29"/>
      <c r="D160" s="40"/>
      <c r="E160" s="40"/>
      <c r="F160" s="184"/>
      <c r="G160" s="184"/>
      <c r="H160" s="184"/>
      <c r="I160" s="184"/>
      <c r="J160" s="184"/>
      <c r="K160" s="184"/>
      <c r="L160" s="184"/>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15">
      <c r="B161" s="29"/>
      <c r="C161" s="29"/>
      <c r="D161" s="40"/>
      <c r="E161" s="40"/>
      <c r="F161" s="184"/>
      <c r="G161" s="184"/>
      <c r="H161" s="184"/>
      <c r="I161" s="184"/>
      <c r="J161" s="184"/>
      <c r="K161" s="184"/>
      <c r="L161" s="184"/>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15">
      <c r="B162" s="29"/>
      <c r="C162" s="29"/>
      <c r="D162" s="40"/>
      <c r="E162" s="40"/>
      <c r="F162" s="184"/>
      <c r="G162" s="184"/>
      <c r="H162" s="184"/>
      <c r="I162" s="184"/>
      <c r="J162" s="184"/>
      <c r="K162" s="184"/>
      <c r="L162" s="184"/>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15">
      <c r="B163" s="29"/>
      <c r="C163" s="29"/>
      <c r="D163" s="40"/>
      <c r="E163" s="40"/>
      <c r="F163" s="184"/>
      <c r="G163" s="184"/>
      <c r="H163" s="184"/>
      <c r="I163" s="184"/>
      <c r="J163" s="184"/>
      <c r="K163" s="184"/>
      <c r="L163" s="184"/>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15">
      <c r="B164" s="29"/>
      <c r="C164" s="29"/>
      <c r="D164" s="40"/>
      <c r="E164" s="40"/>
      <c r="F164" s="184"/>
      <c r="G164" s="184"/>
      <c r="H164" s="184"/>
      <c r="I164" s="184"/>
      <c r="J164" s="184"/>
      <c r="K164" s="184"/>
      <c r="L164" s="184"/>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15">
      <c r="B165" s="29"/>
      <c r="C165" s="29"/>
      <c r="D165" s="40"/>
      <c r="E165" s="40"/>
      <c r="F165" s="184"/>
      <c r="G165" s="184"/>
      <c r="H165" s="184"/>
      <c r="I165" s="184"/>
      <c r="J165" s="184"/>
      <c r="K165" s="184"/>
      <c r="L165" s="184"/>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15">
      <c r="B166" s="29"/>
      <c r="C166" s="29"/>
      <c r="D166" s="40"/>
      <c r="E166" s="40"/>
      <c r="F166" s="184"/>
      <c r="G166" s="184"/>
      <c r="H166" s="184"/>
      <c r="I166" s="184"/>
      <c r="J166" s="184"/>
      <c r="K166" s="184"/>
      <c r="L166" s="184"/>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15">
      <c r="B167" s="29"/>
      <c r="C167" s="29"/>
      <c r="D167" s="40"/>
      <c r="E167" s="40"/>
      <c r="F167" s="184"/>
      <c r="G167" s="184"/>
      <c r="H167" s="184"/>
      <c r="I167" s="184"/>
      <c r="J167" s="184"/>
      <c r="K167" s="184"/>
      <c r="L167" s="184"/>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15">
      <c r="B168" s="29"/>
      <c r="C168" s="29"/>
      <c r="D168" s="40"/>
      <c r="E168" s="40"/>
      <c r="F168" s="184"/>
      <c r="G168" s="184"/>
      <c r="H168" s="184"/>
      <c r="I168" s="184"/>
      <c r="J168" s="184"/>
      <c r="K168" s="184"/>
      <c r="L168" s="184"/>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15">
      <c r="B169" s="29"/>
      <c r="C169" s="29"/>
      <c r="D169" s="40"/>
      <c r="E169" s="40"/>
      <c r="F169" s="184"/>
      <c r="G169" s="184"/>
      <c r="H169" s="184"/>
      <c r="I169" s="184"/>
      <c r="J169" s="184"/>
      <c r="K169" s="184"/>
      <c r="L169" s="184"/>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15">
      <c r="B170" s="29"/>
      <c r="C170" s="29"/>
      <c r="D170" s="40"/>
      <c r="E170" s="40"/>
      <c r="F170" s="184"/>
      <c r="G170" s="184"/>
      <c r="H170" s="184"/>
      <c r="I170" s="184"/>
      <c r="J170" s="184"/>
      <c r="K170" s="184"/>
      <c r="L170" s="184"/>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15">
      <c r="B171" s="29"/>
      <c r="C171" s="29"/>
      <c r="D171" s="40"/>
      <c r="E171" s="40"/>
      <c r="F171" s="184"/>
      <c r="G171" s="184"/>
      <c r="H171" s="184"/>
      <c r="I171" s="184"/>
      <c r="J171" s="184"/>
      <c r="K171" s="184"/>
      <c r="L171" s="184"/>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15">
      <c r="B172" s="29"/>
      <c r="C172" s="29"/>
      <c r="D172" s="40"/>
      <c r="E172" s="40"/>
      <c r="F172" s="184"/>
      <c r="G172" s="184"/>
      <c r="H172" s="184"/>
      <c r="I172" s="184"/>
      <c r="J172" s="184"/>
      <c r="K172" s="184"/>
      <c r="L172" s="184"/>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15">
      <c r="B173" s="29"/>
      <c r="C173" s="29"/>
      <c r="D173" s="40"/>
      <c r="E173" s="40"/>
      <c r="F173" s="184"/>
      <c r="G173" s="184"/>
      <c r="H173" s="184"/>
      <c r="I173" s="184"/>
      <c r="J173" s="184"/>
      <c r="K173" s="184"/>
      <c r="L173" s="184"/>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15">
      <c r="B174" s="29"/>
      <c r="C174" s="29"/>
      <c r="D174" s="40"/>
      <c r="E174" s="40"/>
      <c r="F174" s="184"/>
      <c r="G174" s="184"/>
      <c r="H174" s="184"/>
      <c r="I174" s="184"/>
      <c r="J174" s="184"/>
      <c r="K174" s="184"/>
      <c r="L174" s="184"/>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15">
      <c r="B175" s="29"/>
      <c r="C175" s="29"/>
      <c r="D175" s="40"/>
      <c r="E175" s="40"/>
      <c r="F175" s="184"/>
      <c r="G175" s="184"/>
      <c r="H175" s="184"/>
      <c r="I175" s="184"/>
      <c r="J175" s="184"/>
      <c r="K175" s="184"/>
      <c r="L175" s="184"/>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15">
      <c r="B176" s="29"/>
      <c r="C176" s="29"/>
      <c r="D176" s="40"/>
      <c r="E176" s="40"/>
      <c r="F176" s="184"/>
      <c r="G176" s="184"/>
      <c r="H176" s="184"/>
      <c r="I176" s="184"/>
      <c r="J176" s="184"/>
      <c r="K176" s="184"/>
      <c r="L176" s="184"/>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15">
      <c r="B177" s="29"/>
      <c r="C177" s="29"/>
      <c r="D177" s="40"/>
      <c r="E177" s="40"/>
      <c r="F177" s="184"/>
      <c r="G177" s="184"/>
      <c r="H177" s="184"/>
      <c r="I177" s="184"/>
      <c r="J177" s="184"/>
      <c r="K177" s="184"/>
      <c r="L177" s="184"/>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15">
      <c r="B178" s="29"/>
      <c r="C178" s="29"/>
      <c r="D178" s="40"/>
      <c r="E178" s="40"/>
      <c r="F178" s="184"/>
      <c r="G178" s="184"/>
      <c r="H178" s="184"/>
      <c r="I178" s="184"/>
      <c r="J178" s="184"/>
      <c r="K178" s="184"/>
      <c r="L178" s="184"/>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15">
      <c r="B179" s="29"/>
      <c r="C179" s="29"/>
      <c r="D179" s="40"/>
      <c r="E179" s="40"/>
      <c r="F179" s="184"/>
      <c r="G179" s="184"/>
      <c r="H179" s="184"/>
      <c r="I179" s="184"/>
      <c r="J179" s="184"/>
      <c r="K179" s="184"/>
      <c r="L179" s="184"/>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15">
      <c r="B180" s="29"/>
      <c r="C180" s="29"/>
      <c r="D180" s="40"/>
      <c r="E180" s="40"/>
      <c r="F180" s="184"/>
      <c r="G180" s="184"/>
      <c r="H180" s="184"/>
      <c r="I180" s="184"/>
      <c r="J180" s="184"/>
      <c r="K180" s="184"/>
      <c r="L180" s="184"/>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15">
      <c r="B181" s="29"/>
      <c r="C181" s="29"/>
      <c r="D181" s="40"/>
      <c r="E181" s="40"/>
      <c r="F181" s="184"/>
      <c r="G181" s="184"/>
      <c r="H181" s="184"/>
      <c r="I181" s="184"/>
      <c r="J181" s="184"/>
      <c r="K181" s="184"/>
      <c r="L181" s="184"/>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15">
      <c r="B182" s="29"/>
      <c r="C182" s="29"/>
      <c r="D182" s="40"/>
      <c r="E182" s="40"/>
      <c r="F182" s="184"/>
      <c r="G182" s="184"/>
      <c r="H182" s="184"/>
      <c r="I182" s="184"/>
      <c r="J182" s="184"/>
      <c r="K182" s="184"/>
      <c r="L182" s="184"/>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15">
      <c r="B183" s="29"/>
      <c r="C183" s="29"/>
      <c r="D183" s="40"/>
      <c r="E183" s="40"/>
      <c r="F183" s="184"/>
      <c r="G183" s="184"/>
      <c r="H183" s="184"/>
      <c r="I183" s="184"/>
      <c r="J183" s="184"/>
      <c r="K183" s="184"/>
      <c r="L183" s="184"/>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15">
      <c r="B184" s="29"/>
      <c r="C184" s="29"/>
      <c r="D184" s="40"/>
      <c r="E184" s="40"/>
      <c r="F184" s="184"/>
      <c r="G184" s="184"/>
      <c r="H184" s="184"/>
      <c r="I184" s="184"/>
      <c r="J184" s="184"/>
      <c r="K184" s="184"/>
      <c r="L184" s="184"/>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15">
      <c r="B185" s="29"/>
      <c r="C185" s="29"/>
      <c r="D185" s="40"/>
      <c r="E185" s="40"/>
      <c r="F185" s="184"/>
      <c r="G185" s="184"/>
      <c r="H185" s="184"/>
      <c r="I185" s="184"/>
      <c r="J185" s="184"/>
      <c r="K185" s="184"/>
      <c r="L185" s="184"/>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15">
      <c r="B186" s="29"/>
      <c r="C186" s="29"/>
      <c r="D186" s="40"/>
      <c r="E186" s="40"/>
      <c r="F186" s="184"/>
      <c r="G186" s="184"/>
      <c r="H186" s="184"/>
      <c r="I186" s="184"/>
      <c r="J186" s="184"/>
      <c r="K186" s="184"/>
      <c r="L186" s="184"/>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15">
      <c r="B187" s="29"/>
      <c r="C187" s="29"/>
      <c r="D187" s="40"/>
      <c r="E187" s="40"/>
      <c r="F187" s="184"/>
      <c r="G187" s="184"/>
      <c r="H187" s="184"/>
      <c r="I187" s="184"/>
      <c r="J187" s="184"/>
      <c r="K187" s="184"/>
      <c r="L187" s="184"/>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15">
      <c r="B188" s="29"/>
      <c r="C188" s="29"/>
      <c r="D188" s="40"/>
      <c r="E188" s="40"/>
      <c r="F188" s="184"/>
      <c r="G188" s="184"/>
      <c r="H188" s="184"/>
      <c r="I188" s="184"/>
      <c r="J188" s="184"/>
      <c r="K188" s="184"/>
      <c r="L188" s="184"/>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15">
      <c r="B189" s="29"/>
      <c r="C189" s="29"/>
      <c r="D189" s="40"/>
      <c r="E189" s="40"/>
      <c r="F189" s="184"/>
      <c r="G189" s="184"/>
      <c r="H189" s="184"/>
      <c r="I189" s="184"/>
      <c r="J189" s="184"/>
      <c r="K189" s="184"/>
      <c r="L189" s="184"/>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15">
      <c r="B190" s="29"/>
      <c r="C190" s="29"/>
      <c r="D190" s="40"/>
      <c r="E190" s="40"/>
      <c r="F190" s="184"/>
      <c r="G190" s="184"/>
      <c r="H190" s="184"/>
      <c r="I190" s="184"/>
      <c r="J190" s="184"/>
      <c r="K190" s="184"/>
      <c r="L190" s="184"/>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15">
      <c r="B191" s="29"/>
      <c r="C191" s="29"/>
      <c r="D191" s="40"/>
      <c r="E191" s="40"/>
      <c r="F191" s="184"/>
      <c r="G191" s="184"/>
      <c r="H191" s="184"/>
      <c r="I191" s="184"/>
      <c r="J191" s="184"/>
      <c r="K191" s="184"/>
      <c r="L191" s="184"/>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15">
      <c r="B192" s="29"/>
      <c r="C192" s="29"/>
      <c r="D192" s="40"/>
      <c r="E192" s="40"/>
      <c r="F192" s="184"/>
      <c r="G192" s="184"/>
      <c r="H192" s="184"/>
      <c r="I192" s="184"/>
      <c r="J192" s="184"/>
      <c r="K192" s="184"/>
      <c r="L192" s="184"/>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15">
      <c r="B193" s="29"/>
      <c r="C193" s="29"/>
      <c r="D193" s="40"/>
      <c r="E193" s="40"/>
      <c r="F193" s="184"/>
      <c r="G193" s="184"/>
      <c r="H193" s="184"/>
      <c r="I193" s="184"/>
      <c r="J193" s="184"/>
      <c r="K193" s="184"/>
      <c r="L193" s="184"/>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15">
      <c r="B194" s="29"/>
      <c r="C194" s="29"/>
      <c r="D194" s="40"/>
      <c r="E194" s="40"/>
      <c r="F194" s="184"/>
      <c r="G194" s="184"/>
      <c r="H194" s="184"/>
      <c r="I194" s="184"/>
      <c r="J194" s="184"/>
      <c r="K194" s="184"/>
      <c r="L194" s="184"/>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15">
      <c r="B195" s="29"/>
      <c r="C195" s="29"/>
      <c r="D195" s="40"/>
      <c r="E195" s="40"/>
      <c r="F195" s="184"/>
      <c r="G195" s="184"/>
      <c r="H195" s="184"/>
      <c r="I195" s="184"/>
      <c r="J195" s="184"/>
      <c r="K195" s="184"/>
      <c r="L195" s="184"/>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15">
      <c r="B196" s="29"/>
      <c r="C196" s="29"/>
      <c r="D196" s="40"/>
      <c r="E196" s="40"/>
      <c r="F196" s="184"/>
      <c r="G196" s="184"/>
      <c r="H196" s="184"/>
      <c r="I196" s="184"/>
      <c r="J196" s="184"/>
      <c r="K196" s="184"/>
      <c r="L196" s="184"/>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15">
      <c r="B197" s="29"/>
      <c r="C197" s="29"/>
      <c r="D197" s="40"/>
      <c r="E197" s="40"/>
      <c r="F197" s="184"/>
      <c r="G197" s="184"/>
      <c r="H197" s="184"/>
      <c r="I197" s="184"/>
      <c r="J197" s="184"/>
      <c r="K197" s="184"/>
      <c r="L197" s="184"/>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15">
      <c r="B198" s="29"/>
      <c r="C198" s="29"/>
      <c r="D198" s="40"/>
      <c r="E198" s="40"/>
      <c r="F198" s="184"/>
      <c r="G198" s="184"/>
      <c r="H198" s="184"/>
      <c r="I198" s="184"/>
      <c r="J198" s="184"/>
      <c r="K198" s="184"/>
      <c r="L198" s="184"/>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15">
      <c r="B199" s="29"/>
      <c r="C199" s="29"/>
      <c r="D199" s="40"/>
      <c r="E199" s="40"/>
      <c r="F199" s="184"/>
      <c r="G199" s="184"/>
      <c r="H199" s="184"/>
      <c r="I199" s="184"/>
      <c r="J199" s="184"/>
      <c r="K199" s="184"/>
      <c r="L199" s="184"/>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15">
      <c r="B200" s="29"/>
      <c r="C200" s="29"/>
      <c r="D200" s="40"/>
      <c r="E200" s="40"/>
      <c r="F200" s="184"/>
      <c r="G200" s="184"/>
      <c r="H200" s="184"/>
      <c r="I200" s="184"/>
      <c r="J200" s="184"/>
      <c r="K200" s="184"/>
      <c r="L200" s="184"/>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15">
      <c r="B201" s="29"/>
      <c r="C201" s="29"/>
      <c r="D201" s="40"/>
      <c r="E201" s="40"/>
      <c r="F201" s="184"/>
      <c r="G201" s="184"/>
      <c r="H201" s="184"/>
      <c r="I201" s="184"/>
      <c r="J201" s="184"/>
      <c r="K201" s="184"/>
      <c r="L201" s="184"/>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15">
      <c r="B202" s="29"/>
      <c r="C202" s="29"/>
      <c r="D202" s="40"/>
      <c r="E202" s="40"/>
      <c r="F202" s="184"/>
      <c r="G202" s="184"/>
      <c r="H202" s="184"/>
      <c r="I202" s="184"/>
      <c r="J202" s="184"/>
      <c r="K202" s="184"/>
      <c r="L202" s="184"/>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15">
      <c r="B203" s="29"/>
      <c r="C203" s="29"/>
      <c r="D203" s="40"/>
      <c r="E203" s="40"/>
      <c r="F203" s="184"/>
      <c r="G203" s="184"/>
      <c r="H203" s="184"/>
      <c r="I203" s="184"/>
      <c r="J203" s="184"/>
      <c r="K203" s="184"/>
      <c r="L203" s="184"/>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15">
      <c r="B204" s="29"/>
      <c r="C204" s="29"/>
      <c r="D204" s="40"/>
      <c r="E204" s="40"/>
      <c r="F204" s="184"/>
      <c r="G204" s="184"/>
      <c r="H204" s="184"/>
      <c r="I204" s="184"/>
      <c r="J204" s="184"/>
      <c r="K204" s="184"/>
      <c r="L204" s="184"/>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15">
      <c r="B205" s="29"/>
      <c r="C205" s="29"/>
      <c r="D205" s="40"/>
      <c r="E205" s="40"/>
      <c r="F205" s="184"/>
      <c r="G205" s="184"/>
      <c r="H205" s="184"/>
      <c r="I205" s="184"/>
      <c r="J205" s="184"/>
      <c r="K205" s="184"/>
      <c r="L205" s="184"/>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15">
      <c r="B206" s="29"/>
      <c r="C206" s="29"/>
      <c r="D206" s="40"/>
      <c r="E206" s="40"/>
      <c r="F206" s="184"/>
      <c r="G206" s="184"/>
      <c r="H206" s="184"/>
      <c r="I206" s="184"/>
      <c r="J206" s="184"/>
      <c r="K206" s="184"/>
      <c r="L206" s="184"/>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15">
      <c r="B207" s="29"/>
      <c r="C207" s="29"/>
      <c r="D207" s="40"/>
      <c r="E207" s="40"/>
      <c r="F207" s="184"/>
      <c r="G207" s="184"/>
      <c r="H207" s="184"/>
      <c r="I207" s="184"/>
      <c r="J207" s="184"/>
      <c r="K207" s="184"/>
      <c r="L207" s="184"/>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15">
      <c r="B208" s="29"/>
      <c r="C208" s="29"/>
      <c r="D208" s="40"/>
      <c r="E208" s="40"/>
      <c r="F208" s="184"/>
      <c r="G208" s="184"/>
      <c r="H208" s="184"/>
      <c r="I208" s="184"/>
      <c r="J208" s="184"/>
      <c r="K208" s="184"/>
      <c r="L208" s="184"/>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15">
      <c r="B209" s="29"/>
      <c r="C209" s="29"/>
      <c r="D209" s="40"/>
      <c r="E209" s="40"/>
      <c r="F209" s="184"/>
      <c r="G209" s="184"/>
      <c r="H209" s="184"/>
      <c r="I209" s="184"/>
      <c r="J209" s="184"/>
      <c r="K209" s="184"/>
      <c r="L209" s="184"/>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15">
      <c r="B210" s="29"/>
      <c r="C210" s="29"/>
      <c r="D210" s="40"/>
      <c r="E210" s="40"/>
      <c r="F210" s="184"/>
      <c r="G210" s="184"/>
      <c r="H210" s="184"/>
      <c r="I210" s="184"/>
      <c r="J210" s="184"/>
      <c r="K210" s="184"/>
      <c r="L210" s="184"/>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15">
      <c r="B211" s="29"/>
      <c r="C211" s="29"/>
      <c r="D211" s="40"/>
      <c r="E211" s="40"/>
      <c r="F211" s="184"/>
      <c r="G211" s="184"/>
      <c r="H211" s="184"/>
      <c r="I211" s="184"/>
      <c r="J211" s="184"/>
      <c r="K211" s="184"/>
      <c r="L211" s="184"/>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15">
      <c r="B212" s="29"/>
      <c r="C212" s="29"/>
      <c r="D212" s="40"/>
      <c r="E212" s="40"/>
      <c r="F212" s="184"/>
      <c r="G212" s="184"/>
      <c r="H212" s="184"/>
      <c r="I212" s="184"/>
      <c r="J212" s="184"/>
      <c r="K212" s="184"/>
      <c r="L212" s="184"/>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15">
      <c r="B213" s="29"/>
      <c r="C213" s="29"/>
      <c r="D213" s="40"/>
      <c r="E213" s="40"/>
      <c r="F213" s="184"/>
      <c r="G213" s="184"/>
      <c r="H213" s="184"/>
      <c r="I213" s="184"/>
      <c r="J213" s="184"/>
      <c r="K213" s="184"/>
      <c r="L213" s="184"/>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15">
      <c r="B214" s="29"/>
      <c r="C214" s="29"/>
      <c r="D214" s="40"/>
      <c r="E214" s="40"/>
      <c r="F214" s="184"/>
      <c r="G214" s="184"/>
      <c r="H214" s="184"/>
      <c r="I214" s="184"/>
      <c r="J214" s="184"/>
      <c r="K214" s="184"/>
      <c r="L214" s="184"/>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15">
      <c r="B215" s="29"/>
      <c r="C215" s="29"/>
      <c r="D215" s="40"/>
      <c r="E215" s="40"/>
      <c r="F215" s="184"/>
      <c r="G215" s="184"/>
      <c r="H215" s="184"/>
      <c r="I215" s="184"/>
      <c r="J215" s="184"/>
      <c r="K215" s="184"/>
      <c r="L215" s="184"/>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15">
      <c r="B216" s="29"/>
      <c r="C216" s="29"/>
      <c r="D216" s="40"/>
      <c r="E216" s="40"/>
      <c r="F216" s="184"/>
      <c r="G216" s="184"/>
      <c r="H216" s="184"/>
      <c r="I216" s="184"/>
      <c r="J216" s="184"/>
      <c r="K216" s="184"/>
      <c r="L216" s="184"/>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15">
      <c r="B217" s="29"/>
      <c r="C217" s="29"/>
      <c r="D217" s="40"/>
      <c r="E217" s="40"/>
      <c r="F217" s="184"/>
      <c r="G217" s="184"/>
      <c r="H217" s="184"/>
      <c r="I217" s="184"/>
      <c r="J217" s="184"/>
      <c r="K217" s="184"/>
      <c r="L217" s="184"/>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15">
      <c r="B218" s="29"/>
      <c r="C218" s="29"/>
      <c r="D218" s="40"/>
      <c r="E218" s="40"/>
      <c r="F218" s="184"/>
      <c r="G218" s="184"/>
      <c r="H218" s="184"/>
      <c r="I218" s="184"/>
      <c r="J218" s="184"/>
      <c r="K218" s="184"/>
      <c r="L218" s="184"/>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15">
      <c r="B219" s="29"/>
      <c r="C219" s="29"/>
      <c r="D219" s="40"/>
      <c r="E219" s="40"/>
      <c r="F219" s="184"/>
      <c r="G219" s="184"/>
      <c r="H219" s="184"/>
      <c r="I219" s="184"/>
      <c r="J219" s="184"/>
      <c r="K219" s="184"/>
      <c r="L219" s="184"/>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15">
      <c r="B220" s="29"/>
      <c r="C220" s="29"/>
      <c r="D220" s="40"/>
      <c r="E220" s="40"/>
      <c r="F220" s="184"/>
      <c r="G220" s="184"/>
      <c r="H220" s="184"/>
      <c r="I220" s="184"/>
      <c r="J220" s="184"/>
      <c r="K220" s="184"/>
      <c r="L220" s="184"/>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15">
      <c r="B221" s="29"/>
      <c r="C221" s="29"/>
      <c r="D221" s="40"/>
      <c r="E221" s="40"/>
      <c r="F221" s="184"/>
      <c r="G221" s="184"/>
      <c r="H221" s="184"/>
      <c r="I221" s="184"/>
      <c r="J221" s="184"/>
      <c r="K221" s="184"/>
      <c r="L221" s="184"/>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15">
      <c r="B222" s="29"/>
      <c r="C222" s="29"/>
      <c r="D222" s="40"/>
      <c r="E222" s="40"/>
      <c r="F222" s="184"/>
      <c r="G222" s="184"/>
      <c r="H222" s="184"/>
      <c r="I222" s="184"/>
      <c r="J222" s="184"/>
      <c r="K222" s="184"/>
      <c r="L222" s="184"/>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15">
      <c r="B223" s="29"/>
      <c r="C223" s="29"/>
      <c r="D223" s="40"/>
      <c r="E223" s="40"/>
      <c r="F223" s="184"/>
      <c r="G223" s="184"/>
      <c r="H223" s="184"/>
      <c r="I223" s="184"/>
      <c r="J223" s="184"/>
      <c r="K223" s="184"/>
      <c r="L223" s="184"/>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15">
      <c r="B224" s="29"/>
      <c r="C224" s="29"/>
      <c r="D224" s="40"/>
      <c r="E224" s="40"/>
      <c r="F224" s="184"/>
      <c r="G224" s="184"/>
      <c r="H224" s="184"/>
      <c r="I224" s="184"/>
      <c r="J224" s="184"/>
      <c r="K224" s="184"/>
      <c r="L224" s="184"/>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15">
      <c r="B225" s="29"/>
      <c r="C225" s="29"/>
      <c r="D225" s="40"/>
      <c r="E225" s="40"/>
      <c r="F225" s="184"/>
      <c r="G225" s="184"/>
      <c r="H225" s="184"/>
      <c r="I225" s="184"/>
      <c r="J225" s="184"/>
      <c r="K225" s="184"/>
      <c r="L225" s="184"/>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15">
      <c r="B226" s="29"/>
      <c r="C226" s="29"/>
      <c r="D226" s="40"/>
      <c r="E226" s="40"/>
      <c r="F226" s="184"/>
      <c r="G226" s="184"/>
      <c r="H226" s="184"/>
      <c r="I226" s="184"/>
      <c r="J226" s="184"/>
      <c r="K226" s="184"/>
      <c r="L226" s="184"/>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15">
      <c r="B227" s="29"/>
      <c r="C227" s="29"/>
      <c r="D227" s="40"/>
      <c r="E227" s="40"/>
      <c r="F227" s="184"/>
      <c r="G227" s="184"/>
      <c r="H227" s="184"/>
      <c r="I227" s="184"/>
      <c r="J227" s="184"/>
      <c r="K227" s="184"/>
      <c r="L227" s="184"/>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15">
      <c r="B228" s="29"/>
      <c r="C228" s="29"/>
      <c r="D228" s="40"/>
      <c r="E228" s="40"/>
      <c r="F228" s="184"/>
      <c r="G228" s="184"/>
      <c r="H228" s="184"/>
      <c r="I228" s="184"/>
      <c r="J228" s="184"/>
      <c r="K228" s="184"/>
      <c r="L228" s="184"/>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15">
      <c r="B229" s="29"/>
      <c r="C229" s="29"/>
      <c r="D229" s="40"/>
      <c r="E229" s="40"/>
      <c r="F229" s="184"/>
      <c r="G229" s="184"/>
      <c r="H229" s="184"/>
      <c r="I229" s="184"/>
      <c r="J229" s="184"/>
      <c r="K229" s="184"/>
      <c r="L229" s="184"/>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15">
      <c r="B230" s="29"/>
      <c r="C230" s="29"/>
      <c r="D230" s="40"/>
      <c r="E230" s="40"/>
      <c r="F230" s="184"/>
      <c r="G230" s="184"/>
      <c r="H230" s="184"/>
      <c r="I230" s="184"/>
      <c r="J230" s="184"/>
      <c r="K230" s="184"/>
      <c r="L230" s="184"/>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15">
      <c r="B231" s="29"/>
      <c r="C231" s="29"/>
      <c r="D231" s="40"/>
      <c r="E231" s="40"/>
      <c r="F231" s="184"/>
      <c r="G231" s="184"/>
      <c r="H231" s="184"/>
      <c r="I231" s="184"/>
      <c r="J231" s="184"/>
      <c r="K231" s="184"/>
      <c r="L231" s="184"/>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15">
      <c r="B232" s="29"/>
      <c r="C232" s="29"/>
      <c r="D232" s="40"/>
      <c r="E232" s="40"/>
      <c r="F232" s="184"/>
      <c r="G232" s="184"/>
      <c r="H232" s="184"/>
      <c r="I232" s="184"/>
      <c r="J232" s="184"/>
      <c r="K232" s="184"/>
      <c r="L232" s="184"/>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15">
      <c r="B233" s="29"/>
      <c r="C233" s="29"/>
      <c r="D233" s="40"/>
      <c r="E233" s="40"/>
      <c r="F233" s="184"/>
      <c r="G233" s="184"/>
      <c r="H233" s="184"/>
      <c r="I233" s="184"/>
      <c r="J233" s="184"/>
      <c r="K233" s="184"/>
      <c r="L233" s="184"/>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15">
      <c r="B234" s="29"/>
      <c r="C234" s="29"/>
      <c r="D234" s="40"/>
      <c r="E234" s="40"/>
      <c r="F234" s="184"/>
      <c r="G234" s="184"/>
      <c r="H234" s="184"/>
      <c r="I234" s="184"/>
      <c r="J234" s="184"/>
      <c r="K234" s="184"/>
      <c r="L234" s="184"/>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15">
      <c r="B235" s="29"/>
      <c r="C235" s="29"/>
      <c r="D235" s="40"/>
      <c r="E235" s="40"/>
      <c r="F235" s="184"/>
      <c r="G235" s="184"/>
      <c r="H235" s="184"/>
      <c r="I235" s="184"/>
      <c r="J235" s="184"/>
      <c r="K235" s="184"/>
      <c r="L235" s="184"/>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15">
      <c r="B236" s="29"/>
      <c r="C236" s="29"/>
      <c r="D236" s="40"/>
      <c r="E236" s="40"/>
      <c r="F236" s="184"/>
      <c r="G236" s="184"/>
      <c r="H236" s="184"/>
      <c r="I236" s="184"/>
      <c r="J236" s="184"/>
      <c r="K236" s="184"/>
      <c r="L236" s="184"/>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15">
      <c r="B237" s="29"/>
      <c r="C237" s="29"/>
      <c r="D237" s="40"/>
      <c r="E237" s="40"/>
      <c r="F237" s="184"/>
      <c r="G237" s="184"/>
      <c r="H237" s="184"/>
      <c r="I237" s="184"/>
      <c r="J237" s="184"/>
      <c r="K237" s="184"/>
      <c r="L237" s="184"/>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15">
      <c r="B238" s="29"/>
      <c r="C238" s="29"/>
      <c r="D238" s="40"/>
      <c r="E238" s="40"/>
      <c r="F238" s="184"/>
      <c r="G238" s="184"/>
      <c r="H238" s="184"/>
      <c r="I238" s="184"/>
      <c r="J238" s="184"/>
      <c r="K238" s="184"/>
      <c r="L238" s="184"/>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15">
      <c r="B239" s="29"/>
      <c r="C239" s="29"/>
      <c r="D239" s="40"/>
      <c r="E239" s="40"/>
      <c r="F239" s="184"/>
      <c r="G239" s="184"/>
      <c r="H239" s="184"/>
      <c r="I239" s="184"/>
      <c r="J239" s="184"/>
      <c r="K239" s="184"/>
      <c r="L239" s="184"/>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15">
      <c r="B240" s="29"/>
      <c r="C240" s="29"/>
      <c r="D240" s="40"/>
      <c r="E240" s="40"/>
      <c r="F240" s="184"/>
      <c r="G240" s="184"/>
      <c r="H240" s="184"/>
      <c r="I240" s="184"/>
      <c r="J240" s="184"/>
      <c r="K240" s="184"/>
      <c r="L240" s="184"/>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15">
      <c r="B241" s="29"/>
      <c r="C241" s="29"/>
      <c r="D241" s="40"/>
      <c r="E241" s="40"/>
      <c r="F241" s="184"/>
      <c r="G241" s="184"/>
      <c r="H241" s="184"/>
      <c r="I241" s="184"/>
      <c r="J241" s="184"/>
      <c r="K241" s="184"/>
      <c r="L241" s="184"/>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15">
      <c r="B242" s="29"/>
      <c r="C242" s="29"/>
      <c r="D242" s="40"/>
      <c r="E242" s="40"/>
      <c r="F242" s="184"/>
      <c r="G242" s="184"/>
      <c r="H242" s="184"/>
      <c r="I242" s="184"/>
      <c r="J242" s="184"/>
      <c r="K242" s="184"/>
      <c r="L242" s="184"/>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15">
      <c r="B243" s="29"/>
      <c r="C243" s="29"/>
      <c r="D243" s="40"/>
      <c r="E243" s="40"/>
      <c r="F243" s="184"/>
      <c r="G243" s="184"/>
      <c r="H243" s="184"/>
      <c r="I243" s="184"/>
      <c r="J243" s="184"/>
      <c r="K243" s="184"/>
      <c r="L243" s="184"/>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15">
      <c r="B244" s="29"/>
      <c r="C244" s="29"/>
      <c r="D244" s="40"/>
      <c r="E244" s="40"/>
      <c r="F244" s="184"/>
      <c r="G244" s="184"/>
      <c r="H244" s="184"/>
      <c r="I244" s="184"/>
      <c r="J244" s="184"/>
      <c r="K244" s="184"/>
      <c r="L244" s="184"/>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15">
      <c r="B245" s="29"/>
      <c r="C245" s="29"/>
      <c r="D245" s="40"/>
      <c r="E245" s="40"/>
      <c r="F245" s="184"/>
      <c r="G245" s="184"/>
      <c r="H245" s="184"/>
      <c r="I245" s="184"/>
      <c r="J245" s="184"/>
      <c r="K245" s="184"/>
      <c r="L245" s="184"/>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15">
      <c r="B246" s="29"/>
      <c r="C246" s="29"/>
      <c r="D246" s="40"/>
      <c r="E246" s="40"/>
      <c r="F246" s="184"/>
      <c r="G246" s="184"/>
      <c r="H246" s="184"/>
      <c r="I246" s="184"/>
      <c r="J246" s="184"/>
      <c r="K246" s="184"/>
      <c r="L246" s="184"/>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15">
      <c r="B247" s="29"/>
      <c r="C247" s="29"/>
      <c r="D247" s="40"/>
      <c r="E247" s="40"/>
      <c r="F247" s="184"/>
      <c r="G247" s="184"/>
      <c r="H247" s="184"/>
      <c r="I247" s="184"/>
      <c r="J247" s="184"/>
      <c r="K247" s="184"/>
      <c r="L247" s="184"/>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15">
      <c r="B248" s="29"/>
      <c r="C248" s="29"/>
      <c r="D248" s="40"/>
      <c r="E248" s="40"/>
      <c r="F248" s="184"/>
      <c r="G248" s="184"/>
      <c r="H248" s="184"/>
      <c r="I248" s="184"/>
      <c r="J248" s="184"/>
      <c r="K248" s="184"/>
      <c r="L248" s="184"/>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15">
      <c r="B249" s="29"/>
      <c r="C249" s="29"/>
      <c r="D249" s="40"/>
      <c r="E249" s="40"/>
      <c r="F249" s="184"/>
      <c r="G249" s="184"/>
      <c r="H249" s="184"/>
      <c r="I249" s="184"/>
      <c r="J249" s="184"/>
      <c r="K249" s="184"/>
      <c r="L249" s="184"/>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15">
      <c r="B250" s="29"/>
      <c r="C250" s="29"/>
      <c r="D250" s="40"/>
      <c r="E250" s="40"/>
      <c r="F250" s="184"/>
      <c r="G250" s="184"/>
      <c r="H250" s="184"/>
      <c r="I250" s="184"/>
      <c r="J250" s="184"/>
      <c r="K250" s="184"/>
      <c r="L250" s="184"/>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15">
      <c r="B251" s="29"/>
      <c r="C251" s="29"/>
      <c r="D251" s="40"/>
      <c r="E251" s="40"/>
      <c r="F251" s="184"/>
      <c r="G251" s="184"/>
      <c r="H251" s="184"/>
      <c r="I251" s="184"/>
      <c r="J251" s="184"/>
      <c r="K251" s="184"/>
      <c r="L251" s="184"/>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15">
      <c r="B252" s="29"/>
      <c r="C252" s="29"/>
      <c r="D252" s="40"/>
      <c r="E252" s="40"/>
      <c r="F252" s="184"/>
      <c r="G252" s="184"/>
      <c r="H252" s="184"/>
      <c r="I252" s="184"/>
      <c r="J252" s="184"/>
      <c r="K252" s="184"/>
      <c r="L252" s="184"/>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15">
      <c r="B253" s="29"/>
      <c r="C253" s="29"/>
      <c r="D253" s="40"/>
      <c r="E253" s="40"/>
      <c r="F253" s="184"/>
      <c r="G253" s="184"/>
      <c r="H253" s="184"/>
      <c r="I253" s="184"/>
      <c r="J253" s="184"/>
      <c r="K253" s="184"/>
      <c r="L253" s="184"/>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15">
      <c r="B254" s="29"/>
      <c r="C254" s="29"/>
      <c r="D254" s="40"/>
      <c r="E254" s="40"/>
      <c r="F254" s="184"/>
      <c r="G254" s="184"/>
      <c r="H254" s="184"/>
      <c r="I254" s="184"/>
      <c r="J254" s="184"/>
      <c r="K254" s="184"/>
      <c r="L254" s="184"/>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15">
      <c r="B255" s="29"/>
      <c r="C255" s="29"/>
      <c r="D255" s="40"/>
      <c r="E255" s="40"/>
      <c r="F255" s="184"/>
      <c r="G255" s="184"/>
      <c r="H255" s="184"/>
      <c r="I255" s="184"/>
      <c r="J255" s="184"/>
      <c r="K255" s="184"/>
      <c r="L255" s="184"/>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15">
      <c r="B256" s="29"/>
      <c r="C256" s="29"/>
      <c r="D256" s="40"/>
      <c r="E256" s="40"/>
      <c r="F256" s="184"/>
      <c r="G256" s="184"/>
      <c r="H256" s="184"/>
      <c r="I256" s="184"/>
      <c r="J256" s="184"/>
      <c r="K256" s="184"/>
      <c r="L256" s="184"/>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15">
      <c r="B257" s="29"/>
      <c r="C257" s="29"/>
      <c r="D257" s="40"/>
      <c r="E257" s="40"/>
      <c r="F257" s="184"/>
      <c r="G257" s="184"/>
      <c r="H257" s="184"/>
      <c r="I257" s="184"/>
      <c r="J257" s="184"/>
      <c r="K257" s="184"/>
      <c r="L257" s="184"/>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15">
      <c r="B258" s="29"/>
      <c r="C258" s="29"/>
      <c r="D258" s="40"/>
      <c r="E258" s="40"/>
      <c r="F258" s="184"/>
      <c r="G258" s="184"/>
      <c r="H258" s="184"/>
      <c r="I258" s="184"/>
      <c r="J258" s="184"/>
      <c r="K258" s="184"/>
      <c r="L258" s="184"/>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15">
      <c r="B259" s="29"/>
      <c r="C259" s="29"/>
      <c r="D259" s="40"/>
      <c r="E259" s="40"/>
      <c r="F259" s="184"/>
      <c r="G259" s="184"/>
      <c r="H259" s="184"/>
      <c r="I259" s="184"/>
      <c r="J259" s="184"/>
      <c r="K259" s="184"/>
      <c r="L259" s="184"/>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15">
      <c r="B260" s="29"/>
      <c r="C260" s="29"/>
      <c r="D260" s="40"/>
      <c r="E260" s="40"/>
      <c r="F260" s="184"/>
      <c r="G260" s="184"/>
      <c r="H260" s="184"/>
      <c r="I260" s="184"/>
      <c r="J260" s="184"/>
      <c r="K260" s="184"/>
      <c r="L260" s="184"/>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15">
      <c r="B261" s="29"/>
      <c r="C261" s="29"/>
      <c r="D261" s="40"/>
      <c r="E261" s="40"/>
      <c r="F261" s="184"/>
      <c r="G261" s="184"/>
      <c r="H261" s="184"/>
      <c r="I261" s="184"/>
      <c r="J261" s="184"/>
      <c r="K261" s="184"/>
      <c r="L261" s="184"/>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15">
      <c r="B262" s="29"/>
      <c r="C262" s="29"/>
      <c r="D262" s="40"/>
      <c r="E262" s="40"/>
      <c r="F262" s="184"/>
      <c r="G262" s="184"/>
      <c r="H262" s="184"/>
      <c r="I262" s="184"/>
      <c r="J262" s="184"/>
      <c r="K262" s="184"/>
      <c r="L262" s="184"/>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15">
      <c r="B263" s="29"/>
      <c r="C263" s="29"/>
      <c r="D263" s="40"/>
      <c r="E263" s="40"/>
      <c r="F263" s="184"/>
      <c r="G263" s="184"/>
      <c r="H263" s="184"/>
      <c r="I263" s="184"/>
      <c r="J263" s="184"/>
      <c r="K263" s="184"/>
      <c r="L263" s="184"/>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15">
      <c r="B264" s="29"/>
      <c r="C264" s="29"/>
      <c r="D264" s="40"/>
      <c r="E264" s="40"/>
      <c r="F264" s="184"/>
      <c r="G264" s="184"/>
      <c r="H264" s="184"/>
      <c r="I264" s="184"/>
      <c r="J264" s="184"/>
      <c r="K264" s="184"/>
      <c r="L264" s="184"/>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15">
      <c r="B265" s="29"/>
      <c r="C265" s="29"/>
      <c r="D265" s="40"/>
      <c r="E265" s="40"/>
      <c r="F265" s="184"/>
      <c r="G265" s="184"/>
      <c r="H265" s="184"/>
      <c r="I265" s="184"/>
      <c r="J265" s="184"/>
      <c r="K265" s="184"/>
      <c r="L265" s="184"/>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15">
      <c r="B266" s="29"/>
      <c r="C266" s="29"/>
      <c r="D266" s="40"/>
      <c r="E266" s="40"/>
      <c r="F266" s="184"/>
      <c r="G266" s="184"/>
      <c r="H266" s="184"/>
      <c r="I266" s="184"/>
      <c r="J266" s="184"/>
      <c r="K266" s="184"/>
      <c r="L266" s="184"/>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15">
      <c r="B267" s="29"/>
      <c r="C267" s="29"/>
      <c r="D267" s="40"/>
      <c r="E267" s="40"/>
      <c r="F267" s="184"/>
      <c r="G267" s="184"/>
      <c r="H267" s="184"/>
      <c r="I267" s="184"/>
      <c r="J267" s="184"/>
      <c r="K267" s="184"/>
      <c r="L267" s="184"/>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15">
      <c r="B268" s="29"/>
      <c r="C268" s="29"/>
      <c r="D268" s="40"/>
      <c r="E268" s="40"/>
      <c r="F268" s="184"/>
      <c r="G268" s="184"/>
      <c r="H268" s="184"/>
      <c r="I268" s="184"/>
      <c r="J268" s="184"/>
      <c r="K268" s="184"/>
      <c r="L268" s="184"/>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15">
      <c r="B269" s="29"/>
      <c r="C269" s="29"/>
      <c r="D269" s="40"/>
      <c r="E269" s="40"/>
      <c r="F269" s="184"/>
      <c r="G269" s="184"/>
      <c r="H269" s="184"/>
      <c r="I269" s="184"/>
      <c r="J269" s="184"/>
      <c r="K269" s="184"/>
      <c r="L269" s="184"/>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15">
      <c r="B270" s="29"/>
      <c r="C270" s="29"/>
      <c r="D270" s="40"/>
      <c r="E270" s="40"/>
      <c r="F270" s="184"/>
      <c r="G270" s="184"/>
      <c r="H270" s="184"/>
      <c r="I270" s="184"/>
      <c r="J270" s="184"/>
      <c r="K270" s="184"/>
      <c r="L270" s="184"/>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15">
      <c r="B271" s="29"/>
      <c r="C271" s="29"/>
      <c r="D271" s="40"/>
      <c r="E271" s="40"/>
      <c r="F271" s="184"/>
      <c r="G271" s="184"/>
      <c r="H271" s="184"/>
      <c r="I271" s="184"/>
      <c r="J271" s="184"/>
      <c r="K271" s="184"/>
      <c r="L271" s="184"/>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15">
      <c r="B272" s="29"/>
      <c r="C272" s="29"/>
      <c r="D272" s="40"/>
      <c r="E272" s="40"/>
      <c r="F272" s="184"/>
      <c r="G272" s="184"/>
      <c r="H272" s="184"/>
      <c r="I272" s="184"/>
      <c r="J272" s="184"/>
      <c r="K272" s="184"/>
      <c r="L272" s="184"/>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15">
      <c r="B273" s="29"/>
      <c r="C273" s="29"/>
      <c r="D273" s="40"/>
      <c r="E273" s="40"/>
      <c r="F273" s="184"/>
      <c r="G273" s="184"/>
      <c r="H273" s="184"/>
      <c r="I273" s="184"/>
      <c r="J273" s="184"/>
      <c r="K273" s="184"/>
      <c r="L273" s="184"/>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15">
      <c r="B274" s="29"/>
      <c r="C274" s="29"/>
      <c r="D274" s="40"/>
      <c r="E274" s="40"/>
      <c r="F274" s="184"/>
      <c r="G274" s="184"/>
      <c r="H274" s="184"/>
      <c r="I274" s="184"/>
      <c r="J274" s="184"/>
      <c r="K274" s="184"/>
      <c r="L274" s="184"/>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15">
      <c r="B275" s="29"/>
      <c r="C275" s="29"/>
      <c r="D275" s="40"/>
      <c r="E275" s="40"/>
      <c r="F275" s="184"/>
      <c r="G275" s="184"/>
      <c r="H275" s="184"/>
      <c r="I275" s="184"/>
      <c r="J275" s="184"/>
      <c r="K275" s="184"/>
      <c r="L275" s="184"/>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15">
      <c r="B276" s="29"/>
      <c r="C276" s="29"/>
      <c r="D276" s="40"/>
      <c r="E276" s="40"/>
      <c r="F276" s="184"/>
      <c r="G276" s="184"/>
      <c r="H276" s="184"/>
      <c r="I276" s="184"/>
      <c r="J276" s="184"/>
      <c r="K276" s="184"/>
      <c r="L276" s="184"/>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15">
      <c r="B277" s="29"/>
      <c r="C277" s="29"/>
      <c r="D277" s="40"/>
      <c r="E277" s="40"/>
      <c r="F277" s="184"/>
      <c r="G277" s="184"/>
      <c r="H277" s="184"/>
      <c r="I277" s="184"/>
      <c r="J277" s="184"/>
      <c r="K277" s="184"/>
      <c r="L277" s="184"/>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15">
      <c r="B278" s="29"/>
      <c r="C278" s="29"/>
      <c r="D278" s="40"/>
      <c r="E278" s="40"/>
      <c r="F278" s="184"/>
      <c r="G278" s="184"/>
      <c r="H278" s="184"/>
      <c r="I278" s="184"/>
      <c r="J278" s="184"/>
      <c r="K278" s="184"/>
      <c r="L278" s="184"/>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15">
      <c r="B279" s="29"/>
      <c r="C279" s="29"/>
      <c r="D279" s="40"/>
      <c r="E279" s="40"/>
      <c r="F279" s="184"/>
      <c r="G279" s="184"/>
      <c r="H279" s="184"/>
      <c r="I279" s="184"/>
      <c r="J279" s="184"/>
      <c r="K279" s="184"/>
      <c r="L279" s="184"/>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15">
      <c r="B280" s="29"/>
      <c r="C280" s="29"/>
      <c r="D280" s="40"/>
      <c r="E280" s="40"/>
      <c r="F280" s="184"/>
      <c r="G280" s="184"/>
      <c r="H280" s="184"/>
      <c r="I280" s="184"/>
      <c r="J280" s="184"/>
      <c r="K280" s="184"/>
      <c r="L280" s="184"/>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15">
      <c r="B281" s="29"/>
      <c r="C281" s="29"/>
      <c r="D281" s="40"/>
      <c r="E281" s="40"/>
      <c r="F281" s="184"/>
      <c r="G281" s="184"/>
      <c r="H281" s="184"/>
      <c r="I281" s="184"/>
      <c r="J281" s="184"/>
      <c r="K281" s="184"/>
      <c r="L281" s="184"/>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15">
      <c r="B282" s="29"/>
      <c r="C282" s="29"/>
      <c r="D282" s="40"/>
      <c r="E282" s="40"/>
      <c r="F282" s="184"/>
      <c r="G282" s="184"/>
      <c r="H282" s="184"/>
      <c r="I282" s="184"/>
      <c r="J282" s="184"/>
      <c r="K282" s="184"/>
      <c r="L282" s="184"/>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15">
      <c r="B283" s="29"/>
      <c r="C283" s="29"/>
      <c r="D283" s="40"/>
      <c r="E283" s="40"/>
      <c r="F283" s="184"/>
      <c r="G283" s="184"/>
      <c r="H283" s="184"/>
      <c r="I283" s="184"/>
      <c r="J283" s="184"/>
      <c r="K283" s="184"/>
      <c r="L283" s="184"/>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15">
      <c r="B284" s="29"/>
      <c r="C284" s="29"/>
      <c r="D284" s="40"/>
      <c r="E284" s="40"/>
      <c r="F284" s="184"/>
      <c r="G284" s="184"/>
      <c r="H284" s="184"/>
      <c r="I284" s="184"/>
      <c r="J284" s="184"/>
      <c r="K284" s="184"/>
      <c r="L284" s="184"/>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15">
      <c r="B285" s="29"/>
      <c r="C285" s="29"/>
      <c r="D285" s="40"/>
      <c r="E285" s="40"/>
      <c r="F285" s="184"/>
      <c r="G285" s="184"/>
      <c r="H285" s="184"/>
      <c r="I285" s="184"/>
      <c r="J285" s="184"/>
      <c r="K285" s="184"/>
      <c r="L285" s="184"/>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15">
      <c r="B286" s="29"/>
      <c r="C286" s="29"/>
      <c r="D286" s="40"/>
      <c r="E286" s="40"/>
      <c r="F286" s="184"/>
      <c r="G286" s="184"/>
      <c r="H286" s="184"/>
      <c r="I286" s="184"/>
      <c r="J286" s="184"/>
      <c r="K286" s="184"/>
      <c r="L286" s="184"/>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15">
      <c r="B287" s="29"/>
      <c r="C287" s="29"/>
      <c r="D287" s="40"/>
      <c r="E287" s="40"/>
      <c r="F287" s="184"/>
      <c r="G287" s="184"/>
      <c r="H287" s="184"/>
      <c r="I287" s="184"/>
      <c r="J287" s="184"/>
      <c r="K287" s="184"/>
      <c r="L287" s="184"/>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15">
      <c r="B288" s="29"/>
      <c r="C288" s="29"/>
      <c r="D288" s="40"/>
      <c r="E288" s="40"/>
      <c r="F288" s="184"/>
      <c r="G288" s="184"/>
      <c r="H288" s="184"/>
      <c r="I288" s="184"/>
      <c r="J288" s="184"/>
      <c r="K288" s="184"/>
      <c r="L288" s="184"/>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15">
      <c r="B289" s="29"/>
      <c r="C289" s="29"/>
      <c r="D289" s="40"/>
      <c r="E289" s="40"/>
      <c r="F289" s="184"/>
      <c r="G289" s="184"/>
      <c r="H289" s="184"/>
      <c r="I289" s="184"/>
      <c r="J289" s="184"/>
      <c r="K289" s="184"/>
      <c r="L289" s="184"/>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15">
      <c r="B290" s="29"/>
      <c r="C290" s="29"/>
      <c r="D290" s="40"/>
      <c r="E290" s="40"/>
      <c r="F290" s="184"/>
      <c r="G290" s="184"/>
      <c r="H290" s="184"/>
      <c r="I290" s="184"/>
      <c r="J290" s="184"/>
      <c r="K290" s="184"/>
      <c r="L290" s="184"/>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15">
      <c r="B291" s="29"/>
      <c r="C291" s="29"/>
      <c r="D291" s="40"/>
      <c r="E291" s="40"/>
      <c r="F291" s="184"/>
      <c r="G291" s="184"/>
      <c r="H291" s="184"/>
      <c r="I291" s="184"/>
      <c r="J291" s="184"/>
      <c r="K291" s="184"/>
      <c r="L291" s="184"/>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15">
      <c r="B292" s="29"/>
      <c r="C292" s="29"/>
      <c r="D292" s="40"/>
      <c r="E292" s="40"/>
      <c r="F292" s="184"/>
      <c r="G292" s="184"/>
      <c r="H292" s="184"/>
      <c r="I292" s="184"/>
      <c r="J292" s="184"/>
      <c r="K292" s="184"/>
      <c r="L292" s="184"/>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15">
      <c r="B293" s="29"/>
      <c r="C293" s="29"/>
      <c r="D293" s="40"/>
      <c r="E293" s="40"/>
      <c r="F293" s="184"/>
      <c r="G293" s="184"/>
      <c r="H293" s="184"/>
      <c r="I293" s="184"/>
      <c r="J293" s="184"/>
      <c r="K293" s="184"/>
      <c r="L293" s="184"/>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15">
      <c r="B294" s="29"/>
      <c r="C294" s="29"/>
      <c r="D294" s="40"/>
      <c r="E294" s="40"/>
      <c r="F294" s="184"/>
      <c r="G294" s="184"/>
      <c r="H294" s="184"/>
      <c r="I294" s="184"/>
      <c r="J294" s="184"/>
      <c r="K294" s="184"/>
      <c r="L294" s="184"/>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15">
      <c r="B295" s="29"/>
      <c r="C295" s="29"/>
      <c r="D295" s="40"/>
      <c r="E295" s="40"/>
      <c r="F295" s="184"/>
      <c r="G295" s="184"/>
      <c r="H295" s="184"/>
      <c r="I295" s="184"/>
      <c r="J295" s="184"/>
      <c r="K295" s="184"/>
      <c r="L295" s="184"/>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15">
      <c r="B296" s="29"/>
      <c r="C296" s="29"/>
      <c r="D296" s="40"/>
      <c r="E296" s="40"/>
      <c r="F296" s="184"/>
      <c r="G296" s="184"/>
      <c r="H296" s="184"/>
      <c r="I296" s="184"/>
      <c r="J296" s="184"/>
      <c r="K296" s="184"/>
      <c r="L296" s="184"/>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15">
      <c r="B297" s="29"/>
      <c r="C297" s="29"/>
      <c r="D297" s="40"/>
      <c r="E297" s="40"/>
      <c r="F297" s="184"/>
      <c r="G297" s="184"/>
      <c r="H297" s="184"/>
      <c r="I297" s="184"/>
      <c r="J297" s="184"/>
      <c r="K297" s="184"/>
      <c r="L297" s="184"/>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15">
      <c r="B298" s="29"/>
      <c r="C298" s="29"/>
      <c r="D298" s="40"/>
      <c r="E298" s="40"/>
      <c r="F298" s="184"/>
      <c r="G298" s="184"/>
      <c r="H298" s="184"/>
      <c r="I298" s="184"/>
      <c r="J298" s="184"/>
      <c r="K298" s="184"/>
      <c r="L298" s="184"/>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15">
      <c r="B299" s="29"/>
      <c r="C299" s="29"/>
      <c r="D299" s="40"/>
      <c r="E299" s="40"/>
      <c r="F299" s="184"/>
      <c r="G299" s="184"/>
      <c r="H299" s="184"/>
      <c r="I299" s="184"/>
      <c r="J299" s="184"/>
      <c r="K299" s="184"/>
      <c r="L299" s="184"/>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15">
      <c r="B300" s="29"/>
      <c r="C300" s="29"/>
      <c r="D300" s="40"/>
      <c r="E300" s="40"/>
      <c r="F300" s="184"/>
      <c r="G300" s="184"/>
      <c r="H300" s="184"/>
      <c r="I300" s="184"/>
      <c r="J300" s="184"/>
      <c r="K300" s="184"/>
      <c r="L300" s="184"/>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15">
      <c r="B301" s="29"/>
      <c r="C301" s="29"/>
      <c r="D301" s="40"/>
      <c r="E301" s="40"/>
      <c r="F301" s="184"/>
      <c r="G301" s="184"/>
      <c r="H301" s="184"/>
      <c r="I301" s="184"/>
      <c r="J301" s="184"/>
      <c r="K301" s="184"/>
      <c r="L301" s="184"/>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15">
      <c r="B302" s="29"/>
      <c r="C302" s="29"/>
      <c r="D302" s="40"/>
      <c r="E302" s="40"/>
      <c r="F302" s="184"/>
      <c r="G302" s="184"/>
      <c r="H302" s="184"/>
      <c r="I302" s="184"/>
      <c r="J302" s="184"/>
      <c r="K302" s="184"/>
      <c r="L302" s="184"/>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15">
      <c r="B303" s="29"/>
      <c r="C303" s="29"/>
      <c r="D303" s="40"/>
      <c r="E303" s="40"/>
      <c r="F303" s="184"/>
      <c r="G303" s="184"/>
      <c r="H303" s="184"/>
      <c r="I303" s="184"/>
      <c r="J303" s="184"/>
      <c r="K303" s="184"/>
      <c r="L303" s="184"/>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15">
      <c r="B304" s="29"/>
      <c r="C304" s="29"/>
      <c r="D304" s="40"/>
      <c r="E304" s="40"/>
      <c r="F304" s="184"/>
      <c r="G304" s="184"/>
      <c r="H304" s="184"/>
      <c r="I304" s="184"/>
      <c r="J304" s="184"/>
      <c r="K304" s="184"/>
      <c r="L304" s="184"/>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15">
      <c r="B305" s="29"/>
      <c r="C305" s="29"/>
      <c r="D305" s="40"/>
      <c r="E305" s="40"/>
      <c r="F305" s="184"/>
      <c r="G305" s="184"/>
      <c r="H305" s="184"/>
      <c r="I305" s="184"/>
      <c r="J305" s="184"/>
      <c r="K305" s="184"/>
      <c r="L305" s="184"/>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15">
      <c r="B306" s="29"/>
      <c r="C306" s="29"/>
      <c r="D306" s="40"/>
      <c r="E306" s="40"/>
      <c r="F306" s="184"/>
      <c r="G306" s="184"/>
      <c r="H306" s="184"/>
      <c r="I306" s="184"/>
      <c r="J306" s="184"/>
      <c r="K306" s="184"/>
      <c r="L306" s="184"/>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15">
      <c r="B307" s="29"/>
      <c r="C307" s="29"/>
      <c r="D307" s="40"/>
      <c r="E307" s="40"/>
      <c r="F307" s="184"/>
      <c r="G307" s="184"/>
      <c r="H307" s="184"/>
      <c r="I307" s="184"/>
      <c r="J307" s="184"/>
      <c r="K307" s="184"/>
      <c r="L307" s="184"/>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15">
      <c r="B308" s="29"/>
      <c r="C308" s="29"/>
      <c r="D308" s="40"/>
      <c r="E308" s="40"/>
      <c r="F308" s="184"/>
      <c r="G308" s="184"/>
      <c r="H308" s="184"/>
      <c r="I308" s="184"/>
      <c r="J308" s="184"/>
      <c r="K308" s="184"/>
      <c r="L308" s="184"/>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15">
      <c r="B309" s="29"/>
      <c r="C309" s="29"/>
      <c r="D309" s="40"/>
      <c r="E309" s="40"/>
      <c r="F309" s="184"/>
      <c r="G309" s="184"/>
      <c r="H309" s="184"/>
      <c r="I309" s="184"/>
      <c r="J309" s="184"/>
      <c r="K309" s="184"/>
      <c r="L309" s="184"/>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15">
      <c r="B310" s="29"/>
      <c r="C310" s="29"/>
      <c r="D310" s="40"/>
      <c r="E310" s="40"/>
      <c r="F310" s="184"/>
      <c r="G310" s="184"/>
      <c r="H310" s="184"/>
      <c r="I310" s="184"/>
      <c r="J310" s="184"/>
      <c r="K310" s="184"/>
      <c r="L310" s="184"/>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15">
      <c r="B311" s="29"/>
      <c r="C311" s="29"/>
      <c r="D311" s="40"/>
      <c r="E311" s="40"/>
      <c r="F311" s="184"/>
      <c r="G311" s="184"/>
      <c r="H311" s="184"/>
      <c r="I311" s="184"/>
      <c r="J311" s="184"/>
      <c r="K311" s="184"/>
      <c r="L311" s="184"/>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15">
      <c r="B312" s="29"/>
      <c r="C312" s="29"/>
      <c r="D312" s="40"/>
      <c r="E312" s="40"/>
      <c r="F312" s="184"/>
      <c r="G312" s="184"/>
      <c r="H312" s="184"/>
      <c r="I312" s="184"/>
      <c r="J312" s="184"/>
      <c r="K312" s="184"/>
      <c r="L312" s="184"/>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15">
      <c r="B313" s="29"/>
      <c r="C313" s="29"/>
      <c r="D313" s="40"/>
      <c r="E313" s="40"/>
      <c r="F313" s="184"/>
      <c r="G313" s="184"/>
      <c r="H313" s="184"/>
      <c r="I313" s="184"/>
      <c r="J313" s="184"/>
      <c r="K313" s="184"/>
      <c r="L313" s="184"/>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15">
      <c r="B314" s="29"/>
      <c r="C314" s="29"/>
      <c r="D314" s="40"/>
      <c r="E314" s="40"/>
      <c r="F314" s="184"/>
      <c r="G314" s="184"/>
      <c r="H314" s="184"/>
      <c r="I314" s="184"/>
      <c r="J314" s="184"/>
      <c r="K314" s="184"/>
      <c r="L314" s="184"/>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15">
      <c r="B315" s="29"/>
      <c r="C315" s="29"/>
      <c r="D315" s="40"/>
      <c r="E315" s="40"/>
      <c r="F315" s="184"/>
      <c r="G315" s="184"/>
      <c r="H315" s="184"/>
      <c r="I315" s="184"/>
      <c r="J315" s="184"/>
      <c r="K315" s="184"/>
      <c r="L315" s="184"/>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15">
      <c r="B316" s="29"/>
      <c r="C316" s="29"/>
      <c r="D316" s="40"/>
      <c r="E316" s="40"/>
      <c r="F316" s="184"/>
      <c r="G316" s="184"/>
      <c r="H316" s="184"/>
      <c r="I316" s="184"/>
      <c r="J316" s="184"/>
      <c r="K316" s="184"/>
      <c r="L316" s="184"/>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CB28:CE29"/>
    <mergeCell ref="BS31:BV32"/>
    <mergeCell ref="BY31:CB32"/>
    <mergeCell ref="CE31:CH32"/>
    <mergeCell ref="BY25:CB26"/>
    <mergeCell ref="BJ22:BM23"/>
    <mergeCell ref="BP22:BS23"/>
    <mergeCell ref="BJ28:BM29"/>
    <mergeCell ref="BP28:BS29"/>
    <mergeCell ref="BG25:BJ26"/>
    <mergeCell ref="BS25:BV26"/>
    <mergeCell ref="BV22:BY23"/>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AX34:BA35"/>
    <mergeCell ref="BD34:BG35"/>
    <mergeCell ref="AO31:AR32"/>
    <mergeCell ref="AU31:AX32"/>
    <mergeCell ref="AL34:AO35"/>
    <mergeCell ref="AR34:AU35"/>
    <mergeCell ref="BG31:BJ32"/>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CM48:CR48"/>
    <mergeCell ref="CS48:CX48"/>
    <mergeCell ref="BC48:BH48"/>
    <mergeCell ref="BI48:BN48"/>
    <mergeCell ref="BO48:BT48"/>
    <mergeCell ref="BU48:BZ48"/>
    <mergeCell ref="CK43:CN44"/>
    <mergeCell ref="CQ43:CT44"/>
    <mergeCell ref="CS47:CX47"/>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4:L74"/>
    <mergeCell ref="M74:R74"/>
    <mergeCell ref="S74:X74"/>
    <mergeCell ref="Y74:AD74"/>
    <mergeCell ref="CA74:CF74"/>
    <mergeCell ref="CG74:CL74"/>
    <mergeCell ref="CM74:CR74"/>
    <mergeCell ref="CS74:CX74"/>
    <mergeCell ref="BC74:BH74"/>
    <mergeCell ref="BI74:BN74"/>
    <mergeCell ref="BO74:BT74"/>
    <mergeCell ref="BU74:BZ74"/>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81:BZ81"/>
    <mergeCell ref="CA81:CF81"/>
    <mergeCell ref="BI82:BN82"/>
    <mergeCell ref="BO82:BT82"/>
    <mergeCell ref="BU82:BZ82"/>
    <mergeCell ref="CA82:CF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3:BZ83"/>
    <mergeCell ref="CA83:CF83"/>
    <mergeCell ref="BI84:BN84"/>
    <mergeCell ref="BO84:BT84"/>
    <mergeCell ref="BU84:BZ84"/>
    <mergeCell ref="CA84:CF84"/>
    <mergeCell ref="F82:L82"/>
    <mergeCell ref="M82:R82"/>
    <mergeCell ref="S82:X82"/>
    <mergeCell ref="Y82:AD82"/>
    <mergeCell ref="AE82:AJ82"/>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I86:BN86"/>
    <mergeCell ref="BO86:BT86"/>
    <mergeCell ref="BU86:BZ86"/>
    <mergeCell ref="CA86:CF86"/>
    <mergeCell ref="F84:L84"/>
    <mergeCell ref="M84:R84"/>
    <mergeCell ref="S84:X84"/>
    <mergeCell ref="Y84:AD84"/>
    <mergeCell ref="AE84:AJ84"/>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8:BN88"/>
    <mergeCell ref="BO88:BT88"/>
    <mergeCell ref="BU88:BZ88"/>
    <mergeCell ref="CA88:CF88"/>
    <mergeCell ref="F86:L86"/>
    <mergeCell ref="M86:R86"/>
    <mergeCell ref="S86:X86"/>
    <mergeCell ref="Y86:AD86"/>
    <mergeCell ref="AE86:AJ86"/>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CA92:CF92"/>
    <mergeCell ref="AK92:AP92"/>
    <mergeCell ref="AQ92:AV92"/>
    <mergeCell ref="AW92:BB92"/>
    <mergeCell ref="BC92:BH92"/>
    <mergeCell ref="BU91:BZ91"/>
    <mergeCell ref="CA91:CF91"/>
    <mergeCell ref="AK93:AP93"/>
    <mergeCell ref="AQ93:AV93"/>
    <mergeCell ref="BI92:BN92"/>
    <mergeCell ref="BO92:BT9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F114:L114"/>
    <mergeCell ref="F115:L115"/>
    <mergeCell ref="F116:L116"/>
    <mergeCell ref="F117:L117"/>
    <mergeCell ref="F110:L110"/>
    <mergeCell ref="F111:L111"/>
    <mergeCell ref="F112:L112"/>
    <mergeCell ref="F113:L113"/>
    <mergeCell ref="F122:L122"/>
    <mergeCell ref="F123:L123"/>
    <mergeCell ref="F124:L124"/>
    <mergeCell ref="F125:L125"/>
    <mergeCell ref="F118:L118"/>
    <mergeCell ref="F119:L119"/>
    <mergeCell ref="F120:L120"/>
    <mergeCell ref="F121:L121"/>
    <mergeCell ref="F130:L130"/>
    <mergeCell ref="F131:L131"/>
    <mergeCell ref="F132:L132"/>
    <mergeCell ref="F133:L133"/>
    <mergeCell ref="F126:L126"/>
    <mergeCell ref="F127:L127"/>
    <mergeCell ref="F128:L128"/>
    <mergeCell ref="F129:L129"/>
    <mergeCell ref="F138:L138"/>
    <mergeCell ref="F139:L139"/>
    <mergeCell ref="F140:L140"/>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54:L154"/>
    <mergeCell ref="F155:L155"/>
    <mergeCell ref="F156:L156"/>
    <mergeCell ref="F157:L157"/>
    <mergeCell ref="F150:L150"/>
    <mergeCell ref="F151:L151"/>
    <mergeCell ref="F152:L152"/>
    <mergeCell ref="F153:L153"/>
    <mergeCell ref="F162:L162"/>
    <mergeCell ref="F163:L163"/>
    <mergeCell ref="F164:L164"/>
    <mergeCell ref="F165:L165"/>
    <mergeCell ref="F158:L158"/>
    <mergeCell ref="F159:L159"/>
    <mergeCell ref="F160:L160"/>
    <mergeCell ref="F161:L161"/>
    <mergeCell ref="F170:L170"/>
    <mergeCell ref="F171:L171"/>
    <mergeCell ref="F172:L172"/>
    <mergeCell ref="F173:L173"/>
    <mergeCell ref="F166:L166"/>
    <mergeCell ref="F167:L167"/>
    <mergeCell ref="F168:L168"/>
    <mergeCell ref="F169:L169"/>
    <mergeCell ref="F178:L178"/>
    <mergeCell ref="F179:L179"/>
    <mergeCell ref="F180:L180"/>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94:L194"/>
    <mergeCell ref="F195:L195"/>
    <mergeCell ref="F196:L196"/>
    <mergeCell ref="F197:L197"/>
    <mergeCell ref="F190:L190"/>
    <mergeCell ref="F191:L191"/>
    <mergeCell ref="F192:L192"/>
    <mergeCell ref="F193:L193"/>
    <mergeCell ref="F202:L202"/>
    <mergeCell ref="F203:L203"/>
    <mergeCell ref="F204:L204"/>
    <mergeCell ref="F205:L205"/>
    <mergeCell ref="F198:L198"/>
    <mergeCell ref="F199:L199"/>
    <mergeCell ref="F200:L200"/>
    <mergeCell ref="F201:L201"/>
    <mergeCell ref="F210:L210"/>
    <mergeCell ref="F211:L211"/>
    <mergeCell ref="F212:L212"/>
    <mergeCell ref="F213:L213"/>
    <mergeCell ref="F206:L206"/>
    <mergeCell ref="F207:L207"/>
    <mergeCell ref="F208:L208"/>
    <mergeCell ref="F209:L209"/>
    <mergeCell ref="F218:L218"/>
    <mergeCell ref="F219:L219"/>
    <mergeCell ref="F220:L220"/>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34:L234"/>
    <mergeCell ref="F235:L235"/>
    <mergeCell ref="F236:L236"/>
    <mergeCell ref="F237:L237"/>
    <mergeCell ref="F230:L230"/>
    <mergeCell ref="F231:L231"/>
    <mergeCell ref="F232:L232"/>
    <mergeCell ref="F233:L233"/>
    <mergeCell ref="F242:L242"/>
    <mergeCell ref="F243:L243"/>
    <mergeCell ref="F244:L244"/>
    <mergeCell ref="F245:L245"/>
    <mergeCell ref="F238:L238"/>
    <mergeCell ref="F239:L239"/>
    <mergeCell ref="F240:L240"/>
    <mergeCell ref="F241:L241"/>
    <mergeCell ref="F250:L250"/>
    <mergeCell ref="F251:L251"/>
    <mergeCell ref="F252:L252"/>
    <mergeCell ref="F253:L253"/>
    <mergeCell ref="F246:L246"/>
    <mergeCell ref="F247:L247"/>
    <mergeCell ref="F248:L248"/>
    <mergeCell ref="F249:L249"/>
    <mergeCell ref="F258:L258"/>
    <mergeCell ref="F259:L259"/>
    <mergeCell ref="F260:L260"/>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74:L274"/>
    <mergeCell ref="F275:L275"/>
    <mergeCell ref="F276:L276"/>
    <mergeCell ref="F277:L277"/>
    <mergeCell ref="F270:L270"/>
    <mergeCell ref="F271:L271"/>
    <mergeCell ref="F272:L272"/>
    <mergeCell ref="F273:L273"/>
    <mergeCell ref="F282:L282"/>
    <mergeCell ref="F283:L283"/>
    <mergeCell ref="F284:L284"/>
    <mergeCell ref="F285:L285"/>
    <mergeCell ref="F278:L278"/>
    <mergeCell ref="F279:L279"/>
    <mergeCell ref="F280:L280"/>
    <mergeCell ref="F281:L281"/>
    <mergeCell ref="F290:L290"/>
    <mergeCell ref="F291:L291"/>
    <mergeCell ref="F300:L300"/>
    <mergeCell ref="F293:L293"/>
    <mergeCell ref="F294:L294"/>
    <mergeCell ref="F295:L295"/>
    <mergeCell ref="F296:L296"/>
    <mergeCell ref="F305:L305"/>
    <mergeCell ref="F306:L306"/>
    <mergeCell ref="F307:L307"/>
    <mergeCell ref="F308:L308"/>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4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4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4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4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24"/>
  <sheetViews>
    <sheetView zoomScale="94" zoomScaleNormal="94" workbookViewId="0">
      <selection activeCell="IV65536" sqref="IV65536"/>
    </sheetView>
  </sheetViews>
  <sheetFormatPr baseColWidth="10" defaultColWidth="9.1640625" defaultRowHeight="13" x14ac:dyDescent="0.15"/>
  <cols>
    <col min="1" max="1" width="1.33203125" style="7" customWidth="1"/>
    <col min="2" max="2" width="1.5" style="7" customWidth="1"/>
    <col min="3" max="3" width="4.5" style="7" customWidth="1"/>
    <col min="4" max="10" width="9.1640625" style="7"/>
    <col min="11" max="11" width="4.5" style="7" customWidth="1"/>
    <col min="12" max="12" width="1.5" style="7" customWidth="1"/>
    <col min="13" max="13" width="2.83203125" style="7" customWidth="1"/>
    <col min="14" max="14" width="1.5" style="7" customWidth="1"/>
    <col min="15" max="15" width="22.1640625" style="7" customWidth="1"/>
    <col min="16" max="16" width="1.5" style="7" customWidth="1"/>
    <col min="17" max="16384" width="9.1640625" style="7"/>
  </cols>
  <sheetData>
    <row r="1" spans="2:16" ht="6.75" customHeight="1" x14ac:dyDescent="0.15"/>
    <row r="2" spans="2:16" ht="8.25" customHeight="1" thickBot="1" x14ac:dyDescent="0.2">
      <c r="B2" s="8"/>
      <c r="C2" s="8"/>
      <c r="D2" s="8"/>
      <c r="E2" s="8"/>
      <c r="F2" s="8"/>
      <c r="G2" s="8"/>
      <c r="H2" s="8"/>
      <c r="I2" s="8"/>
      <c r="J2" s="8"/>
      <c r="K2" s="8"/>
      <c r="L2" s="8"/>
      <c r="N2" s="13"/>
      <c r="O2" s="13"/>
      <c r="P2" s="13"/>
    </row>
    <row r="3" spans="2:16" ht="14" thickTop="1" x14ac:dyDescent="0.15">
      <c r="B3" s="8"/>
      <c r="C3" s="9"/>
      <c r="D3" s="10"/>
      <c r="E3" s="10"/>
      <c r="F3" s="10"/>
      <c r="G3" s="10"/>
      <c r="H3" s="10"/>
      <c r="I3" s="10"/>
      <c r="J3" s="10"/>
      <c r="K3" s="11"/>
      <c r="L3" s="8"/>
      <c r="N3" s="13"/>
      <c r="O3" s="132" t="s">
        <v>59</v>
      </c>
      <c r="P3" s="13"/>
    </row>
    <row r="4" spans="2:16" x14ac:dyDescent="0.15">
      <c r="B4" s="8"/>
      <c r="C4" s="12"/>
      <c r="D4" s="13"/>
      <c r="E4" s="13"/>
      <c r="F4" s="13"/>
      <c r="G4" s="13"/>
      <c r="H4" s="13"/>
      <c r="I4" s="13"/>
      <c r="J4" s="13"/>
      <c r="K4" s="14"/>
      <c r="L4" s="8"/>
      <c r="N4" s="13"/>
      <c r="O4" s="133"/>
      <c r="P4" s="13"/>
    </row>
    <row r="5" spans="2:16" x14ac:dyDescent="0.15">
      <c r="B5" s="8"/>
      <c r="C5" s="12"/>
      <c r="D5" s="13"/>
      <c r="E5" s="13"/>
      <c r="F5" s="13"/>
      <c r="G5" s="13"/>
      <c r="H5" s="13"/>
      <c r="I5" s="13"/>
      <c r="J5" s="13"/>
      <c r="K5" s="14"/>
      <c r="L5" s="8"/>
      <c r="N5" s="13"/>
      <c r="O5" s="133"/>
      <c r="P5" s="13"/>
    </row>
    <row r="6" spans="2:16" ht="24" customHeight="1" x14ac:dyDescent="0.15">
      <c r="B6" s="8"/>
      <c r="C6" s="12"/>
      <c r="D6" s="13"/>
      <c r="E6" s="13"/>
      <c r="F6" s="13"/>
      <c r="G6" s="13"/>
      <c r="H6" s="13"/>
      <c r="I6" s="13"/>
      <c r="J6" s="13"/>
      <c r="K6" s="14"/>
      <c r="L6" s="8"/>
      <c r="N6" s="13"/>
      <c r="O6" s="134"/>
      <c r="P6" s="13"/>
    </row>
    <row r="7" spans="2:16" x14ac:dyDescent="0.15">
      <c r="B7" s="8"/>
      <c r="C7" s="12"/>
      <c r="D7" s="243" t="s">
        <v>15</v>
      </c>
      <c r="E7" s="244"/>
      <c r="F7" s="244" t="s">
        <v>60</v>
      </c>
      <c r="G7" s="244"/>
      <c r="H7" s="244"/>
      <c r="I7" s="244"/>
      <c r="J7" s="250"/>
      <c r="K7" s="14"/>
      <c r="L7" s="8"/>
      <c r="N7" s="130"/>
      <c r="O7" s="135"/>
      <c r="P7" s="13"/>
    </row>
    <row r="8" spans="2:16" x14ac:dyDescent="0.15">
      <c r="B8" s="8"/>
      <c r="C8" s="12"/>
      <c r="D8" s="245" t="s">
        <v>16</v>
      </c>
      <c r="E8" s="246"/>
      <c r="F8" s="246" t="s">
        <v>61</v>
      </c>
      <c r="G8" s="246"/>
      <c r="H8" s="246"/>
      <c r="I8" s="246"/>
      <c r="J8" s="251"/>
      <c r="K8" s="14"/>
      <c r="L8" s="8"/>
      <c r="N8" s="130"/>
      <c r="O8" s="135"/>
      <c r="P8" s="13"/>
    </row>
    <row r="9" spans="2:16" x14ac:dyDescent="0.15">
      <c r="B9" s="8"/>
      <c r="C9" s="12"/>
      <c r="D9" s="247" t="s">
        <v>17</v>
      </c>
      <c r="E9" s="248"/>
      <c r="F9" s="252">
        <v>39427</v>
      </c>
      <c r="G9" s="252"/>
      <c r="H9" s="252"/>
      <c r="I9" s="252"/>
      <c r="J9" s="253"/>
      <c r="K9" s="14"/>
      <c r="L9" s="8"/>
      <c r="N9" s="136"/>
      <c r="O9" s="137"/>
      <c r="P9" s="13"/>
    </row>
    <row r="10" spans="2:16" x14ac:dyDescent="0.15">
      <c r="B10" s="8"/>
      <c r="C10" s="12"/>
      <c r="D10" s="13"/>
      <c r="E10" s="13"/>
      <c r="F10" s="13"/>
      <c r="G10" s="13"/>
      <c r="H10" s="13"/>
      <c r="I10" s="13"/>
      <c r="J10" s="13"/>
      <c r="K10" s="14"/>
      <c r="L10" s="8"/>
      <c r="N10" s="13"/>
      <c r="O10" s="133"/>
      <c r="P10" s="13"/>
    </row>
    <row r="11" spans="2:16" ht="28.5" customHeight="1" x14ac:dyDescent="0.15">
      <c r="B11" s="8"/>
      <c r="C11" s="15"/>
      <c r="D11" s="254" t="s">
        <v>19</v>
      </c>
      <c r="E11" s="254"/>
      <c r="F11" s="254"/>
      <c r="G11" s="254"/>
      <c r="H11" s="254"/>
      <c r="I11" s="254"/>
      <c r="J11" s="254"/>
      <c r="K11" s="16"/>
      <c r="L11" s="8"/>
      <c r="N11" s="128"/>
      <c r="O11" s="138"/>
      <c r="P11" s="13"/>
    </row>
    <row r="12" spans="2:16" s="3" customFormat="1" x14ac:dyDescent="0.15">
      <c r="B12" s="17"/>
      <c r="C12" s="18"/>
      <c r="D12" s="249" t="s">
        <v>21</v>
      </c>
      <c r="E12" s="249"/>
      <c r="F12" s="249"/>
      <c r="G12" s="249"/>
      <c r="H12" s="249"/>
      <c r="I12" s="249"/>
      <c r="J12" s="249"/>
      <c r="K12" s="20"/>
      <c r="L12" s="17"/>
      <c r="N12" s="129"/>
      <c r="O12" s="139"/>
      <c r="P12" s="122"/>
    </row>
    <row r="13" spans="2:16" x14ac:dyDescent="0.15">
      <c r="B13" s="8"/>
      <c r="C13" s="12"/>
      <c r="D13" s="19"/>
      <c r="E13" s="19"/>
      <c r="F13" s="19"/>
      <c r="G13" s="19"/>
      <c r="H13" s="19"/>
      <c r="I13" s="19"/>
      <c r="J13" s="19"/>
      <c r="K13" s="14"/>
      <c r="L13" s="8"/>
      <c r="N13" s="19"/>
      <c r="O13" s="140"/>
      <c r="P13" s="13"/>
    </row>
    <row r="14" spans="2:16" ht="24.75" customHeight="1" x14ac:dyDescent="0.15">
      <c r="B14" s="8"/>
      <c r="C14" s="15"/>
      <c r="D14" s="254" t="s">
        <v>20</v>
      </c>
      <c r="E14" s="254"/>
      <c r="F14" s="254"/>
      <c r="G14" s="254"/>
      <c r="H14" s="254"/>
      <c r="I14" s="254"/>
      <c r="J14" s="254"/>
      <c r="K14" s="16"/>
      <c r="L14" s="8"/>
      <c r="N14" s="128"/>
      <c r="O14" s="138"/>
      <c r="P14" s="13"/>
    </row>
    <row r="15" spans="2:16" s="3" customFormat="1" x14ac:dyDescent="0.15">
      <c r="B15" s="17"/>
      <c r="C15" s="18"/>
      <c r="D15" s="249" t="s">
        <v>54</v>
      </c>
      <c r="E15" s="249"/>
      <c r="F15" s="249"/>
      <c r="G15" s="249"/>
      <c r="H15" s="249"/>
      <c r="I15" s="249"/>
      <c r="J15" s="249"/>
      <c r="K15" s="20"/>
      <c r="L15" s="17"/>
      <c r="N15" s="129"/>
      <c r="O15" s="139"/>
      <c r="P15" s="122"/>
    </row>
    <row r="16" spans="2:16" x14ac:dyDescent="0.15">
      <c r="B16" s="8"/>
      <c r="C16" s="12"/>
      <c r="D16" s="19"/>
      <c r="E16" s="19"/>
      <c r="F16" s="19"/>
      <c r="G16" s="19"/>
      <c r="H16" s="19"/>
      <c r="I16" s="19"/>
      <c r="J16" s="19"/>
      <c r="K16" s="14"/>
      <c r="L16" s="8"/>
      <c r="N16" s="19"/>
      <c r="O16" s="140"/>
      <c r="P16" s="13"/>
    </row>
    <row r="17" spans="2:16" ht="48" customHeight="1" x14ac:dyDescent="0.15">
      <c r="B17" s="8"/>
      <c r="C17" s="15"/>
      <c r="D17" s="254" t="s">
        <v>62</v>
      </c>
      <c r="E17" s="254"/>
      <c r="F17" s="254"/>
      <c r="G17" s="254"/>
      <c r="H17" s="254"/>
      <c r="I17" s="254"/>
      <c r="J17" s="254"/>
      <c r="K17" s="16"/>
      <c r="L17" s="8"/>
      <c r="N17" s="128"/>
      <c r="O17" s="138"/>
      <c r="P17" s="13"/>
    </row>
    <row r="18" spans="2:16" s="3" customFormat="1" ht="13.5" customHeight="1" x14ac:dyDescent="0.15">
      <c r="B18" s="17"/>
      <c r="C18" s="15"/>
      <c r="D18" s="255" t="s">
        <v>63</v>
      </c>
      <c r="E18" s="255"/>
      <c r="F18" s="255"/>
      <c r="G18" s="255"/>
      <c r="H18" s="255"/>
      <c r="I18" s="255"/>
      <c r="J18" s="255"/>
      <c r="K18" s="16"/>
      <c r="L18" s="17"/>
      <c r="N18" s="131"/>
      <c r="O18" s="141"/>
      <c r="P18" s="122"/>
    </row>
    <row r="19" spans="2:16" x14ac:dyDescent="0.15">
      <c r="B19" s="8"/>
      <c r="C19" s="12"/>
      <c r="D19" s="13"/>
      <c r="E19" s="13"/>
      <c r="F19" s="13"/>
      <c r="G19" s="13"/>
      <c r="H19" s="13"/>
      <c r="I19" s="13"/>
      <c r="J19" s="13"/>
      <c r="K19" s="14"/>
      <c r="L19" s="8"/>
      <c r="N19" s="13"/>
      <c r="O19" s="133"/>
      <c r="P19" s="13"/>
    </row>
    <row r="20" spans="2:16" ht="39" customHeight="1" x14ac:dyDescent="0.15">
      <c r="B20" s="8"/>
      <c r="C20" s="15"/>
      <c r="D20" s="254" t="s">
        <v>18</v>
      </c>
      <c r="E20" s="254"/>
      <c r="F20" s="254"/>
      <c r="G20" s="254"/>
      <c r="H20" s="254"/>
      <c r="I20" s="254"/>
      <c r="J20" s="254"/>
      <c r="K20" s="16"/>
      <c r="L20" s="8"/>
      <c r="N20" s="128"/>
      <c r="O20" s="138"/>
      <c r="P20" s="13"/>
    </row>
    <row r="21" spans="2:16" s="3" customFormat="1" x14ac:dyDescent="0.15">
      <c r="B21" s="17"/>
      <c r="C21" s="18"/>
      <c r="D21" s="249" t="s">
        <v>22</v>
      </c>
      <c r="E21" s="249"/>
      <c r="F21" s="249"/>
      <c r="G21" s="249"/>
      <c r="H21" s="249"/>
      <c r="I21" s="249"/>
      <c r="J21" s="249"/>
      <c r="K21" s="20"/>
      <c r="L21" s="17"/>
      <c r="N21" s="129"/>
      <c r="O21" s="139"/>
      <c r="P21" s="122"/>
    </row>
    <row r="22" spans="2:16" x14ac:dyDescent="0.15">
      <c r="B22" s="8"/>
      <c r="C22" s="12"/>
      <c r="D22" s="13"/>
      <c r="E22" s="13"/>
      <c r="F22" s="13"/>
      <c r="G22" s="13"/>
      <c r="H22" s="13"/>
      <c r="I22" s="13"/>
      <c r="J22" s="13"/>
      <c r="K22" s="14"/>
      <c r="L22" s="8"/>
      <c r="N22" s="13"/>
      <c r="O22" s="133"/>
      <c r="P22" s="13"/>
    </row>
    <row r="23" spans="2:16" ht="14" thickBot="1" x14ac:dyDescent="0.2">
      <c r="B23" s="8"/>
      <c r="C23" s="21"/>
      <c r="D23" s="22"/>
      <c r="E23" s="22"/>
      <c r="F23" s="22"/>
      <c r="G23" s="22"/>
      <c r="H23" s="22"/>
      <c r="I23" s="22"/>
      <c r="J23" s="22"/>
      <c r="K23" s="23"/>
      <c r="L23" s="8"/>
      <c r="N23" s="13"/>
      <c r="O23" s="142"/>
      <c r="P23" s="13"/>
    </row>
    <row r="24" spans="2:16" ht="8.25" customHeight="1" thickTop="1" x14ac:dyDescent="0.15">
      <c r="B24" s="8"/>
      <c r="C24" s="8"/>
      <c r="D24" s="8"/>
      <c r="E24" s="8"/>
      <c r="F24" s="8"/>
      <c r="G24" s="8"/>
      <c r="H24" s="8"/>
      <c r="I24" s="8"/>
      <c r="J24" s="8"/>
      <c r="K24" s="8"/>
      <c r="L24" s="8"/>
      <c r="N24" s="13"/>
      <c r="O24" s="13"/>
      <c r="P24" s="13"/>
    </row>
  </sheetData>
  <sheetProtection password="CEF3" sheet="1" objects="1" scenarios="1"/>
  <mergeCells count="14">
    <mergeCell ref="D20:J20"/>
    <mergeCell ref="D11:J11"/>
    <mergeCell ref="D12:J12"/>
    <mergeCell ref="D21:J21"/>
    <mergeCell ref="D17:J17"/>
    <mergeCell ref="D18:J18"/>
    <mergeCell ref="D7:E7"/>
    <mergeCell ref="D8:E8"/>
    <mergeCell ref="D9:E9"/>
    <mergeCell ref="D15:J15"/>
    <mergeCell ref="F7:J7"/>
    <mergeCell ref="F8:J8"/>
    <mergeCell ref="F9:J9"/>
    <mergeCell ref="D14:J14"/>
  </mergeCells>
  <phoneticPr fontId="1" type="noConversion"/>
  <hyperlinks>
    <hyperlink ref="D21" r:id="rId1" display="http://www.QFDOnline.com/template-terms/" xr:uid="{00000000-0004-0000-0500-000000000000}"/>
    <hyperlink ref="D15" r:id="rId2" display="http://www.QFDOnline.com/template-terms/" xr:uid="{00000000-0004-0000-0500-000001000000}"/>
    <hyperlink ref="D15:J15" r:id="rId3" display="http://www.qfdonline.com/templates/comments/" xr:uid="{00000000-0004-0000-0500-000002000000}"/>
    <hyperlink ref="D21:J21" r:id="rId4" display="http://www.qfdonline.com/about/terms-of-use/" xr:uid="{00000000-0004-0000-0500-000003000000}"/>
    <hyperlink ref="D18:J18" r:id="rId5" display="http://www.qfdonline.com/templates/template-sponsorship/" xr:uid="{00000000-0004-0000-0500-000004000000}"/>
    <hyperlink ref="D12" r:id="rId6" display="http://www.QFDOnline.com/template-terms/" xr:uid="{00000000-0004-0000-0500-000005000000}"/>
    <hyperlink ref="D12:J12" r:id="rId7" display="http://www.qfdonline.com/templates/" xr:uid="{00000000-0004-0000-0500-000006000000}"/>
  </hyperlinks>
  <printOptions horizontalCentered="1"/>
  <pageMargins left="0.75" right="0.75" top="1" bottom="1" header="0.5" footer="0.5"/>
  <pageSetup orientation="portrait" r:id="rId8"/>
  <headerFooter alignWithMargins="0"/>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F9574376989644B99A03B2A4CA8F95E" ma:contentTypeVersion="7" ma:contentTypeDescription="Create a new document." ma:contentTypeScope="" ma:versionID="df6e5b407c7117bcb2956fb04cfeda41">
  <xsd:schema xmlns:xsd="http://www.w3.org/2001/XMLSchema" xmlns:xs="http://www.w3.org/2001/XMLSchema" xmlns:p="http://schemas.microsoft.com/office/2006/metadata/properties" xmlns:ns3="a5457696-9ff6-49bb-8e35-79974370518b" xmlns:ns4="65b8b6eb-5fba-42dc-8209-282384e52679" targetNamespace="http://schemas.microsoft.com/office/2006/metadata/properties" ma:root="true" ma:fieldsID="af10dcabd40adf5d6154ddc11d040727" ns3:_="" ns4:_="">
    <xsd:import namespace="a5457696-9ff6-49bb-8e35-79974370518b"/>
    <xsd:import namespace="65b8b6eb-5fba-42dc-8209-282384e526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457696-9ff6-49bb-8e35-7997437051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b8b6eb-5fba-42dc-8209-282384e526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005A22-3D17-440A-84D5-196EB122D68F}">
  <ds:schemaRefs>
    <ds:schemaRef ds:uri="http://purl.org/dc/elements/1.1/"/>
    <ds:schemaRef ds:uri="http://schemas.openxmlformats.org/package/2006/metadata/core-properties"/>
    <ds:schemaRef ds:uri="http://purl.org/dc/dcmitype/"/>
    <ds:schemaRef ds:uri="http://www.w3.org/XML/1998/namespace"/>
    <ds:schemaRef ds:uri="http://purl.org/dc/terms/"/>
    <ds:schemaRef ds:uri="a5457696-9ff6-49bb-8e35-79974370518b"/>
    <ds:schemaRef ds:uri="http://schemas.microsoft.com/office/2006/documentManagement/types"/>
    <ds:schemaRef ds:uri="http://schemas.microsoft.com/office/infopath/2007/PartnerControls"/>
    <ds:schemaRef ds:uri="65b8b6eb-5fba-42dc-8209-282384e52679"/>
    <ds:schemaRef ds:uri="http://schemas.microsoft.com/office/2006/metadata/properties"/>
  </ds:schemaRefs>
</ds:datastoreItem>
</file>

<file path=customXml/itemProps2.xml><?xml version="1.0" encoding="utf-8"?>
<ds:datastoreItem xmlns:ds="http://schemas.openxmlformats.org/officeDocument/2006/customXml" ds:itemID="{00A1B65F-9254-433B-8B7E-73A6BAE20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457696-9ff6-49bb-8e35-79974370518b"/>
    <ds:schemaRef ds:uri="65b8b6eb-5fba-42dc-8209-282384e526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AA01E7-CC29-46F0-8102-E9CB9CEDAA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KaSaras</dc:creator>
  <cp:keywords>"House of Quality", "Quality Function Deployment", QFD, HOQ</cp:keywords>
  <dc:description>©2007 QFD Online</dc:description>
  <cp:lastModifiedBy>Vytautas Krivickas</cp:lastModifiedBy>
  <cp:lastPrinted>2007-09-12T04:17:51Z</cp:lastPrinted>
  <dcterms:created xsi:type="dcterms:W3CDTF">2005-02-15T21:17:31Z</dcterms:created>
  <dcterms:modified xsi:type="dcterms:W3CDTF">2020-12-18T21:52:38Z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y fmtid="{D5CDD505-2E9C-101B-9397-08002B2CF9AE}" pid="4" name="ContentTypeId">
    <vt:lpwstr>0x0101003F9574376989644B99A03B2A4CA8F95E</vt:lpwstr>
  </property>
</Properties>
</file>