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sherwin/Documents/SMU/homework/"/>
    </mc:Choice>
  </mc:AlternateContent>
  <xr:revisionPtr revIDLastSave="0" documentId="13_ncr:1_{11697411-CE82-9F49-8715-172DAAEA589B}" xr6:coauthVersionLast="41" xr6:coauthVersionMax="41" xr10:uidLastSave="{00000000-0000-0000-0000-000000000000}"/>
  <bookViews>
    <workbookView xWindow="40" yWindow="1320" windowWidth="28800" windowHeight="14180" xr2:uid="{00000000-000D-0000-FFFF-FFFF00000000}"/>
  </bookViews>
  <sheets>
    <sheet name="pivot table state v" sheetId="2" r:id="rId1"/>
    <sheet name="pivot table year vs state" sheetId="4" r:id="rId2"/>
    <sheet name="Sheet1" sheetId="1" r:id="rId3"/>
    <sheet name="Sheet4" sheetId="5" r:id="rId4"/>
  </sheets>
  <calcPr calcId="191029"/>
  <pivotCaches>
    <pivotCache cacheId="2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6" i="5"/>
  <c r="E7" i="5"/>
  <c r="E8" i="5"/>
  <c r="E9" i="5"/>
  <c r="H9" i="5" s="1"/>
  <c r="E10" i="5"/>
  <c r="E11" i="5"/>
  <c r="E12" i="5"/>
  <c r="E13" i="5"/>
  <c r="H13" i="5" s="1"/>
  <c r="E14" i="5"/>
  <c r="E15" i="5"/>
  <c r="E16" i="5"/>
  <c r="E5" i="5"/>
  <c r="H6" i="5"/>
  <c r="H7" i="5"/>
  <c r="H8" i="5"/>
  <c r="H10" i="5"/>
  <c r="H11" i="5"/>
  <c r="H12" i="5"/>
  <c r="H14" i="5"/>
  <c r="H15" i="5"/>
  <c r="H16" i="5"/>
  <c r="H5" i="5"/>
  <c r="G6" i="5"/>
  <c r="G7" i="5"/>
  <c r="G8" i="5"/>
  <c r="G9" i="5"/>
  <c r="G10" i="5"/>
  <c r="G11" i="5"/>
  <c r="G12" i="5"/>
  <c r="G14" i="5"/>
  <c r="G15" i="5"/>
  <c r="G16" i="5"/>
  <c r="G5" i="5"/>
  <c r="F6" i="5"/>
  <c r="F7" i="5"/>
  <c r="F8" i="5"/>
  <c r="F9" i="5"/>
  <c r="F10" i="5"/>
  <c r="F11" i="5"/>
  <c r="F12" i="5"/>
  <c r="F14" i="5"/>
  <c r="F15" i="5"/>
  <c r="F16" i="5"/>
  <c r="F5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C8" i="5"/>
  <c r="B8" i="5"/>
  <c r="D8" i="5"/>
  <c r="D7" i="5"/>
  <c r="C7" i="5"/>
  <c r="B7" i="5"/>
  <c r="C6" i="5"/>
  <c r="D6" i="5"/>
  <c r="B6" i="5"/>
  <c r="D5" i="5"/>
  <c r="C5" i="5"/>
  <c r="B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F13" i="5" l="1"/>
  <c r="G1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<sst xmlns="http://schemas.openxmlformats.org/spreadsheetml/2006/main" count="33028" uniqueCount="8401">
  <si>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</si>
  <si>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</si>
  <si>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</si>
  <si>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</si>
  <si>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</si>
  <si>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</si>
  <si>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</si>
  <si>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</si>
  <si>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</si>
  <si>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</si>
  <si>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</si>
  <si>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</si>
  <si>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</si>
  <si>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</si>
  <si>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</si>
  <si>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</si>
  <si>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</si>
  <si>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</si>
  <si>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</si>
  <si>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</si>
  <si>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</si>
  <si>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</si>
  <si>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</si>
  <si>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</si>
  <si>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</si>
  <si>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</si>
  <si>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</si>
  <si>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</si>
  <si>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</si>
  <si>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</si>
  <si>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</si>
  <si>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</si>
  <si>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</si>
  <si>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</si>
  <si>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</si>
  <si>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</si>
  <si>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</si>
  <si>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</si>
  <si>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</si>
  <si>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</si>
  <si>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</si>
  <si>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</si>
  <si>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</si>
  <si>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</si>
  <si>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</si>
  <si>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</si>
  <si>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</si>
  <si>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</si>
  <si>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</si>
  <si>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</si>
  <si>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</si>
  <si>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</si>
  <si>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</si>
  <si>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</si>
  <si>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</si>
  <si>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</si>
  <si>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</si>
  <si>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</si>
  <si>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</si>
  <si>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</si>
  <si>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</si>
  <si>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</si>
  <si>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</si>
  <si>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</si>
  <si>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</si>
  <si>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</si>
  <si>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</si>
  <si>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</si>
  <si>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</si>
  <si>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</si>
  <si>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</si>
  <si>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</si>
  <si>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</si>
  <si>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</si>
  <si>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</si>
  <si>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</si>
  <si>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</si>
  <si>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</si>
  <si>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</si>
  <si>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</si>
  <si>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</si>
  <si>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</si>
  <si>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</si>
  <si>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</si>
  <si>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</si>
  <si>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</si>
  <si>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</si>
  <si>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</si>
  <si>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</si>
  <si>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</si>
  <si>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</si>
  <si>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</si>
  <si>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</si>
  <si>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</si>
  <si>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</si>
  <si>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</si>
  <si>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</si>
  <si>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</si>
  <si>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</si>
  <si>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</si>
  <si>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</si>
  <si>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</si>
  <si>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</si>
  <si>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</si>
  <si>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</si>
  <si>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</si>
  <si>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</si>
  <si>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</si>
  <si>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</si>
  <si>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</si>
  <si>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</si>
  <si>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</si>
  <si>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</si>
  <si>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</si>
  <si>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</si>
  <si>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</si>
  <si>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</si>
  <si>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</si>
  <si>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</si>
  <si>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</si>
  <si>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</si>
  <si>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</si>
  <si>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</si>
  <si>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</si>
  <si>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</si>
  <si>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</si>
  <si>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</si>
  <si>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</si>
  <si>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</si>
  <si>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</si>
  <si>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</si>
  <si>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</si>
  <si>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</si>
  <si>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</si>
  <si>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</si>
  <si>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</si>
  <si>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</si>
  <si>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</si>
  <si>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</si>
  <si>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</si>
  <si>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</si>
  <si>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</si>
  <si>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</si>
  <si>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</si>
  <si>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</si>
  <si>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</si>
  <si>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</si>
  <si>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</si>
  <si>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</si>
  <si>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</si>
  <si>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</si>
  <si>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</si>
  <si>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</si>
  <si>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</si>
  <si>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</si>
  <si>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</si>
  <si>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</si>
  <si>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</si>
  <si>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</si>
  <si>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</si>
  <si>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</si>
  <si>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</si>
  <si>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</si>
  <si>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</si>
  <si>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</si>
  <si>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</si>
  <si>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</si>
  <si>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</si>
  <si>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</si>
  <si>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</si>
  <si>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</si>
  <si>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</si>
  <si>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</si>
  <si>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</si>
  <si>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</si>
  <si>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</si>
  <si>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</si>
  <si>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</si>
  <si>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</si>
  <si>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</si>
  <si>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</si>
  <si>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</si>
  <si>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</si>
  <si>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</si>
  <si>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</si>
  <si>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</si>
  <si>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</si>
  <si>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</si>
  <si>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</si>
  <si>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</si>
  <si>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</si>
  <si>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</si>
  <si>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</si>
  <si>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</si>
  <si>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</si>
  <si>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</si>
  <si>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</si>
  <si>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</si>
  <si>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</si>
  <si>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</si>
  <si>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</si>
  <si>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</si>
  <si>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</si>
  <si>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</si>
  <si>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</si>
  <si>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</si>
  <si>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</si>
  <si>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</si>
  <si>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</si>
  <si>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</si>
  <si>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</si>
  <si>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</si>
  <si>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</si>
  <si>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</si>
  <si>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</si>
  <si>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</si>
  <si>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</si>
  <si>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</si>
  <si>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</si>
  <si>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</si>
  <si>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</si>
  <si>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</si>
  <si>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</si>
  <si>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</si>
  <si>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</si>
  <si>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</si>
  <si>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</si>
  <si>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</si>
  <si>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</si>
  <si>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</si>
  <si>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</si>
  <si>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</si>
  <si>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</si>
  <si>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</si>
  <si>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</si>
  <si>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</si>
  <si>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</si>
  <si>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</si>
  <si>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</si>
  <si>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</si>
  <si>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</si>
  <si>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</si>
  <si>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</si>
  <si>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</si>
  <si>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</si>
  <si>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</si>
  <si>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</si>
  <si>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</si>
  <si>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</si>
  <si>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</si>
  <si>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</si>
  <si>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</si>
  <si>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</si>
  <si>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</si>
  <si>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</si>
  <si>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</si>
  <si>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</si>
  <si>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</si>
  <si>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</si>
  <si>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</si>
  <si>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</si>
  <si>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</si>
  <si>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</si>
  <si>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</si>
  <si>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</si>
  <si>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</si>
  <si>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</si>
  <si>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</si>
  <si>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</si>
  <si>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</si>
  <si>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</si>
  <si>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</si>
  <si>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</si>
  <si>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</si>
  <si>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</si>
  <si>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</si>
  <si>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</si>
  <si>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</si>
  <si>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</si>
  <si>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</si>
  <si>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</si>
  <si>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</si>
  <si>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</si>
  <si>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</si>
  <si>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</si>
  <si>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</si>
  <si>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</si>
  <si>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</si>
  <si>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</si>
  <si>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</si>
  <si>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</si>
  <si>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</si>
  <si>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</si>
  <si>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</si>
  <si>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</si>
  <si>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</si>
  <si>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</si>
  <si>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</si>
  <si>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</si>
  <si>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</si>
  <si>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</si>
  <si>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</si>
  <si>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</si>
  <si>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</si>
  <si>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</si>
  <si>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</si>
  <si>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</si>
  <si>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</si>
  <si>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</si>
  <si>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</si>
  <si>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</si>
  <si>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</si>
  <si>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</si>
  <si>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</si>
  <si>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</si>
  <si>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</si>
  <si>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</si>
  <si>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</si>
  <si>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</si>
  <si>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</si>
  <si>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</si>
  <si>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</si>
  <si>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</si>
  <si>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</si>
  <si>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</si>
  <si>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</si>
  <si>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</si>
  <si>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</si>
  <si>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</si>
  <si>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</si>
  <si>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</si>
  <si>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</si>
  <si>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</si>
  <si>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</si>
  <si>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</si>
  <si>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</si>
  <si>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</si>
  <si>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</si>
  <si>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</si>
  <si>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</si>
  <si>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</si>
  <si>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</si>
  <si>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</si>
  <si>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</si>
  <si>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</si>
  <si>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</si>
  <si>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</si>
  <si>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</si>
  <si>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</si>
  <si>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</si>
  <si>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</si>
  <si>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</si>
  <si>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</si>
  <si>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</si>
  <si>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</si>
  <si>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</si>
  <si>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</si>
  <si>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</si>
  <si>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</si>
  <si>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</si>
  <si>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</si>
  <si>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</si>
  <si>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</si>
  <si>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</si>
  <si>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</si>
  <si>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</si>
  <si>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</si>
  <si>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</si>
  <si>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</si>
  <si>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</si>
  <si>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</si>
  <si>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</si>
  <si>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</si>
  <si>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</si>
  <si>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</si>
  <si>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</si>
  <si>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</si>
  <si>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</si>
  <si>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</si>
  <si>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</si>
  <si>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</si>
  <si>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</si>
  <si>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</si>
  <si>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</si>
  <si>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</si>
  <si>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</si>
  <si>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</si>
  <si>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</si>
  <si>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</si>
  <si>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</si>
  <si>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</si>
  <si>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</si>
  <si>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</si>
  <si>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</si>
  <si>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</si>
  <si>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</si>
  <si>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</si>
  <si>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</si>
  <si>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</si>
  <si>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</si>
  <si>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</si>
  <si>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</si>
  <si>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</si>
  <si>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</si>
  <si>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</si>
  <si>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</si>
  <si>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</si>
  <si>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</si>
  <si>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</si>
  <si>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</si>
  <si>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</si>
  <si>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</si>
  <si>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</si>
  <si>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</si>
  <si>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</si>
  <si>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</si>
  <si>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</si>
  <si>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</si>
  <si>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</si>
  <si>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</si>
  <si>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</si>
  <si>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</si>
  <si>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</si>
  <si>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</si>
  <si>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</si>
  <si>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</si>
  <si>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</si>
  <si>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</si>
  <si>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</si>
  <si>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</si>
  <si>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</si>
  <si>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</si>
  <si>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</si>
  <si>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</si>
  <si>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</si>
  <si>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</si>
  <si>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</si>
  <si>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</si>
  <si>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</si>
  <si>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</si>
  <si>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</si>
  <si>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</si>
  <si>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</si>
  <si>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</si>
  <si>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</si>
  <si>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</si>
  <si>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</si>
  <si>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</si>
  <si>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</si>
  <si>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</si>
  <si>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</si>
  <si>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</si>
  <si>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</si>
  <si>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</si>
  <si>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</si>
  <si>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</si>
  <si>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</si>
  <si>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</si>
  <si>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</si>
  <si>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</si>
  <si>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</si>
  <si>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</si>
  <si>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</si>
  <si>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</si>
  <si>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</si>
  <si>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</si>
  <si>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</si>
  <si>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</si>
  <si>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</si>
  <si>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</si>
  <si>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</si>
  <si>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</si>
  <si>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</si>
  <si>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</si>
  <si>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</si>
  <si>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</si>
  <si>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</si>
  <si>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</si>
  <si>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</si>
  <si>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</si>
  <si>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</si>
  <si>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</si>
  <si>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</si>
  <si>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</si>
  <si>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</si>
  <si>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</si>
  <si>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</si>
  <si>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</si>
  <si>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</si>
  <si>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</si>
  <si>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</si>
  <si>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</si>
  <si>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</si>
  <si>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</si>
  <si>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</si>
  <si>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</si>
  <si>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</si>
  <si>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</si>
  <si>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</si>
  <si>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</si>
  <si>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</si>
  <si>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</si>
  <si>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</si>
  <si>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</si>
  <si>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</si>
  <si>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</si>
  <si>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</si>
  <si>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</si>
  <si>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</si>
  <si>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</si>
  <si>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</si>
  <si>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</si>
  <si>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</si>
  <si>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</si>
  <si>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</si>
  <si>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</si>
  <si>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</si>
  <si>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</si>
  <si>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</si>
  <si>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</si>
  <si>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</si>
  <si>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</si>
  <si>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</si>
  <si>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</si>
  <si>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</si>
  <si>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</si>
  <si>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</si>
  <si>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</si>
  <si>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</si>
  <si>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</si>
  <si>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</si>
  <si>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</si>
  <si>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</si>
  <si>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</si>
  <si>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</si>
  <si>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</si>
  <si>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</si>
  <si>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</si>
  <si>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</si>
  <si>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</si>
  <si>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</si>
  <si>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</si>
  <si>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</si>
  <si>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</si>
  <si>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</si>
  <si>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</si>
  <si>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</si>
  <si>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</si>
  <si>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</si>
  <si>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</si>
  <si>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</si>
  <si>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</si>
  <si>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</si>
  <si>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</si>
  <si>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</si>
  <si>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</si>
  <si>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</si>
  <si>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</si>
  <si>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</si>
  <si>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</si>
  <si>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</si>
  <si>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</si>
  <si>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</si>
  <si>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</si>
  <si>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</si>
  <si>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</si>
  <si>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</si>
  <si>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</si>
  <si>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</si>
  <si>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</si>
  <si>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</si>
  <si>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</si>
  <si>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</si>
  <si>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</si>
  <si>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</si>
  <si>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</si>
  <si>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</si>
  <si>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</si>
  <si>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</si>
  <si>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</si>
  <si>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</si>
  <si>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</si>
  <si>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</si>
  <si>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</si>
  <si>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</si>
  <si>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</si>
  <si>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</si>
  <si>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</si>
  <si>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</si>
  <si>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</si>
  <si>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</si>
  <si>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</si>
  <si>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</si>
  <si>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</si>
  <si>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</si>
  <si>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</si>
  <si>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</si>
  <si>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</si>
  <si>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</si>
  <si>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</si>
  <si>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</si>
  <si>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</si>
  <si>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</si>
  <si>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</si>
  <si>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</si>
  <si>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</si>
  <si>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</si>
  <si>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</si>
  <si>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</si>
  <si>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</si>
  <si>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</si>
  <si>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</si>
  <si>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</si>
  <si>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</si>
  <si>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</si>
  <si>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</si>
  <si>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</si>
  <si>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</si>
  <si>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</si>
  <si>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</si>
  <si>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</si>
  <si>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</si>
  <si>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</si>
  <si>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</si>
  <si>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</si>
  <si>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</si>
  <si>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</si>
  <si>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</si>
  <si>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</si>
  <si>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</si>
  <si>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</si>
  <si>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</si>
  <si>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</si>
  <si>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</si>
  <si>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</si>
  <si>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</si>
  <si>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</si>
  <si>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</si>
  <si>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</si>
  <si>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</si>
  <si>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</si>
  <si>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</si>
  <si>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</si>
  <si>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</si>
  <si>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</si>
  <si>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</si>
  <si>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</si>
  <si>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</si>
  <si>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</si>
  <si>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</si>
  <si>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</si>
  <si>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</si>
  <si>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</si>
  <si>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</si>
  <si>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</si>
  <si>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</si>
  <si>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</si>
  <si>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</si>
  <si>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</si>
  <si>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</si>
  <si>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</si>
  <si>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</si>
  <si>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</si>
  <si>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</si>
  <si>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</si>
  <si>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</si>
  <si>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</si>
  <si>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</si>
  <si>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</si>
  <si>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</si>
  <si>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</si>
  <si>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</si>
  <si>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</si>
  <si>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</si>
  <si>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</si>
  <si>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</si>
  <si>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</si>
  <si>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</si>
  <si>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</si>
  <si>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</si>
  <si>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</si>
  <si>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</si>
  <si>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</si>
  <si>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</si>
  <si>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</si>
  <si>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</si>
  <si>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</si>
  <si>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</si>
  <si>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</si>
  <si>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</si>
  <si>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</si>
  <si>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</si>
  <si>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</si>
  <si>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</si>
  <si>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</si>
  <si>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</si>
  <si>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</si>
  <si>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</si>
  <si>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</si>
  <si>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</si>
  <si>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</si>
  <si>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</si>
  <si>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</si>
  <si>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</si>
  <si>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</si>
  <si>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</si>
  <si>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</si>
  <si>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</si>
  <si>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</si>
  <si>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</si>
  <si>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</si>
  <si>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</si>
  <si>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</si>
  <si>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</si>
  <si>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</si>
  <si>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</si>
  <si>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</si>
  <si>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</si>
  <si>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</si>
  <si>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</si>
  <si>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</si>
  <si>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</si>
  <si>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</si>
  <si>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</si>
  <si>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</si>
  <si>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</si>
  <si>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</si>
  <si>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</si>
  <si>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</si>
  <si>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</si>
  <si>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</si>
  <si>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</si>
  <si>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</si>
  <si>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</si>
  <si>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</si>
  <si>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</si>
  <si>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</si>
  <si>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</si>
  <si>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</si>
  <si>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</si>
  <si>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</si>
  <si>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</si>
  <si>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</si>
  <si>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</si>
  <si>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</si>
  <si>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</si>
  <si>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</si>
  <si>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</si>
  <si>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</si>
  <si>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</si>
  <si>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</si>
  <si>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</si>
  <si>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</si>
  <si>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</si>
  <si>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</si>
  <si>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</si>
  <si>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</si>
  <si>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</si>
  <si>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</si>
  <si>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</si>
  <si>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</si>
  <si>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</si>
  <si>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</si>
  <si>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</si>
  <si>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</si>
  <si>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</si>
  <si>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</si>
  <si>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</si>
  <si>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</si>
  <si>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</si>
  <si>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</si>
  <si>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</si>
  <si>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</si>
  <si>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</si>
  <si>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</si>
  <si>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</si>
  <si>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</si>
  <si>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</si>
  <si>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</si>
  <si>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</si>
  <si>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</si>
  <si>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</si>
  <si>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</si>
  <si>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</si>
  <si>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</si>
  <si>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</si>
  <si>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</si>
  <si>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</si>
  <si>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</si>
  <si>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</si>
  <si>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</si>
  <si>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</si>
  <si>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</si>
  <si>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</si>
  <si>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</si>
  <si>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</si>
  <si>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</si>
  <si>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</si>
  <si>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</si>
  <si>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</si>
  <si>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</si>
  <si>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</si>
  <si>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</si>
  <si>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</si>
  <si>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</si>
  <si>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</si>
  <si>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</si>
  <si>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</si>
  <si>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</si>
  <si>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</si>
  <si>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</si>
  <si>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</si>
  <si>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</si>
  <si>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</si>
  <si>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</si>
  <si>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</si>
  <si>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</si>
  <si>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</si>
  <si>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</si>
  <si>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</si>
  <si>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</si>
  <si>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</si>
  <si>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</si>
  <si>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</si>
  <si>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</si>
  <si>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</si>
  <si>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</si>
  <si>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</si>
  <si>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</si>
  <si>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</si>
  <si>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</si>
  <si>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</si>
  <si>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</si>
  <si>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</si>
  <si>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</si>
  <si>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</si>
  <si>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</si>
  <si>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</si>
  <si>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</si>
  <si>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</si>
  <si>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</si>
  <si>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</si>
  <si>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</si>
  <si>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</si>
  <si>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</si>
  <si>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</si>
  <si>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</si>
  <si>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</si>
  <si>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</si>
  <si>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</si>
  <si>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</si>
  <si>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</si>
  <si>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</si>
  <si>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</si>
  <si>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</si>
  <si>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</si>
  <si>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</si>
  <si>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</si>
  <si>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</si>
  <si>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</si>
  <si>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</si>
  <si>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</si>
  <si>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</si>
  <si>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</si>
  <si>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</si>
  <si>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</si>
  <si>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</si>
  <si>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</si>
  <si>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</si>
  <si>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</si>
  <si>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</si>
  <si>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</si>
  <si>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</si>
  <si>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</si>
  <si>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</si>
  <si>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</si>
  <si>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</si>
  <si>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</si>
  <si>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</si>
  <si>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</si>
  <si>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</si>
  <si>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</si>
  <si>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</si>
  <si>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</si>
  <si>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</si>
  <si>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</si>
  <si>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</si>
  <si>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</si>
  <si>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</si>
  <si>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</si>
  <si>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</si>
  <si>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</si>
  <si>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</si>
  <si>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</si>
  <si>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</si>
  <si>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</si>
  <si>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</si>
  <si>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</si>
  <si>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</si>
  <si>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</si>
  <si>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</si>
  <si>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</si>
  <si>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</si>
  <si>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</si>
  <si>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</si>
  <si>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</si>
  <si>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</si>
  <si>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</si>
  <si>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</si>
  <si>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</si>
  <si>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</si>
  <si>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</si>
  <si>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</si>
  <si>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</si>
  <si>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</si>
  <si>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</si>
  <si>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</si>
  <si>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</si>
  <si>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</si>
  <si>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</si>
  <si>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</si>
  <si>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</si>
  <si>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</si>
  <si>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</si>
  <si>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</si>
  <si>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</si>
  <si>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</si>
  <si>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</si>
  <si>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</si>
  <si>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</si>
  <si>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</si>
  <si>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</si>
  <si>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</si>
  <si>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</si>
  <si>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</si>
  <si>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</si>
  <si>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</si>
  <si>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</si>
  <si>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</si>
  <si>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</si>
  <si>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</si>
  <si>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</si>
  <si>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</si>
  <si>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</si>
  <si>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</si>
  <si>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</si>
  <si>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</si>
  <si>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</si>
  <si>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</si>
  <si>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</si>
  <si>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</si>
  <si>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</si>
  <si>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</si>
  <si>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</si>
  <si>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</si>
  <si>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</si>
  <si>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</si>
  <si>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</si>
  <si>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</si>
  <si>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</si>
  <si>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</si>
  <si>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</si>
  <si>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</si>
  <si>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</si>
  <si>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</si>
  <si>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</si>
  <si>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</si>
  <si>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</si>
  <si>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</si>
  <si>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</si>
  <si>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</si>
  <si>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</si>
  <si>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</si>
  <si>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</si>
  <si>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</si>
  <si>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</si>
  <si>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</si>
  <si>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</si>
  <si>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</si>
  <si>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</si>
  <si>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</si>
  <si>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</si>
  <si>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</si>
  <si>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</si>
  <si>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</si>
  <si>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</si>
  <si>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</si>
  <si>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</si>
  <si>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</si>
  <si>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</si>
  <si>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</si>
  <si>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</si>
  <si>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</si>
  <si>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</si>
  <si>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</si>
  <si>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</si>
  <si>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</si>
  <si>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</si>
  <si>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</si>
  <si>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</si>
  <si>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</si>
  <si>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</si>
  <si>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</si>
  <si>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</si>
  <si>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</si>
  <si>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</si>
  <si>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</si>
  <si>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</si>
  <si>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</si>
  <si>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</si>
  <si>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</si>
  <si>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</si>
  <si>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</si>
  <si>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</si>
  <si>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</si>
  <si>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</si>
  <si>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</si>
  <si>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</si>
  <si>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</si>
  <si>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</si>
  <si>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</si>
  <si>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</si>
  <si>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</si>
  <si>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</si>
  <si>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</si>
  <si>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</si>
  <si>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</si>
  <si>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</si>
  <si>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</si>
  <si>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</si>
  <si>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</si>
  <si>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</si>
  <si>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</si>
  <si>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</si>
  <si>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</si>
  <si>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</si>
  <si>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</si>
  <si>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</si>
  <si>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</si>
  <si>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</si>
  <si>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</si>
  <si>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</si>
  <si>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</si>
  <si>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</si>
  <si>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</si>
  <si>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</si>
  <si>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</si>
  <si>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</si>
  <si>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</si>
  <si>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</si>
  <si>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</si>
  <si>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</si>
  <si>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</si>
  <si>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</si>
  <si>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</si>
  <si>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</si>
  <si>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</si>
  <si>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</si>
  <si>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</si>
  <si>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</si>
  <si>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</si>
  <si>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</si>
  <si>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</si>
  <si>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</si>
  <si>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</si>
  <si>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</si>
  <si>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</si>
  <si>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</si>
  <si>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</si>
  <si>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</si>
  <si>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</si>
  <si>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</si>
  <si>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</si>
  <si>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</si>
  <si>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</si>
  <si>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</si>
  <si>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</si>
  <si>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</si>
  <si>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</si>
  <si>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</si>
  <si>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</si>
  <si>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</si>
  <si>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</si>
  <si>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</si>
  <si>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</si>
  <si>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</si>
  <si>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</si>
  <si>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</si>
  <si>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</si>
  <si>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</si>
  <si>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</si>
  <si>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</si>
  <si>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</si>
  <si>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</si>
  <si>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</si>
  <si>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</si>
  <si>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</si>
  <si>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</si>
  <si>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</si>
  <si>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</si>
  <si>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</si>
  <si>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</si>
  <si>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</si>
  <si>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</si>
  <si>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</si>
  <si>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</si>
  <si>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</si>
  <si>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</si>
  <si>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</si>
  <si>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</si>
  <si>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</si>
  <si>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</si>
  <si>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</si>
  <si>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</si>
  <si>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</si>
  <si>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</si>
  <si>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</si>
  <si>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</si>
  <si>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</si>
  <si>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</si>
  <si>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</si>
  <si>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</si>
  <si>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</si>
  <si>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</si>
  <si>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</si>
  <si>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</si>
  <si>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</si>
  <si>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</si>
  <si>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</si>
  <si>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</si>
  <si>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</si>
  <si>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</si>
  <si>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</si>
  <si>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</si>
  <si>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</si>
  <si>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</si>
  <si>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</si>
  <si>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</si>
  <si>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</si>
  <si>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</si>
  <si>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</si>
  <si>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</si>
  <si>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</si>
  <si>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</si>
  <si>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</si>
  <si>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</si>
  <si>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</si>
  <si>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</si>
  <si>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</si>
  <si>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</si>
  <si>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</si>
  <si>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</si>
  <si>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</si>
  <si>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</si>
  <si>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</si>
  <si>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</si>
  <si>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</si>
  <si>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</si>
  <si>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</si>
  <si>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</si>
  <si>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</si>
  <si>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</si>
  <si>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</si>
  <si>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</si>
  <si>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</si>
  <si>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</si>
  <si>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</si>
  <si>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</si>
  <si>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</si>
  <si>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</si>
  <si>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</si>
  <si>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</si>
  <si>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</si>
  <si>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</si>
  <si>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</si>
  <si>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</si>
  <si>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</si>
  <si>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</si>
  <si>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</si>
  <si>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</si>
  <si>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</si>
  <si>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</si>
  <si>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</si>
  <si>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</si>
  <si>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</si>
  <si>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</si>
  <si>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</si>
  <si>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</si>
  <si>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</si>
  <si>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</si>
  <si>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</si>
  <si>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</si>
  <si>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</si>
  <si>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</si>
  <si>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</si>
  <si>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</si>
  <si>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</si>
  <si>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</si>
  <si>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</si>
  <si>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</si>
  <si>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</si>
  <si>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</si>
  <si>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</si>
  <si>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</si>
  <si>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</si>
  <si>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</si>
  <si>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</si>
  <si>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</si>
  <si>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</si>
  <si>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</si>
  <si>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</si>
  <si>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</si>
  <si>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</si>
  <si>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</si>
  <si>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</si>
  <si>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</si>
  <si>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</si>
  <si>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</si>
  <si>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</si>
  <si>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</si>
  <si>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</si>
  <si>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</si>
  <si>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</si>
  <si>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</si>
  <si>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</si>
  <si>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</si>
  <si>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</si>
  <si>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</si>
  <si>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</si>
  <si>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</si>
  <si>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</si>
  <si>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</si>
  <si>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</si>
  <si>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</si>
  <si>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</si>
  <si>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</si>
  <si>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</si>
  <si>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</si>
  <si>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</si>
  <si>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</si>
  <si>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</si>
  <si>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</si>
  <si>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</si>
  <si>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</si>
  <si>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</si>
  <si>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</si>
  <si>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</si>
  <si>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</si>
  <si>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</si>
  <si>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</si>
  <si>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</si>
  <si>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</si>
  <si>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</si>
  <si>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</si>
  <si>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</si>
  <si>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</si>
  <si>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</si>
  <si>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</si>
  <si>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</si>
  <si>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</si>
  <si>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</si>
  <si>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</si>
  <si>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</si>
  <si>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</si>
  <si>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</si>
  <si>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</si>
  <si>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</si>
  <si>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</si>
  <si>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</si>
  <si>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</si>
  <si>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</si>
  <si>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</si>
  <si>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</si>
  <si>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</si>
  <si>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</si>
  <si>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</si>
  <si>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</si>
  <si>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</si>
  <si>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</si>
  <si>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</si>
  <si>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</si>
  <si>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</si>
  <si>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</si>
  <si>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</si>
  <si>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</si>
  <si>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</si>
  <si>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</si>
  <si>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</si>
  <si>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</si>
  <si>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</si>
  <si>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</si>
  <si>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</si>
  <si>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</si>
  <si>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</si>
  <si>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</si>
  <si>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</si>
  <si>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</si>
  <si>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</si>
  <si>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</si>
  <si>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</si>
  <si>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</si>
  <si>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</si>
  <si>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</si>
  <si>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</si>
  <si>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</si>
  <si>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</si>
  <si>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</si>
  <si>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</si>
  <si>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</si>
  <si>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</si>
  <si>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</si>
  <si>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</si>
  <si>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</si>
  <si>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</si>
  <si>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</si>
  <si>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</si>
  <si>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</si>
  <si>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</si>
  <si>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</si>
  <si>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</si>
  <si>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</si>
  <si>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</si>
  <si>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</si>
  <si>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</si>
  <si>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</si>
  <si>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</si>
  <si>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</si>
  <si>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</si>
  <si>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</si>
  <si>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</si>
  <si>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</si>
  <si>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</si>
  <si>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</si>
  <si>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</si>
  <si>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</si>
  <si>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</si>
  <si>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</si>
  <si>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</si>
  <si>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</si>
  <si>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</si>
  <si>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</si>
  <si>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</si>
  <si>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</si>
  <si>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</si>
  <si>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</si>
  <si>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</si>
  <si>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</si>
  <si>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</si>
  <si>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</si>
  <si>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</si>
  <si>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</si>
  <si>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</si>
  <si>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</si>
  <si>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</si>
  <si>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</si>
  <si>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</si>
  <si>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</si>
  <si>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</si>
  <si>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</si>
  <si>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</si>
  <si>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</si>
  <si>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</si>
  <si>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</si>
  <si>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</si>
  <si>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</si>
  <si>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</si>
  <si>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</si>
  <si>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</si>
  <si>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</si>
  <si>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</si>
  <si>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</si>
  <si>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</si>
  <si>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</si>
  <si>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</si>
  <si>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</si>
  <si>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</si>
  <si>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</si>
  <si>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</si>
  <si>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</si>
  <si>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</si>
  <si>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</si>
  <si>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</si>
  <si>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</si>
  <si>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</si>
  <si>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</si>
  <si>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</si>
  <si>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</si>
  <si>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</si>
  <si>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</si>
  <si>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</si>
  <si>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</si>
  <si>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</si>
  <si>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</si>
  <si>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</si>
  <si>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</si>
  <si>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</si>
  <si>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</si>
  <si>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</si>
  <si>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</si>
  <si>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</si>
  <si>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</si>
  <si>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</si>
  <si>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</si>
  <si>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</si>
  <si>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</si>
  <si>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</si>
  <si>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</si>
  <si>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</si>
  <si>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</si>
  <si>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</si>
  <si>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</si>
  <si>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</si>
  <si>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</si>
  <si>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</si>
  <si>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</si>
  <si>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</si>
  <si>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</si>
  <si>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</si>
  <si>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</si>
  <si>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</si>
  <si>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</si>
  <si>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</si>
  <si>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</si>
  <si>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</si>
  <si>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</si>
  <si>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</si>
  <si>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</si>
  <si>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</si>
  <si>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</si>
  <si>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</si>
  <si>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</si>
  <si>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</si>
  <si>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</si>
  <si>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</si>
  <si>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</si>
  <si>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</si>
  <si>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</si>
  <si>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</si>
  <si>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</si>
  <si>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</si>
  <si>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</si>
  <si>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</si>
  <si>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</si>
  <si>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</si>
  <si>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</si>
  <si>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</si>
  <si>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</si>
  <si>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</si>
  <si>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</si>
  <si>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</si>
  <si>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</si>
  <si>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</si>
  <si>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</si>
  <si>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</si>
  <si>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</si>
  <si>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</si>
  <si>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</si>
  <si>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</si>
  <si>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</si>
  <si>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</si>
  <si>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</si>
  <si>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</si>
  <si>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</si>
  <si>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</si>
  <si>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</si>
  <si>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</si>
  <si>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</si>
  <si>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</si>
  <si>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</si>
  <si>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</si>
  <si>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</si>
  <si>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</si>
  <si>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</si>
  <si>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</si>
  <si>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</si>
  <si>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</si>
  <si>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</si>
  <si>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</si>
  <si>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</si>
  <si>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</si>
  <si>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</si>
  <si>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</si>
  <si>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</si>
  <si>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</si>
  <si>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</si>
  <si>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</si>
  <si>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</si>
  <si>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</si>
  <si>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</si>
  <si>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</si>
  <si>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</si>
  <si>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</si>
  <si>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</si>
  <si>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</si>
  <si>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</si>
  <si>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</si>
  <si>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</si>
  <si>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</si>
  <si>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</si>
  <si>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</si>
  <si>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</si>
  <si>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</si>
  <si>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</si>
  <si>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</si>
  <si>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</si>
  <si>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</si>
  <si>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</si>
  <si>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</si>
  <si>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</si>
  <si>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</si>
  <si>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</si>
  <si>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</si>
  <si>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</si>
  <si>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</si>
  <si>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</si>
  <si>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</si>
  <si>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</si>
  <si>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</si>
  <si>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</si>
  <si>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</si>
  <si>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</si>
  <si>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</si>
  <si>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</si>
  <si>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</si>
  <si>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</si>
  <si>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</si>
  <si>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</si>
  <si>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</si>
  <si>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</si>
  <si>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</si>
  <si>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</si>
  <si>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</si>
  <si>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</si>
  <si>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</si>
  <si>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</si>
  <si>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</si>
  <si>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</si>
  <si>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</si>
  <si>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</si>
  <si>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</si>
  <si>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</si>
  <si>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</si>
  <si>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</si>
  <si>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</si>
  <si>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</si>
  <si>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</si>
  <si>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</si>
  <si>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</si>
  <si>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</si>
  <si>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</si>
  <si>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</si>
  <si>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</si>
  <si>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</si>
  <si>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</si>
  <si>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</si>
  <si>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</si>
  <si>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</si>
  <si>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</si>
  <si>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</si>
  <si>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</si>
  <si>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</si>
  <si>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</si>
  <si>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</si>
  <si>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</si>
  <si>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</si>
  <si>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</si>
  <si>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</si>
  <si>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</si>
  <si>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</si>
  <si>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</si>
  <si>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</si>
  <si>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</si>
  <si>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</si>
  <si>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</si>
  <si>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</si>
  <si>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</si>
  <si>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</si>
  <si>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</si>
  <si>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</si>
  <si>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</si>
  <si>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</si>
  <si>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</si>
  <si>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</si>
  <si>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</si>
  <si>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</si>
  <si>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</si>
  <si>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</si>
  <si>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</si>
  <si>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</si>
  <si>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</si>
  <si>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</si>
  <si>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</si>
  <si>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</si>
  <si>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</si>
  <si>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</si>
  <si>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</si>
  <si>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</si>
  <si>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</si>
  <si>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</si>
  <si>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</si>
  <si>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</si>
  <si>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</si>
  <si>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</si>
  <si>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</si>
  <si>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</si>
  <si>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</si>
  <si>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</si>
  <si>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</si>
  <si>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</si>
  <si>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</si>
  <si>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</si>
  <si>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</si>
  <si>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</si>
  <si>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</si>
  <si>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</si>
  <si>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</si>
  <si>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</si>
  <si>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</si>
  <si>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</si>
  <si>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</si>
  <si>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</si>
  <si>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</si>
  <si>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</si>
  <si>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</si>
  <si>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</si>
  <si>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</si>
  <si>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</si>
  <si>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</si>
  <si>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</si>
  <si>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</si>
  <si>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</si>
  <si>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</si>
  <si>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</si>
  <si>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</si>
  <si>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</si>
  <si>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</si>
  <si>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</si>
  <si>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</si>
  <si>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</si>
  <si>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</si>
  <si>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</si>
  <si>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</si>
  <si>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</si>
  <si>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</si>
  <si>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</si>
  <si>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</si>
  <si>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</si>
  <si>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</si>
  <si>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</si>
  <si>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</si>
  <si>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</si>
  <si>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</si>
  <si>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</si>
  <si>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</si>
  <si>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</si>
  <si>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</si>
  <si>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</si>
  <si>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</si>
  <si>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</si>
  <si>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</si>
  <si>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</si>
  <si>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</si>
  <si>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</si>
  <si>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</si>
  <si>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</si>
  <si>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</si>
  <si>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</si>
  <si>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</si>
  <si>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</si>
  <si>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</si>
  <si>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</si>
  <si>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</si>
  <si>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</si>
  <si>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</si>
  <si>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</si>
  <si>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</si>
  <si>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</si>
  <si>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</si>
  <si>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</si>
  <si>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</si>
  <si>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</si>
  <si>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</si>
  <si>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</si>
  <si>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</si>
  <si>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</si>
  <si>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</si>
  <si>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</si>
  <si>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</si>
  <si>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</si>
  <si>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</si>
  <si>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</si>
  <si>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</si>
  <si>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</si>
  <si>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</si>
  <si>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</si>
  <si>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</si>
  <si>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</si>
  <si>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</si>
  <si>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</si>
  <si>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</si>
  <si>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</si>
  <si>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</si>
  <si>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</si>
  <si>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</si>
  <si>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</si>
  <si>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</si>
  <si>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</si>
  <si>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</si>
  <si>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</si>
  <si>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</si>
  <si>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</si>
  <si>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</si>
  <si>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</si>
  <si>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</si>
  <si>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</si>
  <si>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</si>
  <si>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</si>
  <si>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</si>
  <si>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</si>
  <si>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</si>
  <si>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</si>
  <si>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</si>
  <si>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</si>
  <si>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</si>
  <si>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</si>
  <si>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</si>
  <si>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</si>
  <si>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</si>
  <si>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</si>
  <si>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</si>
  <si>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</si>
  <si>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</si>
  <si>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</si>
  <si>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</si>
  <si>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</si>
  <si>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</si>
  <si>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</si>
  <si>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</si>
  <si>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</si>
  <si>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</si>
  <si>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</si>
  <si>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</si>
  <si>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</si>
  <si>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</si>
  <si>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</si>
  <si>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</si>
  <si>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</si>
  <si>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</si>
  <si>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</si>
  <si>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</si>
  <si>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</si>
  <si>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</si>
  <si>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</si>
  <si>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</si>
  <si>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</si>
  <si>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</si>
  <si>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</si>
  <si>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</si>
  <si>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</si>
  <si>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</si>
  <si>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</si>
  <si>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</si>
  <si>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</si>
  <si>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</si>
  <si>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</si>
  <si>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</si>
  <si>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</si>
  <si>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</si>
  <si>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</si>
  <si>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</si>
  <si>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</si>
  <si>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</si>
  <si>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</si>
  <si>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</si>
  <si>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</si>
  <si>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</si>
  <si>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</si>
  <si>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</si>
  <si>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</si>
  <si>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</si>
  <si>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</si>
  <si>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</si>
  <si>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</si>
  <si>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</si>
  <si>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</si>
  <si>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</si>
  <si>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</si>
  <si>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</si>
  <si>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</si>
  <si>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</si>
  <si>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</si>
  <si>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</si>
  <si>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</si>
  <si>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</si>
  <si>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</si>
  <si>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</si>
  <si>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</si>
  <si>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</si>
  <si>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</si>
  <si>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</si>
  <si>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</si>
  <si>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</si>
  <si>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</si>
  <si>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</si>
  <si>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</si>
  <si>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</si>
  <si>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</si>
  <si>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</si>
  <si>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</si>
  <si>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</si>
  <si>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</si>
  <si>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</si>
  <si>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</si>
  <si>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</si>
  <si>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</si>
  <si>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</si>
  <si>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</si>
  <si>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</si>
  <si>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</si>
  <si>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</si>
  <si>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</si>
  <si>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</si>
  <si>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</si>
  <si>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</si>
  <si>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</si>
  <si>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</si>
  <si>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</si>
  <si>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</si>
  <si>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</si>
  <si>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</si>
  <si>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</si>
  <si>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</si>
  <si>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</si>
  <si>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</si>
  <si>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</si>
  <si>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</si>
  <si>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</si>
  <si>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</si>
  <si>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</si>
  <si>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</si>
  <si>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</si>
  <si>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</si>
  <si>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</si>
  <si>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</si>
  <si>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</si>
  <si>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</si>
  <si>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</si>
  <si>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</si>
  <si>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</si>
  <si>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</si>
  <si>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</si>
  <si>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</si>
  <si>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</si>
  <si>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</si>
  <si>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</si>
  <si>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</si>
  <si>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</si>
  <si>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</si>
  <si>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</si>
  <si>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</si>
  <si>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</si>
  <si>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</si>
  <si>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</si>
  <si>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</si>
  <si>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</si>
  <si>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</si>
  <si>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</si>
  <si>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</si>
  <si>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</si>
  <si>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</si>
  <si>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</si>
  <si>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</si>
  <si>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</si>
  <si>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</si>
  <si>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</si>
  <si>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</si>
  <si>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</si>
  <si>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</si>
  <si>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</si>
  <si>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</si>
  <si>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</si>
  <si>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</si>
  <si>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</si>
  <si>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</si>
  <si>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</si>
  <si>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</si>
  <si>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</si>
  <si>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</si>
  <si>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</si>
  <si>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</si>
  <si>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</si>
  <si>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</si>
  <si>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</si>
  <si>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</si>
  <si>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</si>
  <si>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</si>
  <si>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</si>
  <si>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</si>
  <si>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</si>
  <si>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</si>
  <si>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</si>
  <si>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</si>
  <si>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</si>
  <si>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</si>
  <si>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</si>
  <si>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</si>
  <si>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</si>
  <si>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</si>
  <si>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</si>
  <si>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</si>
  <si>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</si>
  <si>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</si>
  <si>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</si>
  <si>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</si>
  <si>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</si>
  <si>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</si>
  <si>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</si>
  <si>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</si>
  <si>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</si>
  <si>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</si>
  <si>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</si>
  <si>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</si>
  <si>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</si>
  <si>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</si>
  <si>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</si>
  <si>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</si>
  <si>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</si>
  <si>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</si>
  <si>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</si>
  <si>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</si>
  <si>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</si>
  <si>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</si>
  <si>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</si>
  <si>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</si>
  <si>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</si>
  <si>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</si>
  <si>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</si>
  <si>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</si>
  <si>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</si>
  <si>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</si>
  <si>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</si>
  <si>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</si>
  <si>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</si>
  <si>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</si>
  <si>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</si>
  <si>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</si>
  <si>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</si>
  <si>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</si>
  <si>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</si>
  <si>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</si>
  <si>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</si>
  <si>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</si>
  <si>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</si>
  <si>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</si>
  <si>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</si>
  <si>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</si>
  <si>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</si>
  <si>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</si>
  <si>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</si>
  <si>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</si>
  <si>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</si>
  <si>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</si>
  <si>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</si>
  <si>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</si>
  <si>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</si>
  <si>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</si>
  <si>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</si>
  <si>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</si>
  <si>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</si>
  <si>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</si>
  <si>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</si>
  <si>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</si>
  <si>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</si>
  <si>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</si>
  <si>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</si>
  <si>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</si>
  <si>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</si>
  <si>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</si>
  <si>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</si>
  <si>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</si>
  <si>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</si>
  <si>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</si>
  <si>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</si>
  <si>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</si>
  <si>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</si>
  <si>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</si>
  <si>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</si>
  <si>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</si>
  <si>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</si>
  <si>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</si>
  <si>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</si>
  <si>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</si>
  <si>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</si>
  <si>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</si>
  <si>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</si>
  <si>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</si>
  <si>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</si>
  <si>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</si>
  <si>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</si>
  <si>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</si>
  <si>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</si>
  <si>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</si>
  <si>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</si>
  <si>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</si>
  <si>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</si>
  <si>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</si>
  <si>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</si>
  <si>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</si>
  <si>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</si>
  <si>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</si>
  <si>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</si>
  <si>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</si>
  <si>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</si>
  <si>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</si>
  <si>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</si>
  <si>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</si>
  <si>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</si>
  <si>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</si>
  <si>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</si>
  <si>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</si>
  <si>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</si>
  <si>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</si>
  <si>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</si>
  <si>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</si>
  <si>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</si>
  <si>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</si>
  <si>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</si>
  <si>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</si>
  <si>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</si>
  <si>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</si>
  <si>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</si>
  <si>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</si>
  <si>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</si>
  <si>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</si>
  <si>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</si>
  <si>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</si>
  <si>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</si>
  <si>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</si>
  <si>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</si>
  <si>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</si>
  <si>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</si>
  <si>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</si>
  <si>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</si>
  <si>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</si>
  <si>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</si>
  <si>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</si>
  <si>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</si>
  <si>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</si>
  <si>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</si>
  <si>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</si>
  <si>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</si>
  <si>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</si>
  <si>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</si>
  <si>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</si>
  <si>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</si>
  <si>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</si>
  <si>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</si>
  <si>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</si>
  <si>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</si>
  <si>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</si>
  <si>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</si>
  <si>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</si>
  <si>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</si>
  <si>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</si>
  <si>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</si>
  <si>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</si>
  <si>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</si>
  <si>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</si>
  <si>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</si>
  <si>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</si>
  <si>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</si>
  <si>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</si>
  <si>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</si>
  <si>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</si>
  <si>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</si>
  <si>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</si>
  <si>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</si>
  <si>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</si>
  <si>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</si>
  <si>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</si>
  <si>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</si>
  <si>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</si>
  <si>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</si>
  <si>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</si>
  <si>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</si>
  <si>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</si>
  <si>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</si>
  <si>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</si>
  <si>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</si>
  <si>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</si>
  <si>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</si>
  <si>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</si>
  <si>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</si>
  <si>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</si>
  <si>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</si>
  <si>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</si>
  <si>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</si>
  <si>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</si>
  <si>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</si>
  <si>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</si>
  <si>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</si>
  <si>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</si>
  <si>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</si>
  <si>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</si>
  <si>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</si>
  <si>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</si>
  <si>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</si>
  <si>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</si>
  <si>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</si>
  <si>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</si>
  <si>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</si>
  <si>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</si>
  <si>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</si>
  <si>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</si>
  <si>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</si>
  <si>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</si>
  <si>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</si>
  <si>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</si>
  <si>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</si>
  <si>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</si>
  <si>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</si>
  <si>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</si>
  <si>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</si>
  <si>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</si>
  <si>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</si>
  <si>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</si>
  <si>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</si>
  <si>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</si>
  <si>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</si>
  <si>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</si>
  <si>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</si>
  <si>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</si>
  <si>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</si>
  <si>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</si>
  <si>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</si>
  <si>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</si>
  <si>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</si>
  <si>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</si>
  <si>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</si>
  <si>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</si>
  <si>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</si>
  <si>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</si>
  <si>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</si>
  <si>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</si>
  <si>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</si>
  <si>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</si>
  <si>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</si>
  <si>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</si>
  <si>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</si>
  <si>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</si>
  <si>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</si>
  <si>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</si>
  <si>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</si>
  <si>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</si>
  <si>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</si>
  <si>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</si>
  <si>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</si>
  <si>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</si>
  <si>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</si>
  <si>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</si>
  <si>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</si>
  <si>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</si>
  <si>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</si>
  <si>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</si>
  <si>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</si>
  <si>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</si>
  <si>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</si>
  <si>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</si>
  <si>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</si>
  <si>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</si>
  <si>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</si>
  <si>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</si>
  <si>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</si>
  <si>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</si>
  <si>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</si>
  <si>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</si>
  <si>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</si>
  <si>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</si>
  <si>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</si>
  <si>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</si>
  <si>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</si>
  <si>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</si>
  <si>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</si>
  <si>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</si>
  <si>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</si>
  <si>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</si>
  <si>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</si>
  <si>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</si>
  <si>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</si>
  <si>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</si>
  <si>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</si>
  <si>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</si>
  <si>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</si>
  <si>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</si>
  <si>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</si>
  <si>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</si>
  <si>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</si>
  <si>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</si>
  <si>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</si>
  <si>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</si>
  <si>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</si>
  <si>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</si>
  <si>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</si>
  <si>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</si>
  <si>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</si>
  <si>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</si>
  <si>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</si>
  <si>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</si>
  <si>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</si>
  <si>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</si>
  <si>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</si>
  <si>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</si>
  <si>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</si>
  <si>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</si>
  <si>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</si>
  <si>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</si>
  <si>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</si>
  <si>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</si>
  <si>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</si>
  <si>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</si>
  <si>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</si>
  <si>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</si>
  <si>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</si>
  <si>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</si>
  <si>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</si>
  <si>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</si>
  <si>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</si>
  <si>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</si>
  <si>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</si>
  <si>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</si>
  <si>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</si>
  <si>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</si>
  <si>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</si>
  <si>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</si>
  <si>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</si>
  <si>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</si>
  <si>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</si>
  <si>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</si>
  <si>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</si>
  <si>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</si>
  <si>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</si>
  <si>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</si>
  <si>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</si>
  <si>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</si>
  <si>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</si>
  <si>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</si>
  <si>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</si>
  <si>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</si>
  <si>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</si>
  <si>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</si>
  <si>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</si>
  <si>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</si>
  <si>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</si>
  <si>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</si>
  <si>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</si>
  <si>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</si>
  <si>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</si>
  <si>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</si>
  <si>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</si>
  <si>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</si>
  <si>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</si>
  <si>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</si>
  <si>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</si>
  <si>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</si>
  <si>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</si>
  <si>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</si>
  <si>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</si>
  <si>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</si>
  <si>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</si>
  <si>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</si>
  <si>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</si>
  <si>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</si>
  <si>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</si>
  <si>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</si>
  <si>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</si>
  <si>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</si>
  <si>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</si>
  <si>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</si>
  <si>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</si>
  <si>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</si>
  <si>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</si>
  <si>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</si>
  <si>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</si>
  <si>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</si>
  <si>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</si>
  <si>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</si>
  <si>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</si>
  <si>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</si>
  <si>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</si>
  <si>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</si>
  <si>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</si>
  <si>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</si>
  <si>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</si>
  <si>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</si>
  <si>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</si>
  <si>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</si>
  <si>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</si>
  <si>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</si>
  <si>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</si>
  <si>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</si>
  <si>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</si>
  <si>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</si>
  <si>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</si>
  <si>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</si>
  <si>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</si>
  <si>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</si>
  <si>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</si>
  <si>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</si>
  <si>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</si>
  <si>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</si>
  <si>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</si>
  <si>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</si>
  <si>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</si>
  <si>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</si>
  <si>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</si>
  <si>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</si>
  <si>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</si>
  <si>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</si>
  <si>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</si>
  <si>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</si>
  <si>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</si>
  <si>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</si>
  <si>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</si>
  <si>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</si>
  <si>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</si>
  <si>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</si>
  <si>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</si>
  <si>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</si>
  <si>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</si>
  <si>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</si>
  <si>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</si>
  <si>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</si>
  <si>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</si>
  <si>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</si>
  <si>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</si>
  <si>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</si>
  <si>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</si>
  <si>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</si>
  <si>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</si>
  <si>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</si>
  <si>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</si>
  <si>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</si>
  <si>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</si>
  <si>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</si>
  <si>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</si>
  <si>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</si>
  <si>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</si>
  <si>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</si>
  <si>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</si>
  <si>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</si>
  <si>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</si>
  <si>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</si>
  <si>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</si>
  <si>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</si>
  <si>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</si>
  <si>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</si>
  <si>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</si>
  <si>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</si>
  <si>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</si>
  <si>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</si>
  <si>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</si>
  <si>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</si>
  <si>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</si>
  <si>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</si>
  <si>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</si>
  <si>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</si>
  <si>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</si>
  <si>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</si>
  <si>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</si>
  <si>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</si>
  <si>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</si>
  <si>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</si>
  <si>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</si>
  <si>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</si>
  <si>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</si>
  <si>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</si>
  <si>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</si>
  <si>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</si>
  <si>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</si>
  <si>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</si>
  <si>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</si>
  <si>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</si>
  <si>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</si>
  <si>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</si>
  <si>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</si>
  <si>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</si>
  <si>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</si>
  <si>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</si>
  <si>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</si>
  <si>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</si>
  <si>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</si>
  <si>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</si>
  <si>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</si>
  <si>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</si>
  <si>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</si>
  <si>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</si>
  <si>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</si>
  <si>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</si>
  <si>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</si>
  <si>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</si>
  <si>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</si>
  <si>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</si>
  <si>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</si>
  <si>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</si>
  <si>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</si>
  <si>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</si>
  <si>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</si>
  <si>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</si>
  <si>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</si>
  <si>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</si>
  <si>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</si>
  <si>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</si>
  <si>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</si>
  <si>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</si>
  <si>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</si>
  <si>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</si>
  <si>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</si>
  <si>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</si>
  <si>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</si>
  <si>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</si>
  <si>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</si>
  <si>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</si>
  <si>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</si>
  <si>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</si>
  <si>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</si>
  <si>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</si>
  <si>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</si>
  <si>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</si>
  <si>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</si>
  <si>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</si>
  <si>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</si>
  <si>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</si>
  <si>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</si>
  <si>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</si>
  <si>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</si>
  <si>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</si>
  <si>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</si>
  <si>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</si>
  <si>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</si>
  <si>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</si>
  <si>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</si>
  <si>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</si>
  <si>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</si>
  <si>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</si>
  <si>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</si>
  <si>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</si>
  <si>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</si>
  <si>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</si>
  <si>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</si>
  <si>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</si>
  <si>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</si>
  <si>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</si>
  <si>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</si>
  <si>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</si>
  <si>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</si>
  <si>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</si>
  <si>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</si>
  <si>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</si>
  <si>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</si>
  <si>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</si>
  <si>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</si>
  <si>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</si>
  <si>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</si>
  <si>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</si>
  <si>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</si>
  <si>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</si>
  <si>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</si>
  <si>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</si>
  <si>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</si>
  <si>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</si>
  <si>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</si>
  <si>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</si>
  <si>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</si>
  <si>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</si>
  <si>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</si>
  <si>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</si>
  <si>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</si>
  <si>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</si>
  <si>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</si>
  <si>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</si>
  <si>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</si>
  <si>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</si>
  <si>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</si>
  <si>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</si>
  <si>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</si>
  <si>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</si>
  <si>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</si>
  <si>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</si>
  <si>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</si>
  <si>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</si>
  <si>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</si>
  <si>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</si>
  <si>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</si>
  <si>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</si>
  <si>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</si>
  <si>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</si>
  <si>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</si>
  <si>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</si>
  <si>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</si>
  <si>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</si>
  <si>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</si>
  <si>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</si>
  <si>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</si>
  <si>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</si>
  <si>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</si>
  <si>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</si>
  <si>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</si>
  <si>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</si>
  <si>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</si>
  <si>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</si>
  <si>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</si>
  <si>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</si>
  <si>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</si>
  <si>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</si>
  <si>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</si>
  <si>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</si>
  <si>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</si>
  <si>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</si>
  <si>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</si>
  <si>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</si>
  <si>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</si>
  <si>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</si>
  <si>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</si>
  <si>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</si>
  <si>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</si>
  <si>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</si>
  <si>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</si>
  <si>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</si>
  <si>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</si>
  <si>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</si>
  <si>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</si>
  <si>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</si>
  <si>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</si>
  <si>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</si>
  <si>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</si>
  <si>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</si>
  <si>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</si>
  <si>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</si>
  <si>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</si>
  <si>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</si>
  <si>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</si>
  <si>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</si>
  <si>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</si>
  <si>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</si>
  <si>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</si>
  <si>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</si>
  <si>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</si>
  <si>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</si>
  <si>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</si>
  <si>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</si>
  <si>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</si>
  <si>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</si>
  <si>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</si>
  <si>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</si>
  <si>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</si>
  <si>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</si>
  <si>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</si>
  <si>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</si>
  <si>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</si>
  <si>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</si>
  <si>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</si>
  <si>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</si>
  <si>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</si>
  <si>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</si>
  <si>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</si>
  <si>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</si>
  <si>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</si>
  <si>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</si>
  <si>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</si>
  <si>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</si>
  <si>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</si>
  <si>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</si>
  <si>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</si>
  <si>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</si>
  <si>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</si>
  <si>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</si>
  <si>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</si>
  <si>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</si>
  <si>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</si>
  <si>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</si>
  <si>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</si>
  <si>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</si>
  <si>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</si>
  <si>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</si>
  <si>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</si>
  <si>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</si>
  <si>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</si>
  <si>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</si>
  <si>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</si>
  <si>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</si>
  <si>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</si>
  <si>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</si>
  <si>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</si>
  <si>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</si>
  <si>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</si>
  <si>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</si>
  <si>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</si>
  <si>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</si>
  <si>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</si>
  <si>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</si>
  <si>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</si>
  <si>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</si>
  <si>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</si>
  <si>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</si>
  <si>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</si>
  <si>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</si>
  <si>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</si>
  <si>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</si>
  <si>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</si>
  <si>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</si>
  <si>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</si>
  <si>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</si>
  <si>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</si>
  <si>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</si>
  <si>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</si>
  <si>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</si>
  <si>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</si>
  <si>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</si>
  <si>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</si>
  <si>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</si>
  <si>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</si>
  <si>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</si>
  <si>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</si>
  <si>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</si>
  <si>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</si>
  <si>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</si>
  <si>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</si>
  <si>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</si>
  <si>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</si>
  <si>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</si>
  <si>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</si>
  <si>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</si>
  <si>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</si>
  <si>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</si>
  <si>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</si>
  <si>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</si>
  <si>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</si>
  <si>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</si>
  <si>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</si>
  <si>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</si>
  <si>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</si>
  <si>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</si>
  <si>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</si>
  <si>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</si>
  <si>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</si>
  <si>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</si>
  <si>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</si>
  <si>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</si>
  <si>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</si>
  <si>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</si>
  <si>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</si>
  <si>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</si>
  <si>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</si>
  <si>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</si>
  <si>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</si>
  <si>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</si>
  <si>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</si>
  <si>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</si>
  <si>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</si>
  <si>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</si>
  <si>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</si>
  <si>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</si>
  <si>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</si>
  <si>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</si>
  <si>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</si>
  <si>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</si>
  <si>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</si>
  <si>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</si>
  <si>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</si>
  <si>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</si>
  <si>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</si>
  <si>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</si>
  <si>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</si>
  <si>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</si>
  <si>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</si>
  <si>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</si>
  <si>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</si>
  <si>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</si>
  <si>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</si>
  <si>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</si>
  <si>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</si>
  <si>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</si>
  <si>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</si>
  <si>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</si>
  <si>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</si>
  <si>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</si>
  <si>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</si>
  <si>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</si>
  <si>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</si>
  <si>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</si>
  <si>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</si>
  <si>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</si>
  <si>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</si>
  <si>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</si>
  <si>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</si>
  <si>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</si>
  <si>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</si>
  <si>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</si>
  <si>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</si>
  <si>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</si>
  <si>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</si>
  <si>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</si>
  <si>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</si>
  <si>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</si>
  <si>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</si>
  <si>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</si>
  <si>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</si>
  <si>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</si>
  <si>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</si>
  <si>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</si>
  <si>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</si>
  <si>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</si>
  <si>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</si>
  <si>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</si>
  <si>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</si>
  <si>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</si>
  <si>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</si>
  <si>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</si>
  <si>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</si>
  <si>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</si>
  <si>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</si>
  <si>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</si>
  <si>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</si>
  <si>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</si>
  <si>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</si>
  <si>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</si>
  <si>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</si>
  <si>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</si>
  <si>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</si>
  <si>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</si>
  <si>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</si>
  <si>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</si>
  <si>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</si>
  <si>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</si>
  <si>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</si>
  <si>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</si>
  <si>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</si>
  <si>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</si>
  <si>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</si>
  <si>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</si>
  <si>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</si>
  <si>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</si>
  <si>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</si>
  <si>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</si>
  <si>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</si>
  <si>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</si>
  <si>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</si>
  <si>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</si>
  <si>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</si>
  <si>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</si>
  <si>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</si>
  <si>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</si>
  <si>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</si>
  <si>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</si>
  <si>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</si>
  <si>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</si>
  <si>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</si>
  <si>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</si>
  <si>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</si>
  <si>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</si>
  <si>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</si>
  <si>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</si>
  <si>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</si>
  <si>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</si>
  <si>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</si>
  <si>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</si>
  <si>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</si>
  <si>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</si>
  <si>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</si>
  <si>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</si>
  <si>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</si>
  <si>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</si>
  <si>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</si>
  <si>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</si>
  <si>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</si>
  <si>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</si>
  <si>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</si>
  <si>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</si>
  <si>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</si>
  <si>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</si>
  <si>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</si>
  <si>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</si>
  <si>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</si>
  <si>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</si>
  <si>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</si>
  <si>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</si>
  <si>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</si>
  <si>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</si>
  <si>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</si>
  <si>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</si>
  <si>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</si>
  <si>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</si>
  <si>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</si>
  <si>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</si>
  <si>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</si>
  <si>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</si>
  <si>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</si>
  <si>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</si>
  <si>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</si>
  <si>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</si>
  <si>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</si>
  <si>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</si>
  <si>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</si>
  <si>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</si>
  <si>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</si>
  <si>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</si>
  <si>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</si>
  <si>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</si>
  <si>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</si>
  <si>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</si>
  <si>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</si>
  <si>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</si>
  <si>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</si>
  <si>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</si>
  <si>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</si>
  <si>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</si>
  <si>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</si>
  <si>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</si>
  <si>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</si>
  <si>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</si>
  <si>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</si>
  <si>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</si>
  <si>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</si>
  <si>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</si>
  <si>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</si>
  <si>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</si>
  <si>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</si>
  <si>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</si>
  <si>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</si>
  <si>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</si>
  <si>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</si>
  <si>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</si>
  <si>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</si>
  <si>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</si>
  <si>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</si>
  <si>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</si>
  <si>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</si>
  <si>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</si>
  <si>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</si>
  <si>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</si>
  <si>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</si>
  <si>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</si>
  <si>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</si>
  <si>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</si>
  <si>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</si>
  <si>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</si>
  <si>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</si>
  <si>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</si>
  <si>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</si>
  <si>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</si>
  <si>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</si>
  <si>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</si>
  <si>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</si>
  <si>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</si>
  <si>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</si>
  <si>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</si>
  <si>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</si>
  <si>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</si>
  <si>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</si>
  <si>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</si>
  <si>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</si>
  <si>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</si>
  <si>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</si>
  <si>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</si>
  <si>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</si>
  <si>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</si>
  <si>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</si>
  <si>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</si>
  <si>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</si>
  <si>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</si>
  <si>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</si>
  <si>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</si>
  <si>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</si>
  <si>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</si>
  <si>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</si>
  <si>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</si>
  <si>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</si>
  <si>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</si>
  <si>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</si>
  <si>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</si>
  <si>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</si>
  <si>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</si>
  <si>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</si>
  <si>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</si>
  <si>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</si>
  <si>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</si>
  <si>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</si>
  <si>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</si>
  <si>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</si>
  <si>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</si>
  <si>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</si>
  <si>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</si>
  <si>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</si>
  <si>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</si>
  <si>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</si>
  <si>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</si>
  <si>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</si>
  <si>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</si>
  <si>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</si>
  <si>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</si>
  <si>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</si>
  <si>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</si>
  <si>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</si>
  <si>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</si>
  <si>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</si>
  <si>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</si>
  <si>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</si>
  <si>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</si>
  <si>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</si>
  <si>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</si>
  <si>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</si>
  <si>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</si>
  <si>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</si>
  <si>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</si>
  <si>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</si>
  <si>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</si>
  <si>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</si>
  <si>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</si>
  <si>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</si>
  <si>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</si>
  <si>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</si>
  <si>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</si>
  <si>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</si>
  <si>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</si>
  <si>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</si>
  <si>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</si>
  <si>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</si>
  <si>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</si>
  <si>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</si>
  <si>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</si>
  <si>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</si>
  <si>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</si>
  <si>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</si>
  <si>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</si>
  <si>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</si>
  <si>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</si>
  <si>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</si>
  <si>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</si>
  <si>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</si>
  <si>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</si>
  <si>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</si>
  <si>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</si>
  <si>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</si>
  <si>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</si>
  <si>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</si>
  <si>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</si>
  <si>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</si>
  <si>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</si>
  <si>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</si>
  <si>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</si>
  <si>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</si>
  <si>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</si>
  <si>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</si>
  <si>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</si>
  <si>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</si>
  <si>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</si>
  <si>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</si>
  <si>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</si>
  <si>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</si>
  <si>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</si>
  <si>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</si>
  <si>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</si>
  <si>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</si>
  <si>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</si>
  <si>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</si>
  <si>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</si>
  <si>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</si>
  <si>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</si>
  <si>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</si>
  <si>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</si>
  <si>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</si>
  <si>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</si>
  <si>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</si>
  <si>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</si>
  <si>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</si>
  <si>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</si>
  <si>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</si>
  <si>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</si>
  <si>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</si>
  <si>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</si>
  <si>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</si>
  <si>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</si>
  <si>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</si>
  <si>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</si>
  <si>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</si>
  <si>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</si>
  <si>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</si>
  <si>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</si>
  <si>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</si>
  <si>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</si>
  <si>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</si>
  <si>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</si>
  <si>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</si>
  <si>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</si>
  <si>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</si>
  <si>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</si>
  <si>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</si>
  <si>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</si>
  <si>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</si>
  <si>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</si>
  <si>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</si>
  <si>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</si>
  <si>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</si>
  <si>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</si>
  <si>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</si>
  <si>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</si>
  <si>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</si>
  <si>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</si>
  <si>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</si>
  <si>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</si>
  <si>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</si>
  <si>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</si>
  <si>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</si>
  <si>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</si>
  <si>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</si>
  <si>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</si>
  <si>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</si>
  <si>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</si>
  <si>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</si>
  <si>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</si>
  <si>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</si>
  <si>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</si>
  <si>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</si>
  <si>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</si>
  <si>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</si>
  <si>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</si>
  <si>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</si>
  <si>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</si>
  <si>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</si>
  <si>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</si>
  <si>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</si>
  <si>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</si>
  <si>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</si>
  <si>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</si>
  <si>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</si>
  <si>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</si>
  <si>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</si>
  <si>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</si>
  <si>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</si>
  <si>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</si>
  <si>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</si>
  <si>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</si>
  <si>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</si>
  <si>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</si>
  <si>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</si>
  <si>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</si>
  <si>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</si>
  <si>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</si>
  <si>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</si>
  <si>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</si>
  <si>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</si>
  <si>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</si>
  <si>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</si>
  <si>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</si>
  <si>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</si>
  <si>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</si>
  <si>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</si>
  <si>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</si>
  <si>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</si>
  <si>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</si>
  <si>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</si>
  <si>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</si>
  <si>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</si>
  <si>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</si>
  <si>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</si>
  <si>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</si>
  <si>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</si>
  <si>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</si>
  <si>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</si>
  <si>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</si>
  <si>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</si>
  <si>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</si>
  <si>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</si>
  <si>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</si>
  <si>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</si>
  <si>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</si>
  <si>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</si>
  <si>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</si>
  <si>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</si>
  <si>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</si>
  <si>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</si>
  <si>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</si>
  <si>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</si>
  <si>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</si>
  <si>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</si>
  <si>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</si>
  <si>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</si>
  <si>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</si>
  <si>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</si>
  <si>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</si>
  <si>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</si>
  <si>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</si>
  <si>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</si>
  <si>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</si>
  <si>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</si>
  <si>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</si>
  <si>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</si>
  <si>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</si>
  <si>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</si>
  <si>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</si>
  <si>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</si>
  <si>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</si>
  <si>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</si>
  <si>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</si>
  <si>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</si>
  <si>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</si>
  <si>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</si>
  <si>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</si>
  <si>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</si>
  <si>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</si>
  <si>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</si>
  <si>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</si>
  <si>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</si>
  <si>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</si>
  <si>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</si>
  <si>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</si>
  <si>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</si>
  <si>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</si>
  <si>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</si>
  <si>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</si>
  <si>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</si>
  <si>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</si>
  <si>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</si>
  <si>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</si>
  <si>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</si>
  <si>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</si>
  <si>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</si>
  <si>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</si>
  <si>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</si>
  <si>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</si>
  <si>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</si>
  <si>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</si>
  <si>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</si>
  <si>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</si>
  <si>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</si>
  <si>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</si>
  <si>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</si>
  <si>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</si>
  <si>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</si>
  <si>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</si>
  <si>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</si>
  <si>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</si>
  <si>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</si>
  <si>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</si>
  <si>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</si>
  <si>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</si>
  <si>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</si>
  <si>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</si>
  <si>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</si>
  <si>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</si>
  <si>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</si>
  <si>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</si>
  <si>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</si>
  <si>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</si>
  <si>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</si>
  <si>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</si>
  <si>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</si>
  <si>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</si>
  <si>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</si>
  <si>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</si>
  <si>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</si>
  <si>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</si>
  <si>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</si>
  <si>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</si>
  <si>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</si>
  <si>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</si>
  <si>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</si>
  <si>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</si>
  <si>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</si>
  <si>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</si>
  <si>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</si>
  <si>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</si>
  <si>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</si>
  <si>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</si>
  <si>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</si>
  <si>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</si>
  <si>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</si>
  <si>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</si>
  <si>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</si>
  <si>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</si>
  <si>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</si>
  <si>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</si>
  <si>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</si>
  <si>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</si>
  <si>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</si>
  <si>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</si>
  <si>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</si>
  <si>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</si>
  <si>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</si>
  <si>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</si>
  <si>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</si>
  <si>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</si>
  <si>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</si>
  <si>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</si>
  <si>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</si>
  <si>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</si>
  <si>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</si>
  <si>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</si>
  <si>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</si>
  <si>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</si>
  <si>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</si>
  <si>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</si>
  <si>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</si>
  <si>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</si>
  <si>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</si>
  <si>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</si>
  <si>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</si>
  <si>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</si>
  <si>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</si>
  <si>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</si>
  <si>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</si>
  <si>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</si>
  <si>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</si>
  <si>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</si>
  <si>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</si>
  <si>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</si>
  <si>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</si>
  <si>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</si>
  <si>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</si>
  <si>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</si>
  <si>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</si>
  <si>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</si>
  <si>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</si>
  <si>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</si>
  <si>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</si>
  <si>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</si>
  <si>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</si>
  <si>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</si>
  <si>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</si>
  <si>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</si>
  <si>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</si>
  <si>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</si>
  <si>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</si>
  <si>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</si>
  <si>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</si>
  <si>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</si>
  <si>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</si>
  <si>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</si>
  <si>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</si>
  <si>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</si>
  <si>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</si>
  <si>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</si>
  <si>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</si>
  <si>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</si>
  <si>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</si>
  <si>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</si>
  <si>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</si>
  <si>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</si>
  <si>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</si>
  <si>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</si>
  <si>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</si>
  <si>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</si>
  <si>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</si>
  <si>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</si>
  <si>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</si>
  <si>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</si>
  <si>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</si>
  <si>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</si>
  <si>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</si>
  <si>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</si>
  <si>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</si>
  <si>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</si>
  <si>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</si>
  <si>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</si>
  <si>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</si>
  <si>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</si>
  <si>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</si>
  <si>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</si>
  <si>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</si>
  <si>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</si>
  <si>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</si>
  <si>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</si>
  <si>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</si>
  <si>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</si>
  <si>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</si>
  <si>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</si>
  <si>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</si>
  <si>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</si>
  <si>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</si>
  <si>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</si>
  <si>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</si>
  <si>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</si>
  <si>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</si>
  <si>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</si>
  <si>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</si>
  <si>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</si>
  <si>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</si>
  <si>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</si>
  <si>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</si>
  <si>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</si>
  <si>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</si>
  <si>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</si>
  <si>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</si>
  <si>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</si>
  <si>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</si>
  <si>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</si>
  <si>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</si>
  <si>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</si>
  <si>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</si>
  <si>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</si>
  <si>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</si>
  <si>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</si>
  <si>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</si>
  <si>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</si>
  <si>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</si>
  <si>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</si>
  <si>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</si>
  <si>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</si>
  <si>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</si>
  <si>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</si>
  <si>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</si>
  <si>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</si>
  <si>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</si>
  <si>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</si>
  <si>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</si>
  <si>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</si>
  <si>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</si>
  <si>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</si>
  <si>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</si>
  <si>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</si>
  <si>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</si>
  <si>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</si>
  <si>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</si>
  <si>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</si>
  <si>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</si>
  <si>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</si>
  <si>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</si>
  <si>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</si>
  <si>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</si>
  <si>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</si>
  <si>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</si>
  <si>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</si>
  <si>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</si>
  <si>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</si>
  <si>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</si>
  <si>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</si>
  <si>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</si>
  <si>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</si>
  <si>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</si>
  <si>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</si>
  <si>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</si>
  <si>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</si>
  <si>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</si>
  <si>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</si>
  <si>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</si>
  <si>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</si>
  <si>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</si>
  <si>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</si>
  <si>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</si>
  <si>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</si>
  <si>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</si>
  <si>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</si>
  <si>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</si>
  <si>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</si>
  <si>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</si>
  <si>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</si>
  <si>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</si>
  <si>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</si>
  <si>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</si>
  <si>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</si>
  <si>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</si>
  <si>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</si>
  <si>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</si>
  <si>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</si>
  <si>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</si>
  <si>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</si>
  <si>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</si>
  <si>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</si>
  <si>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</si>
  <si>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</si>
  <si>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</si>
  <si>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</si>
  <si>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</si>
  <si>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</si>
  <si>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</si>
  <si>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</si>
  <si>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</si>
  <si>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</si>
  <si>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</si>
  <si>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</si>
  <si>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</si>
  <si>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</si>
  <si>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</si>
  <si>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</si>
  <si>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</si>
  <si>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</si>
  <si>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</si>
  <si>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</si>
  <si>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</si>
  <si>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</si>
  <si>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</si>
  <si>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</si>
  <si>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</si>
  <si>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</si>
  <si>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</si>
  <si>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</si>
  <si>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</si>
  <si>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</si>
  <si>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</si>
  <si>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</si>
  <si>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</si>
  <si>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</si>
  <si>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</si>
  <si>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</si>
  <si>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</si>
  <si>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</si>
  <si>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</si>
  <si>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</si>
  <si>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</si>
  <si>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</si>
  <si>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</si>
  <si>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</si>
  <si>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</si>
  <si>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</si>
  <si>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</si>
  <si>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</si>
  <si>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</si>
  <si>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</si>
  <si>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</si>
  <si>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</si>
  <si>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</si>
  <si>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</si>
  <si>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</si>
  <si>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</si>
  <si>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</si>
  <si>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</si>
  <si>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</si>
  <si>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</si>
  <si>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</si>
  <si>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</si>
  <si>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</si>
  <si>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</si>
  <si>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</si>
  <si>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</si>
  <si>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</si>
  <si>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</si>
  <si>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</si>
  <si>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</si>
  <si>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</si>
  <si>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</si>
  <si>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</si>
  <si>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</si>
  <si>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</si>
  <si>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</si>
  <si>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</si>
  <si>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</si>
  <si>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</si>
  <si>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</si>
  <si>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</si>
  <si>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</si>
  <si>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</si>
  <si>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</si>
  <si>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</si>
  <si>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</si>
  <si>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</si>
  <si>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</si>
  <si>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</si>
  <si>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</si>
  <si>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</si>
  <si>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</si>
  <si>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</si>
  <si>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</si>
  <si>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</si>
  <si>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</si>
  <si>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</si>
  <si>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</si>
  <si>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</si>
  <si>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</si>
  <si>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</si>
  <si>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</si>
  <si>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</si>
  <si>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</si>
  <si>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</si>
  <si>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</si>
  <si>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</si>
  <si>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</si>
  <si>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</si>
  <si>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</si>
  <si>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</si>
  <si>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</si>
  <si>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</si>
  <si>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</si>
  <si>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</si>
  <si>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</si>
  <si>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</si>
  <si>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</si>
  <si>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</si>
  <si>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</si>
  <si>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</si>
  <si>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</si>
  <si>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</si>
  <si>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</si>
  <si>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</si>
  <si>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</si>
  <si>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</si>
  <si>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</si>
  <si>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</si>
  <si>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</si>
  <si>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</si>
  <si>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</si>
  <si>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</si>
  <si>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</si>
  <si>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</si>
  <si>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</si>
  <si>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</si>
  <si>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</si>
  <si>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</si>
  <si>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</si>
  <si>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</si>
  <si>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</si>
  <si>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</si>
  <si>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</si>
  <si>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</si>
  <si>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</si>
  <si>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</si>
  <si>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</si>
  <si>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</si>
  <si>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</si>
  <si>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</si>
  <si>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</si>
  <si>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</si>
  <si>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</si>
  <si>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</si>
  <si>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</si>
  <si>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</si>
  <si>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</si>
  <si>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</si>
  <si>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</si>
  <si>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</si>
  <si>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</si>
  <si>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</si>
  <si>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</si>
  <si>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</si>
  <si>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</si>
  <si>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</si>
  <si>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</si>
  <si>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</si>
  <si>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</si>
  <si>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</si>
  <si>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</si>
  <si>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</si>
  <si>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</si>
  <si>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</si>
  <si>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</si>
  <si>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</si>
  <si>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</si>
  <si>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</si>
  <si>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</si>
  <si>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</si>
  <si>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</si>
  <si>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</si>
  <si>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</si>
  <si>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</si>
  <si>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</si>
  <si>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</si>
  <si>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</si>
  <si>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</si>
  <si>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</si>
  <si>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</si>
  <si>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</si>
  <si>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</si>
  <si>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</si>
  <si>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</si>
  <si>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</si>
  <si>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</si>
  <si>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</si>
  <si>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</si>
  <si>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</si>
  <si>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</si>
  <si>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</si>
  <si>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</si>
  <si>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</si>
  <si>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</si>
  <si>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</si>
  <si>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</si>
  <si>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</si>
  <si>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</si>
  <si>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</si>
  <si>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</si>
  <si>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</si>
  <si>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</si>
  <si>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</si>
  <si>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</si>
  <si>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</si>
  <si>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</si>
  <si>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</si>
  <si>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</si>
  <si>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</si>
  <si>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</si>
  <si>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</si>
  <si>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</si>
  <si>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</si>
  <si>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</si>
  <si>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</si>
  <si>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</si>
  <si>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</si>
  <si>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</si>
  <si>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</si>
  <si>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</si>
  <si>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</si>
  <si>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</si>
  <si>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</si>
  <si>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</si>
  <si>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</si>
  <si>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</si>
  <si>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</si>
  <si>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</si>
  <si>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</si>
  <si>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</si>
  <si>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</si>
  <si>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</si>
  <si>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</si>
  <si>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</si>
  <si>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</si>
  <si>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</si>
  <si>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</si>
  <si>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</si>
  <si>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</si>
  <si>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</si>
  <si>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</si>
  <si>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</si>
  <si>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</si>
  <si>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</si>
  <si>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</si>
  <si>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</si>
  <si>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</si>
  <si>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</si>
  <si>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</si>
  <si>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</si>
  <si>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</si>
  <si>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</si>
  <si>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</si>
  <si>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</si>
  <si>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</si>
  <si>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</si>
  <si>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</si>
  <si>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</si>
  <si>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</si>
  <si>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</si>
  <si>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</si>
  <si>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</si>
  <si>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</si>
  <si>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</si>
  <si>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</si>
  <si>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</si>
  <si>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</si>
  <si>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</si>
  <si>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</si>
  <si>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</si>
  <si>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</si>
  <si>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</si>
  <si>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</si>
  <si>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</si>
  <si>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</si>
  <si>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</si>
  <si>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</si>
  <si>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</si>
  <si>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</si>
  <si>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</si>
  <si>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</si>
  <si>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</si>
  <si>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</si>
  <si>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</si>
  <si>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</si>
  <si>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</si>
  <si>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</si>
  <si>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</si>
  <si>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</si>
  <si>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</si>
  <si>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</si>
  <si>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</si>
  <si>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</si>
  <si>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</si>
  <si>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</si>
  <si>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</si>
  <si>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</si>
  <si>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</si>
  <si>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</si>
  <si>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</si>
  <si>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</si>
  <si>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</si>
  <si>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</si>
  <si>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</si>
  <si>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</si>
  <si>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</si>
  <si>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</si>
  <si>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</si>
  <si>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</si>
  <si>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</si>
  <si>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</si>
  <si>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</si>
  <si>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</si>
  <si>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</si>
  <si>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</si>
  <si>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</si>
  <si>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</si>
  <si>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</si>
  <si>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</si>
  <si>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</si>
  <si>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</si>
  <si>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</si>
  <si>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</si>
  <si>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</si>
  <si>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</si>
  <si>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</si>
  <si>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</si>
  <si>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</si>
  <si>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</si>
  <si>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</si>
  <si>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</si>
  <si>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</si>
  <si>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</si>
  <si>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</si>
  <si>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</si>
  <si>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</si>
  <si>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</si>
  <si>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</si>
  <si>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</si>
  <si>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</si>
  <si>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</si>
  <si>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</si>
  <si>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</si>
  <si>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</si>
  <si>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</si>
  <si>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</si>
  <si>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</si>
  <si>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</si>
  <si>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</si>
  <si>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</si>
  <si>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</si>
  <si>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</si>
  <si>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</si>
  <si>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</si>
  <si>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</si>
  <si>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</si>
  <si>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</si>
  <si>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</si>
  <si>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</si>
  <si>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</si>
  <si>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</si>
  <si>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</si>
  <si>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</si>
  <si>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</si>
  <si>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</si>
  <si>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</si>
  <si>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</si>
  <si>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</si>
  <si>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</si>
  <si>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</si>
  <si>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</si>
  <si>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</si>
  <si>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</si>
  <si>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</si>
  <si>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</si>
  <si>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</si>
  <si>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</si>
  <si>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</si>
  <si>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</si>
  <si>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</si>
  <si>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</si>
  <si>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</si>
  <si>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</si>
  <si>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</si>
  <si>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</si>
  <si>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</si>
  <si>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</si>
  <si>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</si>
  <si>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</si>
  <si>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</si>
  <si>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</si>
  <si>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</si>
  <si>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</si>
  <si>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</si>
  <si>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</si>
  <si>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</si>
  <si>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</si>
  <si>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</si>
  <si>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</si>
  <si>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</si>
  <si>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</si>
  <si>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</si>
  <si>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</si>
  <si>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</si>
  <si>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</si>
  <si>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</si>
  <si>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</si>
  <si>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</si>
  <si>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</si>
  <si>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</si>
  <si>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</si>
  <si>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</si>
  <si>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</si>
  <si>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</si>
  <si>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</si>
  <si>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</si>
  <si>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</si>
  <si>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</si>
  <si>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</si>
  <si>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</si>
  <si>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</si>
  <si>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</si>
  <si>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</si>
  <si>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</si>
  <si>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</si>
  <si>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</si>
  <si>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</si>
  <si>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</si>
  <si>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</si>
  <si>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</si>
  <si>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</si>
  <si>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</si>
  <si>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</si>
  <si>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</si>
  <si>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</si>
  <si>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</si>
  <si>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</si>
  <si>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</si>
  <si>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</si>
  <si>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</si>
  <si>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</si>
  <si>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</si>
  <si>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</si>
  <si>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</si>
  <si>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</si>
  <si>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</si>
  <si>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</si>
  <si>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</si>
  <si>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</si>
  <si>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</si>
  <si>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</si>
  <si>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</si>
  <si>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</si>
  <si>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</si>
  <si>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</si>
  <si>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</si>
  <si>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</si>
  <si>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</si>
  <si>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</si>
  <si>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</si>
  <si>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</si>
  <si>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</si>
  <si>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</si>
  <si>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</si>
  <si>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</si>
  <si>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</si>
  <si>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</si>
  <si>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</si>
  <si>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</si>
  <si>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</si>
  <si>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</si>
  <si>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</si>
  <si>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</si>
  <si>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</si>
  <si>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</si>
  <si>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</si>
  <si>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</si>
  <si>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</si>
  <si>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</si>
  <si>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</si>
  <si>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</si>
  <si>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</si>
  <si>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</si>
  <si>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</si>
  <si>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</si>
  <si>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</si>
  <si>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</si>
  <si>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</si>
  <si>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</si>
  <si>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</si>
  <si>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</si>
  <si>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</si>
  <si>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</si>
  <si>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</si>
  <si>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</si>
  <si>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</si>
  <si>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</si>
  <si>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</si>
  <si>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</si>
  <si>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</si>
  <si>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</si>
  <si>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</si>
  <si>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</si>
  <si>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</si>
  <si>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</si>
  <si>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</si>
  <si>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</si>
  <si>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</si>
  <si>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</si>
  <si>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</si>
  <si>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</si>
  <si>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</si>
  <si>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</si>
  <si>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</si>
  <si>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</si>
  <si>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</si>
  <si>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</si>
  <si>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</si>
  <si>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</si>
  <si>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</si>
  <si>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</si>
  <si>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</si>
  <si>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</si>
  <si>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</si>
  <si>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</si>
  <si>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</si>
  <si>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</si>
  <si>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</si>
  <si>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</si>
  <si>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</si>
  <si>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</si>
  <si>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</si>
  <si>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</si>
  <si>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</si>
  <si>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</si>
  <si>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</si>
  <si>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</si>
  <si>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</si>
  <si>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</si>
  <si>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</si>
  <si>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</si>
  <si>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</si>
  <si>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</si>
  <si>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</si>
  <si>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</si>
  <si>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</si>
  <si>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</si>
  <si>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</si>
  <si>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</si>
  <si>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</si>
  <si>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</si>
  <si>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</si>
  <si>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</si>
  <si>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</si>
  <si>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</si>
  <si>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</si>
  <si>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</si>
  <si>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</si>
  <si>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</si>
  <si>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</si>
  <si>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</si>
  <si>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</si>
  <si>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</si>
  <si>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</si>
  <si>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</si>
  <si>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</si>
  <si>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</si>
  <si>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</si>
  <si>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</si>
  <si>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</si>
  <si>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</si>
  <si>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</si>
  <si>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</si>
  <si>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</si>
  <si>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</si>
  <si>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</si>
  <si>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</si>
  <si>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</si>
  <si>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</si>
  <si>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</si>
  <si>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</si>
  <si>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</si>
  <si>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</si>
  <si>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</si>
  <si>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</si>
  <si>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</si>
  <si>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</si>
  <si>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</si>
  <si>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</si>
  <si>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</si>
  <si>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</si>
  <si>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</si>
  <si>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</si>
  <si>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</si>
  <si>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</si>
  <si>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</si>
  <si>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</si>
  <si>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</si>
  <si>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</si>
  <si>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</si>
  <si>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</si>
  <si>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</si>
  <si>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</si>
  <si>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</si>
  <si>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</si>
  <si>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</si>
  <si>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</si>
  <si>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</si>
  <si>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</si>
  <si>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</si>
  <si>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</si>
  <si>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</si>
  <si>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</si>
  <si>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</si>
  <si>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</si>
  <si>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</si>
  <si>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</si>
  <si>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</si>
  <si>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</si>
  <si>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</si>
  <si>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</si>
  <si>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</si>
  <si>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</si>
  <si>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</si>
  <si>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</si>
  <si>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</si>
  <si>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</si>
  <si>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</si>
  <si>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</si>
  <si>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</si>
  <si>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</si>
  <si>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</si>
  <si>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</si>
  <si>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</si>
  <si>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</si>
  <si>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</si>
  <si>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</si>
  <si>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</si>
  <si>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</si>
  <si>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</si>
  <si>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</si>
  <si>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</si>
  <si>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</si>
  <si>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</si>
  <si>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</si>
  <si>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</si>
  <si>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</si>
  <si>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</si>
  <si>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</si>
  <si>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</si>
  <si>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</si>
  <si>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</si>
  <si>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</si>
  <si>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</si>
  <si>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</si>
  <si>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</si>
  <si>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</si>
  <si>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</si>
  <si>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</si>
  <si>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</si>
  <si>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</si>
  <si>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</si>
  <si>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</si>
  <si>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</si>
  <si>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</si>
  <si>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</si>
  <si>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</si>
  <si>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</si>
  <si>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</si>
  <si>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</si>
  <si>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</si>
  <si>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</si>
  <si>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</si>
  <si>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</si>
  <si>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</si>
  <si>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</si>
  <si>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</si>
  <si>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</si>
  <si>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</si>
  <si>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</si>
  <si>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</si>
  <si>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</si>
  <si>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</si>
  <si>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</si>
  <si>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</si>
  <si>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</si>
  <si>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</si>
  <si>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</si>
  <si>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</si>
  <si>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</si>
  <si>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</si>
  <si>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</si>
  <si>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</si>
  <si>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</si>
  <si>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</si>
  <si>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</si>
  <si>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</si>
  <si>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</si>
  <si>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</si>
  <si>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</si>
  <si>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</si>
  <si>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</si>
  <si>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</si>
  <si>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</si>
  <si>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</si>
  <si>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</si>
  <si>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</si>
  <si>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</si>
  <si>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</si>
  <si>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</si>
  <si>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</si>
  <si>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</si>
  <si>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</si>
  <si>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</si>
  <si>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</si>
  <si>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</si>
  <si>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</si>
  <si>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</si>
  <si>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</si>
  <si>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</si>
  <si>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</si>
  <si>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</si>
  <si>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</si>
  <si>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</si>
  <si>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</si>
  <si>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</si>
  <si>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</si>
  <si>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</si>
  <si>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</si>
  <si>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</si>
  <si>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</si>
  <si>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</si>
  <si>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</si>
  <si>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</si>
  <si>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</si>
  <si>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</si>
  <si>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</si>
  <si>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</si>
  <si>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</si>
  <si>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</si>
  <si>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</si>
  <si>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</si>
  <si>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</si>
  <si>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</si>
  <si>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</si>
  <si>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</si>
  <si>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</si>
  <si>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</si>
  <si>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</si>
  <si>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</si>
  <si>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</si>
  <si>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</si>
  <si>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</si>
  <si>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</si>
  <si>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</si>
  <si>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</si>
  <si>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</si>
  <si>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</si>
  <si>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</si>
  <si>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</si>
  <si>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</si>
  <si>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</si>
  <si>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</si>
  <si>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</si>
  <si>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</si>
  <si>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</si>
  <si>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</si>
  <si>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</si>
  <si>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</si>
  <si>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</si>
  <si>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</si>
  <si>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</si>
  <si>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</si>
  <si>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</si>
  <si>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</si>
  <si>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</si>
  <si>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</si>
  <si>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</si>
  <si>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</si>
  <si>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</si>
  <si>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</si>
  <si>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</si>
  <si>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</si>
  <si>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</si>
  <si>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</si>
  <si>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</si>
  <si>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</si>
  <si>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</si>
  <si>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</si>
  <si>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</si>
  <si>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</si>
  <si>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</si>
  <si>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</si>
  <si>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</si>
  <si>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</si>
  <si>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</si>
  <si>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</si>
  <si>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</si>
  <si>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</si>
  <si>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</si>
  <si>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</si>
  <si>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</si>
  <si>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</si>
  <si>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</si>
  <si>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</si>
  <si>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</si>
  <si>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</si>
  <si>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</si>
  <si>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</si>
  <si>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</si>
  <si>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</si>
  <si>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</si>
  <si>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</si>
  <si>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</si>
  <si>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</si>
  <si>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</si>
  <si>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</si>
  <si>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</si>
  <si>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</si>
  <si>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</si>
  <si>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</si>
  <si>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</si>
  <si>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</si>
  <si>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</si>
  <si>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</si>
  <si>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</si>
  <si>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</si>
  <si>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</si>
  <si>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</si>
  <si>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</si>
  <si>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</si>
  <si>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</si>
  <si>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</si>
  <si>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</si>
  <si>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</si>
  <si>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</si>
  <si>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</si>
  <si>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</si>
  <si>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</si>
  <si>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</si>
  <si>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</si>
  <si>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</si>
  <si>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</si>
  <si>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</si>
  <si>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</si>
  <si>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</si>
  <si>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</si>
  <si>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</si>
  <si>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</si>
  <si>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</si>
  <si>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</si>
  <si>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</si>
  <si>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</si>
  <si>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</si>
  <si>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</si>
  <si>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</si>
  <si>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</si>
  <si>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</si>
  <si>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</si>
  <si>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</si>
  <si>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</si>
  <si>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</si>
  <si>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</si>
  <si>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</si>
  <si>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</si>
  <si>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</si>
  <si>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</si>
  <si>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</si>
  <si>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</si>
  <si>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</si>
  <si>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</si>
  <si>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</si>
  <si>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</si>
  <si>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</si>
  <si>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</si>
  <si>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</si>
  <si>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</si>
  <si>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</si>
  <si>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</si>
  <si>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</si>
  <si>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</si>
  <si>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</si>
  <si>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</si>
  <si>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</si>
  <si>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</si>
  <si>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</si>
  <si>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</si>
  <si>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</si>
  <si>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</si>
  <si>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</si>
  <si>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</si>
  <si>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</si>
  <si>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</si>
  <si>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</si>
  <si>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</si>
  <si>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</si>
  <si>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</si>
  <si>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</si>
  <si>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</si>
  <si>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</si>
  <si>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</si>
  <si>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</si>
  <si>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</si>
  <si>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</si>
  <si>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</si>
  <si>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</si>
  <si>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</si>
  <si>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</si>
  <si>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</si>
  <si>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</si>
  <si>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</si>
  <si>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</si>
  <si>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</si>
  <si>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</si>
  <si>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</si>
  <si>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</si>
  <si>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</si>
  <si>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</si>
  <si>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</si>
  <si>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</si>
  <si>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</si>
  <si>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</si>
  <si>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</si>
  <si>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</si>
  <si>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</si>
  <si>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</si>
  <si>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</si>
  <si>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</si>
  <si>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</si>
  <si>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</si>
  <si>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</si>
  <si>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</si>
  <si>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</si>
  <si>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</si>
  <si>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</si>
  <si>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</si>
  <si>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</si>
  <si>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</si>
  <si>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</si>
  <si>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</si>
  <si>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</si>
  <si>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</si>
  <si>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</si>
  <si>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</si>
  <si>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</si>
  <si>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</si>
  <si>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</si>
  <si>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</si>
  <si>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</si>
  <si>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</si>
  <si>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</si>
  <si>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</si>
  <si>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</si>
  <si>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</si>
  <si>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</si>
  <si>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</si>
  <si>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</si>
  <si>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</si>
  <si>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</si>
  <si>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</si>
  <si>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</si>
  <si>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</si>
  <si>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</si>
  <si>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</si>
  <si>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</si>
  <si>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</si>
  <si>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</si>
  <si>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</si>
  <si>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</si>
  <si>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</si>
  <si>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</si>
  <si>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</si>
  <si>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</si>
  <si>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</si>
  <si>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</si>
  <si>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</si>
  <si>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</si>
  <si>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</si>
  <si>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</si>
  <si>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</si>
  <si>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</si>
  <si>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</si>
  <si>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</si>
  <si>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</si>
  <si>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</si>
  <si>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</si>
  <si>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</si>
  <si>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</si>
  <si>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</si>
  <si>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</si>
  <si>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</si>
  <si>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</si>
  <si>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</si>
  <si>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</si>
  <si>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</si>
  <si>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</si>
  <si>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</si>
  <si>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</si>
  <si>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</si>
  <si>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</si>
  <si>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</si>
  <si>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</si>
  <si>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</si>
  <si>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</si>
  <si>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</si>
  <si>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</si>
  <si>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</si>
  <si>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</si>
  <si>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</si>
  <si>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</si>
  <si>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</si>
  <si>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</si>
  <si>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</si>
  <si>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</si>
  <si>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</si>
  <si>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</si>
  <si>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</si>
  <si>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</si>
  <si>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</si>
  <si>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</si>
  <si>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</si>
  <si>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</si>
  <si>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</si>
  <si>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</si>
  <si>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</si>
  <si>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</si>
  <si>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</si>
  <si>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</si>
  <si>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</si>
  <si>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</si>
  <si>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</si>
  <si>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</si>
  <si>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</si>
  <si>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</si>
  <si>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</si>
  <si>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</si>
  <si>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</si>
  <si>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</si>
  <si>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</si>
  <si>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</si>
  <si>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</si>
  <si>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</si>
  <si>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</si>
  <si>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</si>
  <si>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</si>
  <si>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</si>
  <si>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</si>
  <si>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</si>
  <si>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</si>
  <si>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</si>
  <si>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</si>
  <si>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</si>
  <si>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</si>
  <si>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</si>
  <si>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</si>
  <si>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</si>
  <si>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</si>
  <si>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</si>
  <si>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</si>
  <si>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</si>
  <si>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</si>
  <si>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</si>
  <si>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</si>
  <si>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</si>
  <si>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</si>
  <si>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</si>
  <si>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</si>
  <si>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</si>
  <si>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</si>
  <si>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</si>
  <si>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</si>
  <si>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</si>
  <si>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</si>
  <si>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</si>
  <si>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</si>
  <si>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</si>
  <si>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</si>
  <si>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</si>
  <si>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</si>
  <si>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</si>
  <si>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</si>
  <si>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</si>
  <si>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</si>
  <si>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</si>
  <si>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</si>
  <si>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</si>
  <si>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</si>
  <si>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</si>
  <si>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</si>
  <si>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</si>
  <si>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</si>
  <si>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</si>
  <si>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</si>
  <si>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</si>
  <si>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</si>
  <si>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</si>
  <si>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</si>
  <si>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</si>
  <si>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</si>
  <si>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</si>
  <si>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</si>
  <si>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</si>
  <si>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</si>
  <si>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</si>
  <si>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</si>
  <si>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</si>
  <si>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</si>
  <si>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</si>
  <si>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</si>
  <si>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</si>
  <si>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</si>
  <si>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</si>
  <si>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</si>
  <si>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</si>
  <si>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</si>
  <si>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</si>
  <si>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</si>
  <si>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</si>
  <si>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</si>
  <si>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</si>
  <si>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</si>
  <si>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</si>
  <si>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</si>
  <si>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</si>
  <si>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</si>
  <si>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</si>
  <si>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</si>
  <si>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</si>
  <si>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</si>
  <si>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</si>
  <si>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</si>
  <si>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</si>
  <si>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</si>
  <si>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</si>
  <si>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</si>
  <si>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</si>
  <si>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</si>
  <si>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</si>
  <si>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</si>
  <si>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</si>
  <si>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</si>
  <si>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</si>
  <si>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</si>
  <si>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</si>
  <si>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</si>
  <si>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</si>
  <si>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</si>
  <si>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</si>
  <si>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</si>
  <si>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</si>
  <si>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</si>
  <si>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</si>
  <si>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</si>
  <si>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</si>
  <si>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</si>
  <si>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</si>
  <si>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</si>
  <si>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</si>
  <si>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</si>
  <si>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</si>
  <si>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</si>
  <si>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</si>
  <si>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</si>
  <si>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</si>
  <si>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</si>
  <si>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</si>
  <si>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</si>
  <si>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</si>
  <si>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</si>
  <si>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</si>
  <si>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</si>
  <si>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</si>
  <si>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</si>
  <si>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</si>
  <si>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</si>
  <si>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</si>
  <si>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</si>
  <si>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</si>
  <si>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</si>
  <si>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</si>
  <si>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</si>
  <si>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</si>
  <si>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</si>
  <si>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</si>
  <si>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</si>
  <si>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</si>
  <si>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</si>
  <si>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</si>
  <si>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</si>
  <si>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</si>
  <si>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</si>
  <si>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</si>
  <si>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</si>
  <si>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</si>
  <si>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</si>
  <si>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</si>
  <si>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</si>
  <si>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</si>
  <si>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</si>
  <si>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</si>
  <si>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</si>
  <si>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</si>
  <si>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</si>
  <si>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</si>
  <si>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</si>
  <si>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</si>
  <si>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</si>
  <si>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</si>
  <si>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</si>
  <si>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</si>
  <si>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</si>
  <si>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</si>
  <si>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</si>
  <si>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</si>
  <si>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</si>
  <si>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</si>
  <si>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</si>
  <si>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</si>
  <si>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</si>
  <si>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</si>
  <si>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</si>
  <si>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</si>
  <si>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</si>
  <si>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</si>
  <si>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</si>
  <si>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</si>
  <si>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</si>
  <si>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</si>
  <si>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</si>
  <si>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</si>
  <si>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</si>
  <si>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</si>
  <si>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</si>
  <si>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</si>
  <si>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</si>
  <si>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</si>
  <si>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</si>
  <si>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</si>
  <si>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</si>
  <si>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</si>
  <si>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</si>
  <si>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</si>
  <si>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</si>
  <si>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</si>
  <si>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</si>
  <si>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</si>
  <si>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</si>
  <si>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</si>
  <si>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</si>
  <si>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</si>
  <si>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</si>
  <si>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</si>
  <si>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</si>
  <si>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</si>
  <si>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</si>
  <si>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</si>
  <si>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</si>
  <si>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</si>
  <si>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</si>
  <si>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</si>
  <si>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</si>
  <si>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</si>
  <si>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</si>
  <si>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</si>
  <si>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</si>
  <si>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</si>
  <si>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</si>
  <si>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</si>
  <si>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</si>
  <si>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</si>
  <si>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</si>
  <si>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</si>
  <si>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</si>
  <si>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</si>
  <si>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</si>
  <si>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</si>
  <si>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</si>
  <si>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</si>
  <si>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</si>
  <si>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</si>
  <si>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</si>
  <si>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</si>
  <si>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</si>
  <si>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</si>
  <si>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</si>
  <si>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</si>
  <si>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</si>
  <si>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</si>
  <si>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</si>
  <si>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</si>
  <si>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</si>
  <si>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</si>
  <si>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</si>
  <si>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</si>
  <si>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</si>
  <si>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</si>
  <si>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</si>
  <si>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</si>
  <si>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</si>
  <si>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</si>
  <si>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</si>
  <si>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</si>
  <si>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</si>
  <si>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</si>
  <si>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</si>
  <si>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</si>
  <si>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</si>
  <si>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</si>
  <si>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</si>
  <si>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</si>
  <si>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</si>
  <si>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</si>
  <si>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</si>
  <si>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</si>
  <si>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</si>
  <si>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</si>
  <si>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</si>
  <si>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</si>
  <si>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</si>
  <si>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</si>
  <si>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</si>
  <si>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</si>
  <si>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</si>
  <si>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</si>
  <si>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</si>
  <si>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</si>
  <si>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</si>
  <si>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</si>
  <si>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</si>
  <si>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</si>
  <si>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</si>
  <si>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</si>
  <si>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</si>
  <si>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</si>
  <si>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</si>
  <si>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</si>
  <si>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</si>
  <si>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</si>
  <si>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</si>
  <si>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</si>
  <si>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</si>
  <si>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</si>
  <si>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</si>
  <si>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</si>
  <si>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</si>
  <si>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</si>
  <si>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</si>
  <si>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</si>
  <si>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</si>
  <si>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</si>
  <si>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</si>
  <si>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</si>
  <si>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</si>
  <si>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</si>
  <si>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</si>
  <si>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</si>
  <si>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</si>
  <si>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</si>
  <si>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</si>
  <si>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</si>
  <si>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</si>
  <si>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</si>
  <si>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</si>
  <si>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</si>
  <si>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</si>
  <si>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</si>
  <si>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</si>
  <si>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</si>
  <si>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</si>
  <si>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</si>
  <si>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</si>
  <si>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</si>
  <si>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</si>
  <si>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</si>
  <si>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</si>
  <si>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</si>
  <si>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</si>
  <si>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</si>
  <si>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</si>
  <si>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</si>
  <si>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</si>
  <si>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</si>
  <si>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</si>
  <si>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</si>
  <si>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</si>
  <si>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</si>
  <si>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</si>
  <si>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</si>
  <si>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</si>
  <si>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</si>
  <si>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</si>
  <si>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</si>
  <si>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</si>
  <si>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</si>
  <si>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</si>
  <si>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</si>
  <si>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</si>
  <si>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</si>
  <si>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</si>
  <si>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</si>
  <si>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</si>
  <si>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</si>
  <si>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</si>
  <si>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</si>
  <si>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</si>
  <si>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</si>
  <si>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</si>
  <si>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</si>
  <si>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</si>
  <si>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</si>
  <si>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</si>
  <si>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</si>
  <si>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</si>
  <si>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</si>
  <si>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</si>
  <si>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</si>
  <si>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</si>
  <si>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</si>
  <si>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</si>
  <si>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</si>
  <si>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</si>
  <si>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</si>
  <si>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</si>
  <si>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</si>
  <si>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</si>
  <si>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</si>
  <si>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</si>
  <si>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</si>
  <si>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</si>
  <si>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</si>
  <si>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</si>
  <si>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</si>
  <si>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</si>
  <si>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</si>
  <si>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</si>
  <si>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</si>
  <si>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</si>
  <si>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</si>
  <si>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</si>
  <si>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</si>
  <si>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</si>
  <si>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</si>
  <si>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</si>
  <si>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</si>
  <si>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</si>
  <si>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</si>
  <si>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</si>
  <si>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</si>
  <si>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</si>
  <si>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</si>
  <si>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</si>
  <si>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</si>
  <si>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</si>
  <si>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</si>
  <si>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</si>
  <si>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</si>
  <si>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</si>
  <si>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</si>
  <si>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</si>
  <si>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</si>
  <si>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</si>
  <si>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</si>
  <si>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</si>
  <si>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</si>
  <si>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</si>
  <si>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</si>
  <si>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</si>
  <si>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</si>
  <si>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</si>
  <si>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</si>
  <si>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</si>
  <si>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</si>
  <si>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</si>
  <si>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</si>
  <si>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</si>
  <si>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</si>
  <si>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</si>
  <si>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</si>
  <si>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</si>
  <si>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</si>
  <si>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</si>
  <si>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</si>
  <si>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</si>
  <si>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</si>
  <si>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</si>
  <si>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</si>
  <si>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</si>
  <si>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</si>
  <si>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</si>
  <si>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</si>
  <si>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</si>
  <si>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</si>
  <si>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</si>
  <si>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</si>
  <si>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</si>
  <si>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</si>
  <si>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</si>
  <si>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</si>
  <si>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</si>
  <si>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</si>
  <si>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</si>
  <si>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</si>
  <si>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</si>
  <si>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</si>
  <si>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</si>
  <si>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</si>
  <si>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</si>
  <si>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</si>
  <si>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</si>
  <si>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</si>
  <si>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</si>
  <si>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</si>
  <si>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</si>
  <si>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</si>
  <si>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</si>
  <si>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</si>
  <si>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</si>
  <si>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</si>
  <si>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</si>
  <si>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</si>
  <si>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</si>
  <si>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</si>
  <si>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</si>
  <si>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</si>
  <si>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</si>
  <si>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</si>
  <si>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</si>
  <si>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</si>
  <si>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</si>
  <si>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</si>
  <si>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</si>
  <si>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</si>
  <si>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</si>
  <si>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</si>
  <si>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</si>
  <si>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</si>
  <si>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</si>
  <si>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</si>
  <si>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</si>
  <si>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</si>
  <si>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</si>
  <si>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</si>
  <si>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</si>
  <si>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</si>
  <si>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</si>
  <si>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</si>
  <si>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</si>
  <si>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</si>
  <si>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</si>
  <si>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</si>
  <si>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</si>
  <si>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</si>
  <si>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</si>
  <si>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</si>
  <si>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</si>
  <si>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</si>
  <si>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</si>
  <si>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</si>
  <si>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</si>
  <si>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</si>
  <si>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</si>
  <si>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</si>
  <si>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</si>
  <si>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</si>
  <si>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</si>
  <si>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</si>
  <si>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</si>
  <si>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</si>
  <si>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</si>
  <si>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</si>
  <si>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</si>
  <si>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</si>
  <si>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</si>
  <si>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</si>
  <si>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</si>
  <si>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</si>
  <si>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</si>
  <si>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</si>
  <si>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</si>
  <si>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</si>
  <si>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</si>
  <si>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</si>
  <si>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</si>
  <si>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</si>
  <si>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</si>
  <si>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</si>
  <si>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</si>
  <si>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</si>
  <si>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</si>
  <si>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</si>
  <si>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</si>
  <si>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</si>
  <si>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</si>
  <si>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</si>
  <si>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</si>
  <si>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</si>
  <si>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</si>
  <si>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</si>
  <si>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</si>
  <si>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</si>
  <si>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</si>
  <si>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</si>
  <si>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</si>
  <si>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</si>
  <si>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</si>
  <si>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</si>
  <si>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</si>
  <si>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</si>
  <si>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</si>
  <si>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</si>
  <si>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</si>
  <si>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</si>
  <si>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</si>
  <si>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</si>
  <si>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</si>
  <si>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</si>
  <si>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</si>
  <si>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</si>
  <si>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</si>
  <si>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</si>
  <si>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</si>
  <si>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</si>
  <si>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</si>
  <si>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</si>
  <si>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</si>
  <si>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</si>
  <si>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</si>
  <si>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</si>
  <si>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</si>
  <si>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</si>
  <si>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</si>
  <si>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</si>
  <si>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</si>
  <si>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</si>
  <si>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</si>
  <si>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</si>
  <si>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</si>
  <si>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</si>
  <si>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</si>
  <si>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</si>
  <si>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</si>
  <si>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</si>
  <si>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</si>
  <si>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</si>
  <si>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</si>
  <si>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</si>
  <si>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</si>
  <si>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</si>
  <si>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</si>
  <si>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</si>
  <si>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</si>
  <si>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</si>
  <si>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</si>
  <si>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</si>
  <si>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</si>
  <si>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</si>
  <si>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</si>
  <si>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</si>
  <si>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</si>
  <si>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</si>
  <si>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</si>
  <si>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</si>
  <si>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</si>
  <si>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</si>
  <si>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</si>
  <si>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</si>
  <si>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</si>
  <si>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</si>
  <si>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</si>
  <si>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</si>
  <si>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</si>
  <si>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</si>
  <si>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</si>
  <si>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</si>
  <si>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</si>
  <si>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</si>
  <si>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</si>
  <si>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</si>
  <si>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</si>
  <si>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</si>
  <si>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</si>
  <si>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</si>
  <si>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</si>
  <si>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</si>
  <si>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</si>
  <si>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</si>
  <si>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</si>
  <si>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</si>
  <si>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</si>
  <si>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</si>
  <si>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</si>
  <si>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</si>
  <si>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</si>
  <si>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</si>
  <si>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</si>
  <si>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</si>
  <si>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</si>
  <si>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</si>
  <si>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</si>
  <si>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</si>
  <si>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</si>
  <si>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</si>
  <si>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</si>
  <si>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</si>
  <si>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</si>
  <si>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</si>
  <si>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</si>
  <si>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</si>
  <si>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</si>
  <si>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</si>
  <si>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</si>
  <si>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</si>
  <si>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</si>
  <si>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</si>
  <si>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</si>
  <si>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</si>
  <si>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</si>
  <si>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</si>
  <si>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</si>
  <si>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</si>
  <si>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</si>
  <si>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</si>
  <si>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</si>
  <si>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</si>
  <si>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</si>
  <si>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</si>
  <si>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</si>
  <si>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</si>
  <si>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</si>
  <si>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</si>
  <si>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</si>
  <si>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</si>
  <si>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</si>
  <si>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</si>
  <si>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</si>
  <si>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</si>
  <si>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</si>
  <si>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</si>
  <si>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</si>
  <si>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</si>
  <si>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</si>
  <si>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</si>
  <si>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</si>
  <si>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</si>
  <si>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</si>
  <si>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</si>
  <si>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</si>
  <si>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</si>
  <si>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</si>
  <si>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</si>
  <si>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</si>
  <si>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</si>
  <si>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</si>
  <si>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</si>
  <si>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</si>
  <si>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</si>
  <si>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</si>
  <si>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</si>
  <si>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</si>
  <si>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</si>
  <si>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</si>
  <si>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</si>
  <si>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</si>
  <si>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</si>
  <si>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</si>
  <si>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</si>
  <si>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</si>
  <si>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</si>
  <si>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</si>
  <si>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</si>
  <si>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</si>
  <si>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</si>
  <si>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</si>
  <si>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</si>
  <si>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</si>
  <si>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</si>
  <si>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</si>
  <si>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</si>
  <si>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</si>
  <si>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</si>
  <si>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</si>
  <si>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</si>
  <si>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</si>
  <si>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</si>
  <si>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</si>
  <si>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</si>
  <si>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</si>
  <si>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</si>
  <si>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</si>
  <si>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</si>
  <si>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</si>
  <si>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</si>
  <si>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</si>
  <si>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</si>
  <si>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</si>
  <si>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</si>
  <si>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</si>
  <si>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</si>
  <si>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</si>
  <si>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</si>
  <si>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</si>
  <si>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</si>
  <si>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</si>
  <si>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</si>
  <si>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</si>
  <si>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</si>
  <si>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</si>
  <si>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</si>
  <si>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</si>
  <si>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</si>
  <si>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</si>
  <si>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</si>
  <si>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</si>
  <si>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</si>
  <si>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</si>
  <si>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</si>
  <si>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</si>
  <si>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</si>
  <si>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</si>
  <si>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</si>
  <si>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</si>
  <si>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</si>
  <si>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</si>
  <si>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</si>
  <si>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</si>
  <si>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</si>
  <si>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</si>
  <si>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</si>
  <si>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</si>
  <si>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</si>
  <si>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</si>
  <si>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</si>
  <si>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</si>
  <si>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</si>
  <si>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</si>
  <si>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</si>
  <si>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</si>
  <si>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</si>
  <si>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</si>
  <si>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</si>
  <si>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</si>
  <si>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</si>
  <si>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</si>
  <si>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</si>
  <si>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</si>
  <si>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</si>
  <si>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</si>
  <si>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</si>
  <si>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</si>
  <si>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</si>
  <si>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</si>
  <si>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</si>
  <si>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</si>
  <si>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</si>
  <si>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</si>
  <si>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</si>
  <si>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</si>
  <si>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</si>
  <si>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</si>
  <si>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</si>
  <si>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</si>
  <si>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</si>
  <si>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</si>
  <si>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</si>
  <si>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</si>
  <si>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</si>
  <si>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</si>
  <si>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</si>
  <si>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</si>
  <si>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</si>
  <si>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</si>
  <si>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</si>
  <si>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</si>
  <si>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</si>
  <si>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</si>
  <si>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</si>
  <si>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</si>
  <si>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</si>
  <si>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</si>
  <si>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</si>
  <si>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</si>
  <si>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</si>
  <si>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</si>
  <si>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</si>
  <si>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</si>
  <si>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</si>
  <si>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</si>
  <si>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</si>
  <si>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</si>
  <si>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</si>
  <si>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</si>
  <si>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</si>
  <si>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</si>
  <si>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</si>
  <si>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</si>
  <si>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</si>
  <si>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</si>
  <si>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</si>
  <si>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</si>
  <si>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</si>
  <si>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</si>
  <si>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</si>
  <si>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</si>
  <si>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</si>
  <si>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</si>
  <si>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</si>
  <si>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</si>
  <si>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</si>
  <si>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</si>
  <si>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</si>
  <si>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</si>
  <si>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</si>
  <si>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</si>
  <si>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</si>
  <si>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</si>
  <si>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</si>
  <si>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</si>
  <si>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</si>
  <si>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</si>
  <si>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</si>
  <si>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</si>
  <si>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</si>
  <si>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</si>
  <si>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</si>
  <si>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</si>
  <si>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</si>
  <si>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</si>
  <si>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</si>
  <si>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</si>
  <si>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</si>
  <si>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</si>
  <si>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</si>
  <si>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</si>
  <si>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</si>
  <si>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</si>
  <si>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</si>
  <si>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</si>
  <si>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</si>
  <si>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</si>
  <si>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</si>
  <si>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</si>
  <si>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</si>
  <si>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</si>
  <si>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</si>
  <si>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</si>
  <si>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</si>
  <si>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</si>
  <si>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</si>
  <si>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</si>
  <si>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</si>
  <si>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</si>
  <si>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</si>
  <si>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</si>
  <si>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</si>
  <si>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</si>
  <si>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</si>
  <si>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</si>
  <si>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</si>
  <si>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</si>
  <si>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</si>
  <si>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</si>
  <si>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</si>
  <si>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</si>
  <si>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</si>
  <si>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</si>
  <si>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</si>
  <si>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</si>
  <si>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</si>
  <si>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</si>
  <si>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</si>
  <si>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</si>
  <si>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</si>
  <si>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</si>
  <si>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</si>
  <si>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</si>
  <si>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</si>
  <si>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</si>
  <si>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</si>
  <si>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</si>
  <si>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</si>
  <si>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</si>
  <si>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</si>
  <si>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</si>
  <si>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</si>
  <si>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</si>
  <si>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</si>
  <si>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</si>
  <si>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</si>
  <si>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</si>
  <si>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</si>
  <si>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</si>
  <si>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</si>
  <si>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</si>
  <si>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</si>
  <si>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</si>
  <si>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</si>
  <si>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</si>
  <si>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</si>
  <si>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</si>
  <si>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</si>
  <si>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</si>
  <si>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</si>
  <si>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</si>
  <si>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</si>
  <si>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</si>
  <si>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</si>
  <si>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</si>
  <si>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</si>
  <si>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</si>
  <si>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</si>
  <si>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</si>
  <si>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</si>
  <si>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</si>
  <si>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</si>
  <si>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</si>
  <si>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</si>
  <si>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</si>
  <si>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</si>
  <si>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</si>
  <si>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</si>
  <si>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</si>
  <si>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</si>
  <si>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</si>
  <si>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</si>
  <si>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</si>
  <si>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</si>
  <si>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</si>
  <si>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</si>
  <si>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</si>
  <si>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</si>
  <si>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</si>
  <si>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</si>
  <si>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</si>
  <si>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</si>
  <si>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</si>
  <si>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</si>
  <si>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</si>
  <si>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</si>
  <si>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</si>
  <si>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</si>
  <si>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</si>
  <si>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</si>
  <si>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</si>
  <si>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</si>
  <si>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</si>
  <si>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</si>
  <si>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</si>
  <si>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</si>
  <si>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</si>
  <si>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</si>
  <si>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</si>
  <si>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</si>
  <si>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</si>
  <si>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</si>
  <si>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</si>
  <si>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</si>
  <si>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</si>
  <si>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</si>
  <si>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</si>
  <si>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</si>
  <si>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</si>
  <si>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</si>
  <si>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</si>
  <si>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</si>
  <si>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</si>
  <si>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</si>
  <si>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</si>
  <si>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</si>
  <si>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</si>
  <si>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</si>
  <si>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</si>
  <si>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</si>
  <si>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</si>
  <si>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</si>
  <si>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</si>
  <si>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</si>
  <si>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</si>
  <si>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</si>
  <si>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</si>
  <si>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</si>
  <si>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</si>
  <si>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</si>
  <si>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</si>
  <si>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</si>
  <si>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</si>
  <si>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</si>
  <si>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</si>
  <si>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</si>
  <si>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</si>
  <si>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</si>
  <si>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</si>
  <si>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</si>
  <si>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</si>
  <si>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</si>
  <si>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</si>
  <si>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</si>
  <si>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</si>
  <si>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</si>
  <si>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</si>
  <si>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</si>
  <si>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</si>
  <si>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</si>
  <si>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</si>
  <si>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</si>
  <si>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</si>
  <si>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</si>
  <si>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</si>
  <si>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</si>
  <si>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</si>
  <si>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</si>
  <si>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</si>
  <si>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</si>
  <si>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</si>
  <si>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</si>
  <si>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</si>
  <si>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</si>
  <si>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</si>
  <si>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</si>
  <si>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</si>
  <si>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</si>
  <si>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</si>
  <si>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</si>
  <si>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</si>
  <si>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</si>
  <si>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</si>
  <si>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</si>
  <si>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</si>
  <si>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</si>
  <si>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</si>
  <si>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</si>
  <si>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</si>
  <si>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</si>
  <si>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</si>
  <si>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</si>
  <si>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</si>
  <si>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</si>
  <si>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</si>
  <si>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</si>
  <si>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</si>
  <si>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</si>
  <si>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</si>
  <si>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</si>
  <si>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</si>
  <si>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</si>
  <si>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</si>
  <si>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</si>
  <si>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</si>
  <si>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</si>
  <si>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</si>
  <si>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</si>
  <si>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</si>
  <si>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</si>
  <si>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</si>
  <si>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</si>
  <si>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</si>
  <si>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</si>
  <si>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</si>
  <si>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</si>
  <si>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</si>
  <si>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</si>
  <si>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</si>
  <si>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</si>
  <si>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</si>
  <si>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</si>
  <si>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</si>
  <si>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</si>
  <si>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</si>
  <si>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</si>
  <si>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</si>
  <si>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</si>
  <si>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</si>
  <si>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</si>
  <si>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</si>
  <si>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</si>
  <si>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</si>
  <si>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</si>
  <si>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</si>
  <si>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</si>
  <si>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</si>
  <si>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</si>
  <si>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</si>
  <si>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</si>
  <si>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</si>
  <si>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</si>
  <si>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</si>
  <si>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</si>
  <si>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</si>
  <si>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</si>
  <si>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</si>
  <si>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</si>
  <si>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</si>
  <si>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</si>
  <si>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</si>
  <si>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</si>
  <si>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</si>
  <si>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</si>
  <si>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</si>
  <si>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</si>
  <si>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</si>
  <si>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</si>
  <si>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</si>
  <si>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</si>
  <si>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</si>
  <si>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</si>
  <si>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</si>
  <si>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</si>
  <si>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</si>
  <si>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</si>
  <si>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</si>
  <si>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</si>
  <si>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</si>
  <si>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</si>
  <si>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</si>
  <si>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</si>
  <si>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</si>
  <si>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</si>
  <si>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</si>
  <si>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</si>
  <si>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</si>
  <si>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</si>
  <si>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</si>
  <si>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</si>
  <si>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</si>
  <si>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</si>
  <si>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</si>
  <si>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</si>
  <si>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</si>
  <si>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</si>
  <si>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</si>
  <si>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</si>
  <si>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</si>
  <si>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</si>
  <si>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</si>
  <si>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</si>
  <si>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</si>
  <si>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</si>
  <si>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</si>
  <si>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</si>
  <si>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</si>
  <si>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</si>
  <si>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</si>
  <si>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</si>
  <si>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</si>
  <si>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</si>
  <si>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</si>
  <si>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</si>
  <si>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</si>
  <si>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</si>
  <si>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</si>
  <si>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</si>
  <si>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</si>
  <si>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</si>
  <si>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</si>
  <si>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</si>
  <si>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</si>
  <si>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</si>
  <si>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</si>
  <si>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</si>
  <si>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</si>
  <si>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</si>
  <si>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</si>
  <si>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</si>
  <si>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</si>
  <si>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</si>
  <si>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</si>
  <si>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</si>
  <si>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</si>
  <si>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</si>
  <si>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</si>
  <si>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</si>
  <si>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</si>
  <si>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</si>
  <si>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</si>
  <si>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</si>
  <si>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</si>
  <si>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</si>
  <si>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</si>
  <si>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</si>
  <si>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</si>
  <si>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</si>
  <si>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</si>
  <si>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</si>
  <si>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</si>
  <si>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</si>
  <si>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</si>
  <si>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</si>
  <si>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</si>
  <si>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</si>
  <si>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</si>
  <si>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</si>
  <si>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</si>
  <si>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</si>
  <si>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</si>
  <si>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</si>
  <si>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</si>
  <si>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</si>
  <si>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</si>
  <si>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</si>
  <si>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</si>
  <si>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</si>
  <si>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</si>
  <si>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</si>
  <si>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</si>
  <si>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</si>
  <si>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</si>
  <si>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</si>
  <si>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</si>
  <si>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</si>
  <si>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</si>
  <si>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</si>
  <si>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</si>
  <si>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</si>
  <si>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</si>
  <si>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</si>
  <si>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</si>
  <si>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</si>
  <si>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</si>
  <si>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</si>
  <si>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</si>
  <si>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</si>
  <si>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</si>
  <si>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</si>
  <si>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</si>
  <si>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</si>
  <si>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</si>
  <si>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</si>
  <si>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</si>
  <si>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</si>
  <si>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</si>
  <si>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</si>
  <si>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</si>
  <si>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</si>
  <si>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</si>
  <si>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</si>
  <si>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</si>
  <si>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</si>
  <si>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</si>
  <si>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</si>
  <si>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</si>
  <si>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</si>
  <si>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</si>
  <si>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</si>
  <si>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</si>
  <si>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</si>
  <si>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</si>
  <si>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</si>
  <si>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</si>
  <si>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</si>
  <si>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</si>
  <si>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</si>
  <si>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</si>
  <si>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</si>
  <si>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</si>
  <si>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</si>
  <si>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</si>
  <si>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</si>
  <si>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</si>
  <si>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</si>
  <si>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</si>
  <si>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</si>
  <si>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</si>
  <si>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</si>
  <si>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</si>
  <si>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</si>
  <si>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</si>
  <si>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</si>
  <si>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</si>
  <si>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</si>
  <si>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</si>
  <si>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</si>
  <si>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</si>
  <si>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</si>
  <si>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</si>
  <si>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</si>
  <si>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</si>
  <si>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</si>
  <si>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</si>
  <si>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</si>
  <si>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</si>
  <si>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</si>
  <si>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</si>
  <si>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</si>
  <si>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</si>
  <si>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</si>
  <si>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</si>
  <si>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</si>
  <si>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</si>
  <si>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</si>
  <si>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</si>
  <si>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</si>
  <si>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</si>
  <si>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</si>
  <si>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</si>
  <si>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</si>
  <si>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</si>
  <si>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</si>
  <si>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</si>
  <si>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</si>
  <si>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</si>
  <si>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</si>
  <si>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</si>
  <si>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</si>
  <si>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</si>
  <si>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</si>
  <si>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</si>
  <si>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</si>
  <si>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</si>
  <si>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</si>
  <si>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</si>
  <si>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</si>
  <si>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</si>
  <si>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</si>
  <si>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</si>
  <si>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</si>
  <si>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</si>
  <si>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</si>
  <si>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</si>
  <si>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</si>
  <si>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</si>
  <si>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</si>
  <si>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</si>
  <si>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</si>
  <si>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</si>
  <si>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</si>
  <si>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</si>
  <si>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</si>
  <si>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</si>
  <si>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</si>
  <si>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</si>
  <si>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</si>
  <si>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</si>
  <si>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</si>
  <si>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</si>
  <si>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</si>
  <si>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</si>
  <si>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</si>
  <si>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</si>
  <si>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</si>
  <si>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</si>
  <si>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</si>
  <si>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</si>
  <si>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</si>
  <si>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</si>
  <si>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</si>
  <si>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</si>
  <si>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</si>
  <si>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</si>
  <si>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</si>
  <si>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</si>
  <si>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</si>
  <si>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</si>
  <si>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</si>
  <si>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</si>
  <si>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</si>
  <si>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</si>
  <si>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</si>
  <si>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</si>
  <si>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</si>
  <si>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</si>
  <si>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</si>
  <si>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</si>
  <si>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</si>
  <si>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</si>
  <si>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</si>
  <si>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</si>
  <si>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</si>
  <si>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</si>
  <si>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</si>
  <si>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</si>
  <si>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</si>
  <si>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</si>
  <si>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</si>
  <si>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</si>
  <si>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</si>
  <si>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</si>
  <si>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</si>
  <si>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</si>
  <si>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</si>
  <si>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</si>
  <si>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</si>
  <si>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</si>
  <si>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</si>
  <si>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</si>
  <si>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</si>
  <si>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</si>
  <si>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</si>
  <si>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</si>
  <si>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</si>
  <si>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</si>
  <si>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</si>
  <si>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</si>
  <si>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</si>
  <si>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</si>
  <si>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</si>
  <si>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</si>
  <si>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</si>
  <si>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</si>
  <si>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</si>
  <si>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</si>
  <si>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</si>
  <si>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</si>
  <si>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</si>
  <si>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</si>
  <si>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</si>
  <si>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</si>
  <si>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</si>
  <si>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</si>
  <si>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</si>
  <si>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</si>
  <si>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</si>
  <si>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</si>
  <si>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</si>
  <si>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</si>
  <si>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</si>
  <si>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</si>
  <si>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</si>
  <si>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</si>
  <si>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</si>
  <si>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</si>
  <si>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</si>
  <si>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</si>
  <si>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</si>
  <si>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</si>
  <si>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</si>
  <si>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</si>
  <si>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</si>
  <si>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</si>
  <si>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</si>
  <si>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</si>
  <si>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</si>
  <si>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</si>
  <si>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</si>
  <si>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</si>
  <si>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</si>
  <si>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</si>
  <si>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</si>
  <si>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</si>
  <si>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</si>
  <si>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</si>
  <si>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</si>
  <si>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</si>
  <si>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</si>
  <si>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</si>
  <si>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</si>
  <si>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</si>
  <si>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</si>
  <si>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</si>
  <si>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</si>
  <si>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</si>
  <si>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</si>
  <si>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</si>
  <si>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</si>
  <si>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</si>
  <si>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</si>
  <si>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</si>
  <si>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</si>
  <si>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</si>
  <si>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</si>
  <si>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</si>
  <si>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</si>
  <si>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</si>
  <si>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</si>
  <si>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</si>
  <si>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</si>
  <si>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</si>
  <si>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</si>
  <si>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</si>
  <si>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</si>
  <si>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</si>
  <si>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</si>
  <si>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</si>
  <si>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</si>
  <si>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</si>
  <si>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</si>
  <si>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</si>
  <si>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</si>
  <si>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</si>
  <si>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</si>
  <si>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</si>
  <si>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</si>
  <si>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</si>
  <si>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</si>
  <si>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</si>
  <si>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</si>
  <si>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</si>
  <si>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</si>
  <si>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</si>
  <si>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</si>
  <si>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</si>
  <si>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</si>
  <si>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</si>
  <si>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</si>
  <si>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</si>
  <si>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</si>
  <si>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</si>
  <si>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</si>
  <si>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</si>
  <si>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</si>
  <si>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</si>
  <si>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</si>
  <si>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</si>
  <si>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</si>
  <si>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</si>
  <si>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</si>
  <si>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</si>
  <si>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</si>
  <si>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</si>
  <si>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</si>
  <si>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</si>
  <si>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</si>
  <si>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</si>
  <si>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</si>
  <si>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</si>
  <si>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</si>
  <si>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</si>
  <si>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</si>
  <si>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</si>
  <si>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</si>
  <si>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</si>
  <si>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</si>
  <si>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</si>
  <si>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</si>
  <si>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</si>
  <si>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</si>
  <si>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</si>
  <si>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</si>
  <si>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</si>
  <si>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</si>
  <si>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</si>
  <si>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</si>
  <si>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</si>
  <si>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</si>
  <si>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</si>
  <si>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</si>
  <si>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</si>
  <si>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</si>
  <si>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</si>
  <si>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</si>
  <si>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</si>
  <si>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</si>
  <si>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</si>
  <si>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</si>
  <si>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</si>
  <si>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</si>
  <si>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</si>
  <si>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</si>
  <si>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</si>
  <si>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</si>
  <si>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</si>
  <si>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</si>
  <si>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</si>
  <si>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</si>
  <si>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</si>
  <si>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</si>
  <si>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</si>
  <si>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</si>
  <si>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</si>
  <si>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</si>
  <si>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</si>
  <si>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</si>
  <si>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</si>
  <si>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</si>
  <si>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</si>
  <si>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</si>
  <si>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</si>
  <si>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</si>
  <si>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</si>
  <si>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</si>
  <si>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</si>
  <si>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</si>
  <si>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</si>
  <si>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</si>
  <si>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</si>
  <si>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</si>
  <si>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</si>
  <si>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</si>
  <si>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</si>
  <si>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</si>
  <si>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</si>
  <si>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</si>
  <si>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</si>
  <si>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</si>
  <si>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</si>
  <si>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</si>
  <si>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</si>
  <si>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</si>
  <si>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</si>
  <si>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</si>
  <si>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</si>
  <si>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</si>
  <si>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</si>
  <si>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</si>
  <si>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</si>
  <si>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</si>
  <si>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</si>
  <si>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</si>
  <si>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</si>
  <si>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</si>
  <si>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</si>
  <si>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</si>
  <si>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</si>
  <si>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</si>
  <si>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</si>
  <si>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</si>
  <si>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</si>
  <si>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</si>
  <si>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</si>
  <si>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</si>
  <si>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</si>
  <si>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</si>
  <si>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</si>
  <si>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</si>
  <si>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</si>
  <si>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</si>
  <si>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</si>
  <si>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</si>
  <si>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</si>
  <si>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</si>
  <si>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</si>
  <si>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</si>
  <si>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</si>
  <si>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</si>
  <si>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</si>
  <si>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</si>
  <si>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</si>
  <si>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</si>
  <si>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</si>
  <si>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</si>
  <si>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</si>
  <si>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</si>
  <si>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</si>
  <si>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</si>
  <si>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</si>
  <si>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</si>
  <si>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</si>
  <si>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</si>
  <si>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</si>
  <si>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</si>
  <si>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</si>
  <si>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</si>
  <si>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</si>
  <si>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</si>
  <si>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</si>
  <si>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</si>
  <si>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</si>
  <si>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</si>
  <si>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</si>
  <si>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</si>
  <si>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</si>
  <si>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</si>
  <si>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</si>
  <si>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</si>
  <si>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</si>
  <si>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</si>
  <si>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</si>
  <si>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</si>
  <si>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</si>
  <si>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</si>
  <si>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</si>
  <si>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</si>
  <si>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</si>
  <si>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</si>
  <si>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</si>
  <si>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</si>
  <si>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</si>
  <si>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</si>
  <si>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</si>
  <si>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</si>
  <si>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</si>
  <si>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</si>
  <si>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</si>
  <si>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</si>
  <si>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</si>
  <si>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</si>
  <si>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</si>
  <si>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</si>
  <si>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</si>
  <si>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</si>
  <si>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</si>
  <si>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</si>
  <si>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</si>
  <si>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</si>
  <si>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</si>
  <si>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</si>
  <si>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</si>
  <si>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</si>
  <si>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</si>
  <si>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</si>
  <si>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</si>
  <si>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</si>
  <si>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</si>
  <si>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</si>
  <si>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</si>
  <si>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</si>
  <si>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</si>
  <si>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</si>
  <si>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</si>
  <si>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</si>
  <si>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</si>
  <si>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</si>
  <si>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</si>
  <si>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</si>
  <si>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</si>
  <si>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</si>
  <si>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</si>
  <si>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</si>
  <si>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</si>
  <si>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</si>
  <si>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</si>
  <si>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</si>
  <si>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</si>
  <si>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</si>
  <si>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</si>
  <si>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</si>
  <si>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</si>
  <si>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</si>
  <si>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</si>
  <si>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</si>
  <si>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</si>
  <si>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</si>
  <si>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</si>
  <si>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</si>
  <si>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</si>
  <si>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</si>
  <si>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</si>
  <si>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</si>
  <si>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</si>
  <si>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</si>
  <si>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</si>
  <si>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</si>
  <si>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</si>
  <si>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</si>
  <si>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</si>
  <si>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</si>
  <si>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</si>
  <si>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</si>
  <si>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</si>
  <si>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</si>
  <si>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</si>
  <si>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</si>
  <si>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</si>
  <si>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</si>
  <si>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</si>
  <si>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</si>
  <si>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</si>
  <si>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</si>
  <si>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</si>
  <si>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</si>
  <si>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</si>
  <si>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</si>
  <si>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</si>
  <si>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</si>
  <si>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</si>
  <si>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</si>
  <si>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</si>
  <si>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</si>
  <si>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</si>
  <si>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</si>
  <si>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</si>
  <si>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</si>
  <si>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</si>
  <si>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</si>
  <si>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</si>
  <si>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</si>
  <si>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</si>
  <si>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</si>
  <si>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</si>
  <si>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</si>
  <si>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</si>
  <si>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</si>
  <si>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</si>
  <si>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</si>
  <si>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</si>
  <si>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</si>
  <si>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</si>
  <si>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</si>
  <si>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</si>
  <si>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</si>
  <si>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</si>
  <si>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</si>
  <si>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</si>
  <si>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</si>
  <si>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</si>
  <si>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</si>
  <si>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</si>
  <si>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</si>
  <si>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</si>
  <si>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</si>
  <si>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</si>
  <si>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</si>
  <si>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</si>
  <si>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</si>
  <si>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</si>
  <si>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</si>
  <si>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</si>
  <si>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</si>
  <si>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</si>
  <si>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</si>
  <si>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</si>
  <si>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</si>
  <si>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</si>
  <si>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</si>
  <si>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</si>
  <si>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</si>
  <si>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</si>
  <si>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</si>
  <si>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</si>
  <si>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</si>
  <si>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</si>
  <si>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</si>
  <si>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</si>
  <si>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</si>
  <si>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</si>
  <si>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</si>
  <si>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</si>
  <si>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</si>
  <si>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</si>
  <si>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</si>
  <si>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</si>
  <si>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</si>
  <si>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</si>
  <si>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</si>
  <si>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</si>
  <si>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</si>
  <si>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</si>
  <si>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</si>
  <si>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</si>
  <si>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</si>
  <si>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</si>
  <si>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</si>
  <si>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</si>
  <si>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</si>
  <si>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</si>
  <si>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</si>
  <si>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</si>
  <si>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</si>
  <si>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</si>
  <si>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</si>
  <si>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</si>
  <si>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</si>
  <si>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</si>
  <si>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</si>
  <si>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</si>
  <si>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</si>
  <si>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</si>
  <si>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</si>
  <si>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</si>
  <si>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</si>
  <si>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</si>
  <si>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</si>
  <si>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</si>
  <si>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</si>
  <si>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</si>
  <si>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</si>
  <si>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</si>
  <si>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</si>
  <si>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</si>
  <si>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</si>
  <si>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</si>
  <si>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</si>
  <si>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</si>
  <si>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</si>
  <si>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</si>
  <si>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</si>
  <si>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</si>
  <si>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</si>
  <si>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</si>
  <si>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</si>
  <si>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</si>
  <si>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</si>
  <si>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</si>
  <si>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</si>
  <si>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</si>
  <si>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</si>
  <si>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</si>
  <si>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</si>
  <si>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</si>
  <si>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</si>
  <si>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</si>
  <si>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</si>
  <si>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</si>
  <si>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</si>
  <si>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</si>
  <si>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</si>
  <si>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</si>
  <si>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</si>
  <si>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</si>
  <si>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</si>
  <si>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</si>
  <si>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</si>
  <si>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</si>
  <si>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</si>
  <si>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</si>
  <si>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</si>
  <si>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</si>
  <si>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</si>
  <si>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</si>
  <si>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</si>
  <si>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</si>
  <si>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</si>
  <si>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</si>
  <si>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</si>
  <si>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</si>
  <si>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</si>
  <si>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</si>
  <si>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</si>
  <si>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</si>
  <si>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</si>
  <si>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</si>
  <si>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</si>
  <si>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</si>
  <si>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</si>
  <si>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</si>
  <si>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</si>
  <si>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</si>
  <si>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</si>
  <si>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</si>
  <si>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</si>
  <si>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</si>
  <si>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</si>
  <si>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</si>
  <si>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</si>
  <si>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</si>
  <si>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</si>
  <si>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</si>
  <si>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</si>
  <si>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</si>
  <si>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</si>
  <si>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</si>
  <si>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</si>
  <si>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</si>
  <si>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</si>
  <si>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</si>
  <si>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</si>
  <si>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</si>
  <si>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</si>
  <si>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</si>
  <si>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</si>
  <si>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</si>
  <si>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</si>
  <si>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</si>
  <si>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</si>
  <si>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</si>
  <si>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</si>
  <si>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</si>
  <si>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</si>
  <si>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</si>
  <si>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</si>
  <si>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</si>
  <si>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</si>
  <si>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</si>
  <si>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</si>
  <si>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</si>
  <si>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</si>
  <si>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</si>
  <si>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</si>
  <si>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</si>
  <si>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</si>
  <si>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</si>
  <si>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</si>
  <si>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</si>
  <si>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</si>
  <si>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</si>
  <si>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</si>
  <si>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</si>
  <si>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</si>
  <si>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</si>
  <si>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</si>
  <si>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</si>
  <si>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</si>
  <si>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</si>
  <si>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</si>
  <si>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</si>
  <si>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</si>
  <si>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</si>
  <si>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</si>
  <si>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</si>
  <si>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</si>
  <si>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</si>
  <si>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</si>
  <si>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</si>
  <si>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</si>
  <si>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</si>
  <si>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</si>
  <si>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</si>
  <si>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</si>
  <si>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</si>
  <si>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</si>
  <si>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</si>
  <si>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</si>
  <si>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</si>
  <si>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</si>
  <si>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</si>
  <si>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</si>
  <si>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</si>
  <si>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</si>
  <si>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</si>
  <si>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</si>
  <si>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</si>
  <si>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</si>
  <si>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</si>
  <si>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</si>
  <si>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</si>
  <si>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</si>
  <si>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</si>
  <si>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</si>
  <si>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</si>
  <si>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</si>
  <si>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</si>
  <si>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</si>
  <si>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</si>
  <si>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</si>
  <si>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</si>
  <si>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</si>
  <si>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</si>
  <si>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</si>
  <si>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</si>
  <si>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</si>
  <si>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</si>
  <si>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</si>
  <si>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</si>
  <si>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</si>
  <si>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</si>
  <si>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</si>
  <si>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</si>
  <si>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</si>
  <si>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</si>
  <si>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</si>
  <si>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</si>
  <si>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</si>
  <si>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</si>
  <si>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</si>
  <si>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</si>
  <si>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</si>
  <si>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</si>
  <si>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</si>
  <si>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</si>
  <si>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</si>
  <si>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</si>
  <si>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</si>
  <si>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</si>
  <si>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</si>
  <si>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</si>
  <si>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</si>
  <si>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</si>
  <si>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</si>
  <si>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</si>
  <si>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</si>
  <si>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</si>
  <si>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</si>
  <si>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</si>
  <si>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</si>
  <si>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</si>
  <si>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</si>
  <si>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</si>
  <si>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</si>
  <si>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</si>
  <si>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</si>
  <si>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</si>
  <si>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</si>
  <si>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</si>
  <si>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</si>
  <si>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</si>
  <si>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</si>
  <si>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</si>
  <si>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</si>
  <si>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</si>
  <si>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</si>
  <si>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</si>
  <si>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</si>
  <si>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</si>
  <si>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</si>
  <si>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</si>
  <si>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</si>
  <si>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</si>
  <si>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</si>
  <si>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</si>
  <si>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</si>
  <si>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</si>
  <si>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</si>
  <si>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</si>
  <si>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</si>
  <si>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</si>
  <si>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</si>
  <si>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</si>
  <si>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</si>
  <si>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</si>
  <si>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</si>
  <si>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</si>
  <si>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</si>
  <si>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</si>
  <si>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</si>
  <si>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</si>
  <si>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</si>
  <si>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</si>
  <si>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</si>
  <si>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</si>
  <si>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</si>
  <si>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</si>
  <si>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</si>
  <si>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</si>
  <si>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</si>
  <si>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</si>
  <si>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</si>
  <si>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</si>
  <si>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</si>
  <si>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</si>
  <si>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</si>
  <si>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</si>
  <si>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</si>
  <si>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</si>
  <si>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</si>
  <si>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</si>
  <si>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</si>
  <si>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</si>
  <si>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</si>
  <si>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</si>
  <si>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</si>
  <si>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</si>
  <si>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</si>
  <si>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</si>
  <si>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</si>
  <si>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</si>
  <si>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</si>
  <si>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</si>
  <si>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</si>
  <si>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</si>
  <si>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</si>
  <si>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</si>
  <si>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</si>
  <si>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</si>
  <si>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</si>
  <si>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</si>
  <si>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</si>
  <si>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</si>
  <si>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</si>
  <si>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</si>
  <si>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</si>
  <si>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</si>
  <si>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</si>
  <si>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</si>
  <si>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</si>
  <si>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</si>
  <si>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</si>
  <si>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</si>
  <si>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</si>
  <si>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</si>
  <si>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</si>
  <si>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</si>
  <si>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</si>
  <si>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</si>
  <si>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</si>
  <si>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</si>
  <si>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</si>
  <si>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</si>
  <si>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</si>
  <si>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</si>
  <si>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</si>
  <si>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</si>
  <si>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</si>
  <si>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</si>
  <si>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</si>
  <si>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</si>
  <si>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</si>
  <si>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</si>
  <si>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</si>
  <si>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</si>
  <si>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</si>
  <si>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</si>
  <si>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</si>
  <si>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</si>
  <si>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</si>
  <si>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</si>
  <si>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</si>
  <si>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</si>
  <si>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</si>
  <si>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</si>
  <si>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</si>
  <si>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</si>
  <si>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</si>
  <si>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</si>
  <si>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</si>
  <si>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</si>
  <si>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</si>
  <si>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</si>
  <si>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</si>
  <si>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</si>
  <si>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</si>
  <si>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</si>
  <si>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</si>
  <si>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</si>
  <si>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</si>
  <si>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</si>
  <si>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</si>
  <si>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</si>
  <si>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</si>
  <si>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</si>
  <si>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</si>
  <si>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</si>
  <si>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</si>
  <si>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</si>
  <si>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</si>
  <si>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</si>
  <si>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</si>
  <si>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</si>
  <si>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</si>
  <si>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</si>
  <si>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</si>
  <si>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</si>
  <si>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</si>
  <si>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</si>
  <si>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</si>
  <si>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</si>
  <si>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</si>
  <si>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</si>
  <si>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</si>
  <si>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</si>
  <si>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</si>
  <si>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</si>
  <si>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</si>
  <si>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</si>
  <si>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</si>
  <si>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</si>
  <si>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</si>
  <si>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</si>
  <si>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</si>
  <si>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</si>
  <si>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</si>
  <si>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</si>
  <si>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</si>
  <si>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</si>
  <si>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</si>
  <si>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</si>
  <si>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</si>
  <si>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</si>
  <si>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</si>
  <si>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</si>
  <si>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</si>
  <si>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</si>
  <si>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</si>
  <si>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</si>
  <si>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</si>
  <si>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</si>
  <si>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</si>
  <si>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</si>
  <si>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</si>
  <si>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</si>
  <si>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</si>
  <si>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</si>
  <si>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</si>
  <si>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</si>
  <si>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</si>
  <si>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</si>
  <si>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</si>
  <si>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</si>
  <si>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</si>
  <si>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</si>
  <si>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</si>
  <si>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</si>
  <si>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</si>
  <si>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</si>
  <si>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</si>
  <si>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</si>
  <si>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</si>
  <si>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</si>
  <si>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</si>
  <si>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</si>
  <si>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</si>
  <si>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</si>
  <si>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</si>
  <si>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</si>
  <si>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</si>
  <si>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</si>
  <si>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</si>
  <si>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</si>
  <si>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</si>
  <si>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</si>
  <si>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</si>
  <si>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</si>
  <si>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</si>
  <si>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</si>
  <si>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</si>
  <si>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</si>
  <si>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</si>
  <si>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</si>
  <si>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</si>
  <si>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</si>
  <si>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</si>
  <si>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</si>
  <si>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</si>
  <si>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</si>
  <si>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</si>
  <si>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</si>
  <si>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</si>
  <si>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</si>
  <si>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</si>
  <si>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</si>
  <si>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</si>
  <si>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</si>
  <si>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</si>
  <si>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</si>
  <si>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</si>
  <si>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</si>
  <si>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</si>
  <si>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</si>
  <si>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</si>
  <si>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</si>
  <si>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</si>
  <si>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</si>
  <si>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</si>
  <si>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</si>
  <si>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</si>
  <si>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</si>
  <si>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</si>
  <si>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</si>
  <si>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</si>
  <si>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</si>
  <si>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</si>
  <si>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</si>
  <si>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</si>
  <si>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</si>
  <si>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</si>
  <si>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</si>
  <si>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</si>
  <si>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</si>
  <si>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</si>
  <si>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</si>
  <si>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</si>
  <si>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</si>
  <si>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</si>
  <si>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</si>
  <si>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</si>
  <si>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</si>
  <si>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</si>
  <si>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</si>
  <si>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</si>
  <si>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</si>
  <si>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</si>
  <si>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</si>
  <si>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</si>
  <si>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</si>
  <si>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</si>
  <si>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</si>
  <si>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</si>
  <si>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</si>
  <si>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</si>
  <si>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</si>
  <si>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</si>
  <si>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</si>
  <si>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</si>
  <si>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</si>
  <si>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</si>
  <si>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</si>
  <si>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</si>
  <si>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</si>
  <si>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</si>
  <si>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</si>
  <si>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</si>
  <si>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</si>
  <si>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</si>
  <si>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</si>
  <si>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</si>
  <si>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</si>
  <si>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</si>
  <si>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</si>
  <si>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</si>
  <si>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</si>
  <si>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</si>
  <si>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</si>
  <si>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</si>
  <si>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</si>
  <si>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</si>
  <si>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</si>
  <si>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</si>
  <si>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</si>
  <si>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</si>
  <si>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</si>
  <si>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</si>
  <si>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</si>
  <si>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</si>
  <si>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</si>
  <si>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</si>
  <si>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</si>
  <si>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</si>
  <si>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</si>
  <si>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</si>
  <si>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</si>
  <si>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</si>
  <si>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</si>
  <si>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</si>
  <si>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</si>
  <si>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</si>
  <si>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</si>
  <si>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</si>
  <si>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</si>
  <si>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</si>
  <si>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</si>
  <si>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</si>
  <si>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</si>
  <si>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</si>
  <si>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</si>
  <si>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</si>
  <si>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</si>
  <si>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</si>
  <si>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</si>
  <si>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</si>
  <si>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</si>
  <si>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</si>
  <si>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</si>
  <si>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</si>
  <si>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</si>
  <si>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</si>
  <si>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</si>
  <si>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</si>
  <si>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</si>
  <si>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</si>
  <si>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</si>
  <si>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</si>
  <si>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</si>
  <si>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</si>
  <si>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</si>
  <si>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</si>
  <si>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</si>
  <si>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</si>
  <si>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</si>
  <si>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</si>
  <si>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</si>
  <si>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</si>
  <si>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</si>
  <si>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</si>
  <si>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</si>
  <si>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</si>
  <si>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</si>
  <si>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</si>
  <si>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</si>
  <si>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</si>
  <si>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</si>
  <si>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</si>
  <si>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</si>
  <si>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</si>
  <si>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</si>
  <si>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</si>
  <si>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</si>
  <si>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</si>
  <si>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</si>
  <si>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</si>
  <si>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</si>
  <si>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</si>
  <si>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</si>
  <si>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</si>
  <si>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</si>
  <si>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</si>
  <si>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</si>
  <si>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</si>
  <si>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</si>
  <si>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</si>
  <si>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</si>
  <si>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</si>
  <si>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</si>
  <si>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</si>
  <si>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</si>
  <si>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</si>
  <si>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</si>
  <si>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</si>
  <si>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</si>
  <si>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</si>
  <si>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</si>
  <si>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</si>
  <si>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</si>
  <si>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</si>
  <si>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</si>
  <si>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</si>
  <si>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</si>
  <si>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</si>
  <si>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</si>
  <si>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</si>
  <si>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</si>
  <si>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</si>
  <si>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</si>
  <si>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</si>
  <si>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</si>
  <si>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</si>
  <si>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</si>
  <si>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</si>
  <si>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</si>
  <si>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</si>
  <si>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</si>
  <si>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</si>
  <si>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</si>
  <si>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</si>
  <si>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</si>
  <si>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</si>
  <si>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</si>
  <si>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</si>
  <si>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</si>
  <si>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</si>
  <si>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</si>
  <si>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</si>
  <si>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</si>
  <si>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</si>
  <si>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</si>
  <si>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</si>
  <si>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</si>
  <si>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</si>
  <si>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</si>
  <si>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</si>
  <si>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</si>
  <si>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</si>
  <si>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</si>
  <si>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</si>
  <si>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</si>
  <si>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</si>
  <si>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</si>
  <si>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</si>
  <si>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</si>
  <si>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</si>
  <si>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</si>
  <si>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</si>
  <si>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</si>
  <si>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</si>
  <si>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</si>
  <si>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</si>
  <si>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</si>
  <si>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</si>
  <si>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</si>
  <si>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</si>
  <si>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</si>
  <si>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</si>
  <si>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</si>
  <si>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</si>
  <si>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</si>
  <si>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</si>
  <si>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</si>
  <si>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</si>
  <si>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</si>
  <si>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</si>
  <si>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</si>
  <si>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</si>
  <si>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</si>
  <si>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</si>
  <si>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</si>
  <si>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</si>
  <si>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</si>
  <si>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</si>
  <si>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</si>
  <si>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</si>
  <si>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</si>
  <si>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</si>
  <si>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</si>
  <si>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</si>
  <si>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</si>
  <si>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</si>
  <si>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</si>
  <si>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</si>
  <si>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</si>
  <si>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</si>
  <si>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</si>
  <si>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</si>
  <si>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</si>
  <si>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</si>
  <si>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</si>
  <si>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</si>
  <si>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</si>
  <si>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</si>
  <si>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</si>
  <si>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</si>
  <si>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</si>
  <si>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</si>
  <si>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</si>
  <si>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</si>
  <si>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</si>
  <si>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</si>
  <si>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</si>
  <si>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</si>
  <si>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</si>
  <si>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</si>
  <si>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</si>
  <si>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</si>
  <si>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</si>
  <si>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</si>
  <si>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</si>
  <si>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</si>
  <si>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</si>
  <si>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</si>
  <si>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</si>
  <si>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</si>
  <si>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</si>
  <si>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</si>
  <si>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</si>
  <si>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</si>
  <si>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</si>
  <si>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</si>
  <si>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</si>
  <si>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</si>
  <si>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</si>
  <si>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</si>
  <si>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</si>
  <si>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</si>
  <si>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</si>
  <si>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</si>
  <si>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</si>
  <si>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</si>
  <si>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</si>
  <si>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</si>
  <si>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</si>
  <si>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</si>
  <si>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</si>
  <si>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</si>
  <si>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</si>
  <si>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</si>
  <si>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</si>
  <si>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</si>
  <si>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</si>
  <si>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</si>
  <si>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</si>
  <si>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</si>
  <si>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</si>
  <si>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</si>
  <si>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</si>
  <si>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</si>
  <si>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</si>
  <si>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</si>
  <si>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</si>
  <si>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</si>
  <si>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</si>
  <si>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</si>
  <si>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</si>
  <si>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</si>
  <si>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</si>
  <si>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</si>
  <si>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</si>
  <si>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</si>
  <si>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</si>
  <si>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</si>
  <si>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</si>
  <si>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</si>
  <si>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</si>
  <si>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</si>
  <si>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</si>
  <si>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</si>
  <si>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</si>
  <si>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</si>
  <si>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</si>
  <si>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</si>
  <si>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</si>
  <si>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</si>
  <si>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</si>
  <si>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</si>
  <si>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</si>
  <si>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</si>
  <si>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</si>
  <si>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</si>
  <si>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</si>
  <si>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</si>
  <si>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</si>
  <si>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</si>
  <si>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</si>
  <si>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</si>
  <si>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</si>
  <si>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</si>
  <si>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</si>
  <si>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</si>
  <si>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</si>
  <si>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</si>
  <si>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</si>
  <si>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</si>
  <si>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</si>
  <si>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</si>
  <si>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</si>
  <si>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</si>
  <si>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</si>
  <si>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</si>
  <si>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</si>
  <si>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</si>
  <si>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</si>
  <si>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</si>
  <si>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</si>
  <si>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</si>
  <si>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</si>
  <si>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</si>
  <si>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</si>
  <si>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</si>
  <si>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</si>
  <si>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</si>
  <si>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</si>
  <si>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</si>
  <si>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</si>
  <si>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</si>
  <si>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</si>
  <si>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</si>
  <si>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</si>
  <si>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</si>
  <si>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</si>
  <si>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</si>
  <si>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</si>
  <si>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</si>
  <si>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</si>
  <si>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</si>
  <si>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</si>
  <si>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</si>
  <si>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</si>
  <si>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</si>
  <si>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</si>
  <si>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</si>
  <si>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</si>
  <si>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</si>
  <si>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</si>
  <si>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</si>
  <si>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</si>
  <si>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</si>
  <si>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</si>
  <si>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</si>
  <si>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</si>
  <si>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</si>
  <si>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</si>
  <si>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</si>
  <si>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</si>
  <si>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</si>
  <si>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</si>
  <si>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</si>
  <si>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</si>
  <si>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</si>
  <si>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</si>
  <si>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</si>
  <si>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</si>
  <si>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</si>
  <si>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</si>
  <si>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</si>
  <si>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</si>
  <si>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</si>
  <si>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</si>
  <si>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</si>
  <si>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</si>
  <si>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</si>
  <si>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</si>
  <si>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</si>
  <si>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</si>
  <si>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</si>
  <si>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</si>
  <si>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</si>
  <si>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</si>
  <si>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</si>
  <si>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</si>
  <si>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</si>
  <si>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</si>
  <si>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</si>
  <si>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</si>
  <si>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</si>
  <si>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</si>
  <si>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</si>
  <si>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</si>
  <si>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</si>
  <si>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</si>
  <si>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</si>
  <si>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</si>
  <si>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</si>
  <si>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</si>
  <si>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</si>
  <si>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</si>
  <si>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</si>
  <si>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</si>
  <si>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</si>
  <si>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</si>
  <si>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</si>
  <si>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</si>
  <si>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</si>
  <si>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</si>
  <si>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</si>
  <si>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</si>
  <si>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</si>
  <si>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</si>
  <si>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</si>
  <si>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</si>
  <si>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</si>
  <si>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</si>
  <si>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</si>
  <si>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</si>
  <si>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</si>
  <si>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</si>
  <si>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</si>
  <si>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</si>
  <si>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</si>
  <si>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</si>
  <si>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</si>
  <si>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</si>
  <si>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</si>
  <si>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</si>
  <si>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</si>
  <si>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</si>
  <si>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</si>
  <si>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</si>
  <si>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</si>
  <si>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</si>
  <si>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</si>
  <si>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</si>
  <si>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</si>
  <si>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</si>
  <si>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</si>
  <si>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</si>
  <si>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</si>
  <si>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</si>
  <si>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</si>
  <si>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</si>
  <si>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</si>
  <si>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</si>
  <si>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</si>
  <si>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</si>
  <si>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</si>
  <si>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</si>
  <si>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</si>
  <si>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</si>
  <si>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</si>
  <si>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</si>
  <si>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</si>
  <si>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</si>
  <si>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</si>
  <si>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</si>
  <si>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</si>
  <si>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</si>
  <si>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</si>
  <si>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</si>
  <si>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</si>
  <si>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</si>
  <si>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</si>
  <si>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</si>
  <si>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</si>
  <si>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</si>
  <si>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</si>
  <si>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</si>
  <si>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</si>
  <si>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</si>
  <si>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</si>
  <si>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</si>
  <si>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</si>
  <si>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</si>
  <si>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</si>
  <si>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</si>
  <si>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</si>
  <si>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</si>
  <si>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</si>
  <si>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</si>
  <si>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</si>
  <si>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</si>
  <si>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</si>
  <si>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</si>
  <si>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</si>
  <si>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</si>
  <si>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</si>
  <si>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</si>
  <si>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</si>
  <si>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</si>
  <si>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</si>
  <si>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</si>
  <si>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</si>
  <si>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</si>
  <si>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</si>
  <si>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</si>
  <si>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</si>
  <si>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</si>
  <si>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</si>
  <si>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</si>
  <si>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</si>
  <si>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</si>
  <si>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</si>
  <si>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</si>
  <si>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</si>
  <si>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</si>
  <si>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</si>
  <si>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</si>
  <si>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</si>
  <si>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</si>
  <si>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</si>
  <si>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</si>
  <si>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</si>
  <si>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</si>
  <si>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</si>
  <si>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</si>
  <si>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</si>
  <si>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</si>
  <si>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</si>
  <si>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</si>
  <si>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</si>
  <si>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</si>
  <si>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</si>
  <si>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</si>
  <si>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</si>
  <si>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</si>
  <si>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</si>
  <si>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</si>
  <si>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</si>
  <si>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</si>
  <si>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</si>
  <si>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</si>
  <si>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</si>
  <si>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</si>
  <si>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</si>
  <si>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</si>
  <si>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</si>
  <si>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</si>
  <si>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</si>
  <si>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</si>
  <si>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</si>
  <si>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</si>
  <si>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</si>
  <si>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</si>
  <si>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</si>
  <si>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</si>
  <si>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</si>
  <si>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</si>
  <si>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</si>
  <si>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</si>
  <si>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</si>
  <si>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</si>
  <si>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</si>
  <si>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</si>
  <si>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</si>
  <si>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</si>
  <si>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</si>
  <si>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</si>
  <si>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</si>
  <si>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</si>
  <si>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</si>
  <si>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</si>
  <si>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</si>
  <si>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</si>
  <si>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</si>
  <si>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</si>
  <si>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</si>
  <si>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</si>
  <si>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</si>
  <si>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</si>
  <si>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</si>
  <si>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</si>
  <si>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</si>
  <si>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</si>
  <si>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</si>
  <si>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</si>
  <si>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</si>
  <si>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</si>
  <si>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</si>
  <si>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</si>
  <si>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</si>
  <si>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</si>
  <si>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</si>
  <si>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</si>
  <si>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</si>
  <si>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</si>
  <si>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</si>
  <si>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</si>
  <si>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</si>
  <si>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</si>
  <si>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</si>
  <si>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</si>
  <si>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</si>
  <si>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</si>
  <si>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</si>
  <si>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</si>
  <si>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</si>
  <si>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</si>
  <si>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</si>
  <si>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</si>
  <si>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</si>
  <si>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</si>
  <si>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</si>
  <si>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</si>
  <si>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</si>
  <si>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</si>
  <si>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</si>
  <si>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</si>
  <si>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</si>
  <si>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</si>
  <si>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</si>
  <si>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</si>
  <si>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</si>
  <si>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</si>
  <si>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</si>
  <si>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</si>
  <si>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</si>
  <si>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</si>
  <si>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</si>
  <si>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</si>
  <si>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</si>
  <si>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</si>
  <si>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</si>
  <si>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</si>
  <si>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</si>
  <si>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</si>
  <si>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</si>
  <si>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</si>
  <si>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</si>
  <si>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</si>
  <si>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</si>
  <si>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</si>
  <si>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</si>
  <si>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</si>
  <si>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</si>
  <si>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</si>
  <si>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</si>
  <si>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</si>
  <si>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</si>
  <si>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</si>
  <si>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</si>
  <si>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</si>
  <si>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</si>
  <si>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</si>
  <si>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</si>
  <si>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</si>
  <si>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</si>
  <si>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</si>
  <si>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</si>
  <si>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</si>
  <si>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</si>
  <si>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</si>
  <si>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</si>
  <si>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</si>
  <si>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</si>
  <si>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</si>
  <si>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</si>
  <si>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</si>
  <si>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</si>
  <si>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</si>
  <si>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</si>
  <si>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</si>
  <si>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</si>
  <si>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</si>
  <si>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</si>
  <si>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</si>
  <si>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</si>
  <si>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</si>
  <si>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</si>
  <si>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</si>
  <si>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</si>
  <si>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</si>
  <si>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</si>
  <si>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</si>
  <si>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</si>
  <si>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</si>
  <si>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</si>
  <si>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</si>
  <si>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</si>
  <si>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</si>
  <si>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</si>
  <si>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</si>
  <si>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</si>
  <si>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</si>
  <si>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</si>
  <si>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</si>
  <si>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</si>
  <si>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</si>
  <si>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</si>
  <si>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</si>
  <si>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</si>
  <si>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</si>
  <si>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</si>
  <si>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</si>
  <si>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</si>
  <si>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</si>
  <si>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</si>
  <si>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</si>
  <si>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</si>
  <si>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</si>
  <si>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</si>
  <si>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</si>
  <si>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</si>
  <si>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</si>
  <si>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</si>
  <si>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</si>
  <si>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</si>
  <si>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</si>
  <si>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</si>
  <si>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</si>
  <si>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</si>
  <si>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</si>
  <si>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</si>
  <si>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</si>
  <si>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</si>
  <si>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</si>
  <si>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</si>
  <si>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</si>
  <si>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</si>
  <si>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</si>
  <si>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</si>
  <si>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</si>
  <si>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</si>
  <si>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</si>
  <si>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</si>
  <si>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</si>
  <si>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</si>
  <si>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</si>
  <si>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</si>
  <si>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</si>
  <si>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</si>
  <si>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</si>
  <si>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</si>
  <si>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</si>
  <si>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</si>
  <si>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</si>
  <si>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</si>
  <si>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</si>
  <si>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</si>
  <si>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</si>
  <si>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</si>
  <si>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</si>
  <si>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</si>
  <si>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</si>
  <si>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</si>
  <si>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</si>
  <si>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</si>
  <si>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</si>
  <si>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</si>
  <si>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</si>
  <si>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</si>
  <si>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</si>
  <si>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</si>
  <si>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</si>
  <si>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</si>
  <si>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</si>
  <si>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</si>
  <si>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</si>
  <si>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</si>
  <si>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</si>
  <si>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</si>
  <si>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</si>
  <si>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</si>
  <si>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</si>
  <si>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</si>
  <si>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</si>
  <si>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</si>
  <si>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</si>
  <si>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</si>
  <si>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</si>
  <si>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</si>
  <si>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</si>
  <si>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</si>
  <si>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</si>
  <si>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</si>
  <si>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</si>
  <si>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</si>
  <si>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</si>
  <si>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</si>
  <si>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</si>
  <si>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</si>
  <si>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</si>
  <si>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</si>
  <si>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</si>
  <si>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</si>
  <si>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</si>
  <si>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</si>
  <si>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</si>
  <si>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</si>
  <si>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</si>
  <si>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</si>
  <si>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</si>
  <si>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</si>
  <si>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</si>
  <si>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</si>
  <si>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</si>
  <si>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</si>
  <si>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</si>
  <si>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</si>
  <si>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</si>
  <si>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</si>
  <si>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</si>
  <si>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</si>
  <si>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</si>
  <si>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</si>
  <si>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</si>
  <si>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</si>
  <si>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</si>
  <si>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</si>
  <si>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</si>
  <si>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</si>
  <si>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</si>
  <si>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</si>
  <si>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</si>
  <si>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</si>
  <si>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</si>
  <si>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</si>
  <si>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</si>
  <si>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</si>
  <si>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</si>
  <si>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</si>
  <si>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</si>
  <si>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</si>
  <si>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</si>
  <si>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</si>
  <si>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</si>
  <si>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</si>
  <si>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</si>
  <si>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</si>
  <si>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</si>
  <si>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</si>
  <si>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</si>
  <si>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</si>
  <si>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</si>
  <si>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</si>
  <si>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</si>
  <si>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</si>
  <si>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</si>
  <si>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</si>
  <si>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</si>
  <si>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</si>
  <si>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</si>
  <si>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</si>
  <si>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</si>
  <si>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</si>
  <si>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</si>
  <si>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</si>
  <si>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</si>
  <si>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</si>
  <si>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</si>
  <si>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</si>
  <si>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</si>
  <si>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</si>
  <si>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</si>
  <si>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</si>
  <si>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</si>
  <si>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</si>
  <si>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</si>
  <si>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</si>
  <si>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</si>
  <si>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</si>
  <si>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</si>
  <si>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</si>
  <si>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</si>
  <si>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</si>
  <si>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</si>
  <si>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</si>
  <si>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</si>
  <si>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</si>
  <si>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</si>
  <si>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</si>
  <si>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</si>
  <si>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</si>
  <si>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</si>
  <si>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</si>
  <si>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</si>
  <si>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</si>
  <si>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</si>
  <si>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</si>
  <si>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</si>
  <si>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</si>
  <si>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</si>
  <si>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</si>
  <si>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</si>
  <si>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</si>
  <si>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</si>
  <si>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</si>
  <si>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</si>
  <si>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</si>
  <si>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</si>
  <si>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</si>
  <si>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</si>
  <si>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</si>
  <si>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</si>
  <si>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</si>
  <si>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</si>
  <si>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</si>
  <si>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</si>
  <si>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</si>
  <si>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</si>
  <si>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</si>
  <si>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</si>
  <si>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</si>
  <si>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</si>
  <si>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</si>
  <si>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</si>
  <si>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</si>
  <si>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</si>
  <si>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</si>
  <si>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</si>
  <si>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</si>
  <si>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</si>
  <si>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</si>
  <si>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</si>
  <si>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</si>
  <si>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</si>
  <si>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</si>
  <si>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</si>
  <si>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</si>
  <si>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</si>
  <si>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</si>
  <si>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</si>
  <si>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</si>
  <si>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</si>
  <si>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</si>
  <si>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</si>
  <si>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</si>
  <si>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</si>
  <si>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</si>
  <si>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</si>
  <si>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</si>
  <si>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</si>
  <si>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</si>
  <si>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</si>
  <si>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</si>
  <si>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</si>
  <si>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</si>
  <si>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</si>
  <si>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</si>
  <si>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</si>
  <si>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</si>
  <si>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</si>
  <si>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</si>
  <si>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</si>
  <si>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</si>
  <si>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</si>
  <si>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</si>
  <si>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</si>
  <si>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</si>
  <si>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</si>
  <si>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</si>
  <si>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</si>
  <si>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</si>
  <si>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</si>
  <si>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</si>
  <si>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</si>
  <si>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</si>
  <si>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</si>
  <si>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</si>
  <si>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</si>
  <si>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</si>
  <si>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</si>
  <si>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</si>
  <si>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</si>
  <si>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</si>
  <si>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</si>
  <si>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</si>
  <si>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</si>
  <si>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</si>
  <si>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</si>
  <si>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</si>
  <si>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</si>
  <si>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</si>
  <si>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</si>
  <si>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</si>
  <si>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</si>
  <si>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</si>
  <si>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</si>
  <si>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</si>
  <si>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</si>
  <si>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</si>
  <si>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</si>
  <si>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</si>
  <si>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</si>
  <si>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</si>
  <si>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</si>
  <si>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</si>
  <si>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</si>
  <si>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</si>
  <si>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</si>
  <si>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</si>
  <si>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</si>
  <si>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</si>
  <si>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</si>
  <si>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</si>
  <si>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</si>
  <si>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</si>
  <si>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</si>
  <si>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</si>
  <si>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</si>
  <si>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</si>
  <si>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</si>
  <si>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</si>
  <si>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</si>
  <si>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</si>
  <si>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</si>
  <si>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</si>
  <si>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</si>
  <si>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</si>
  <si>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</si>
  <si>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</si>
  <si>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</si>
  <si>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</si>
  <si>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</si>
  <si>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</si>
  <si>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</si>
  <si>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</si>
  <si>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</si>
  <si>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</si>
  <si>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</si>
  <si>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</si>
  <si>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</si>
  <si>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</si>
  <si>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</si>
  <si>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</si>
  <si>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</si>
  <si>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</si>
  <si>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</si>
  <si>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</si>
  <si>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</si>
  <si>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</si>
  <si>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</si>
  <si>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</si>
  <si>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</si>
  <si>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</si>
  <si>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</si>
  <si>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</si>
  <si>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</si>
  <si>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</si>
  <si>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</si>
  <si>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</si>
  <si>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</si>
  <si>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</si>
  <si>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</si>
  <si>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</si>
  <si>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</si>
  <si>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</si>
  <si>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</si>
  <si>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</si>
  <si>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</si>
  <si>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</si>
  <si>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</si>
  <si>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</si>
  <si>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</si>
  <si>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</si>
  <si>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</si>
  <si>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</si>
  <si>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</si>
  <si>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</si>
  <si>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</si>
  <si>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</si>
  <si>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</si>
  <si>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</si>
  <si>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</si>
  <si>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</si>
  <si>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</si>
  <si>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</si>
  <si>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</si>
  <si>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</si>
  <si>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</si>
  <si>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</si>
  <si>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</si>
  <si>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</si>
  <si>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</si>
  <si>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</si>
  <si>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</si>
  <si>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</si>
  <si>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</si>
  <si>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</si>
  <si>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</si>
  <si>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</si>
  <si>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</si>
  <si>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</si>
  <si>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</si>
  <si>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</si>
  <si>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</si>
  <si>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</si>
  <si>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</si>
  <si>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</si>
  <si>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</si>
  <si>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</si>
  <si>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</si>
  <si>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</si>
  <si>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</si>
  <si>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</si>
  <si>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</si>
  <si>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</si>
  <si>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</si>
  <si>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</si>
  <si>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</si>
  <si>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</si>
  <si>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</si>
  <si>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</si>
  <si>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</si>
  <si>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</si>
  <si>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</si>
  <si>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</si>
  <si>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</si>
  <si>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</si>
  <si>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</si>
  <si>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</si>
  <si>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</si>
  <si>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</si>
  <si>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</si>
  <si>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</si>
  <si>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</si>
  <si>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</si>
  <si>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</si>
  <si>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</si>
  <si>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</si>
  <si>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</si>
  <si>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</si>
  <si>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</si>
  <si>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</si>
  <si>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</si>
  <si>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</si>
  <si>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</si>
  <si>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</si>
  <si>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</si>
  <si>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</si>
  <si>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</si>
  <si>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</si>
  <si>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</si>
  <si>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</si>
  <si>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</si>
  <si>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</si>
  <si>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</si>
  <si>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</si>
  <si>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</si>
  <si>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</si>
  <si>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</si>
  <si>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</si>
  <si>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</si>
  <si>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</si>
  <si>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</si>
  <si>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</si>
  <si>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</si>
  <si>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</si>
  <si>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</si>
  <si>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</si>
  <si>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</si>
  <si>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</si>
  <si>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</si>
  <si>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</si>
  <si>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</si>
  <si>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</si>
  <si>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</si>
  <si>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</si>
  <si>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</si>
  <si>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</si>
  <si>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</si>
  <si>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</si>
  <si>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</si>
  <si>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</si>
  <si>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</si>
  <si>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</si>
  <si>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</si>
  <si>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</si>
  <si>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</si>
  <si>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</si>
  <si>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</si>
  <si>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</si>
  <si>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</si>
  <si>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</si>
  <si>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</si>
  <si>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</si>
  <si>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</si>
  <si>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</si>
  <si>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</si>
  <si>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</si>
  <si>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</si>
  <si>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</si>
  <si>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</si>
  <si>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</si>
  <si>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</si>
  <si>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</si>
  <si>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</si>
  <si>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</si>
  <si>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</si>
  <si>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</si>
  <si>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</si>
  <si>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</si>
  <si>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</si>
  <si>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</si>
  <si>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</si>
  <si>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</si>
  <si>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</si>
  <si>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</si>
  <si>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</si>
  <si>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</si>
  <si>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</si>
  <si>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</si>
  <si>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</si>
  <si>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</si>
  <si>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</si>
  <si>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</si>
  <si>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</si>
  <si>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</si>
  <si>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</si>
  <si>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</si>
  <si>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</si>
  <si>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</si>
  <si>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</si>
  <si>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</si>
  <si>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</si>
  <si>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</si>
  <si>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</si>
  <si>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</si>
  <si>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</si>
  <si>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</si>
  <si>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</si>
  <si>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</si>
  <si>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</si>
  <si>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</si>
  <si>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</si>
  <si>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</si>
  <si>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</si>
  <si>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</si>
  <si>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</si>
  <si>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</si>
  <si>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</si>
  <si>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</si>
  <si>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</si>
  <si>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</si>
  <si>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</si>
  <si>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</si>
  <si>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</si>
  <si>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</si>
  <si>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</si>
  <si>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</si>
  <si>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</si>
  <si>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</si>
  <si>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</si>
  <si>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</si>
  <si>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</si>
  <si>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</si>
  <si>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</si>
  <si>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</si>
  <si>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</si>
  <si>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</si>
  <si>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</si>
  <si>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</si>
  <si>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</si>
  <si>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</si>
  <si>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</si>
  <si>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</si>
  <si>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</si>
  <si>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</si>
  <si>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</si>
  <si>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</si>
  <si>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</si>
  <si>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</si>
  <si>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</si>
  <si>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</si>
  <si>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</si>
  <si>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</si>
  <si>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</si>
  <si>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</si>
  <si>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</si>
  <si>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</si>
  <si>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</si>
  <si>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</si>
  <si>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</si>
  <si>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</si>
  <si>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</si>
  <si>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</si>
  <si>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</si>
  <si>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</si>
  <si>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</si>
  <si>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</si>
  <si>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</si>
  <si>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</si>
  <si>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</si>
  <si>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</si>
  <si>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</si>
  <si>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</si>
  <si>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</si>
  <si>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</si>
  <si>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</si>
  <si>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</si>
  <si>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</si>
  <si>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</si>
  <si>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</si>
  <si>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</si>
  <si>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</si>
  <si>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</si>
  <si>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</si>
  <si>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</si>
  <si>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</si>
  <si>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</si>
  <si>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</si>
  <si>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</si>
  <si>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</si>
  <si>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</si>
  <si>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</si>
  <si>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</si>
  <si>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</si>
  <si>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</si>
  <si>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</si>
  <si>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</si>
  <si>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</si>
  <si>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</si>
  <si>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</si>
  <si>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</si>
  <si>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</si>
  <si>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</si>
  <si>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</si>
  <si>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</si>
  <si>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</si>
  <si>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</si>
  <si>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</si>
  <si>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</si>
  <si>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</si>
  <si>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</si>
  <si>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</si>
  <si>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</si>
  <si>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</si>
  <si>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</si>
  <si>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</si>
  <si>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</si>
  <si>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</si>
  <si>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</si>
  <si>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</si>
  <si>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</si>
  <si>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</si>
  <si>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</si>
  <si>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</si>
  <si>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</si>
  <si>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</si>
  <si>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</si>
  <si>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</si>
  <si>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</si>
  <si>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</si>
  <si>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</si>
  <si>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</si>
  <si>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</si>
  <si>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</si>
  <si>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</si>
  <si>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</si>
  <si>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</si>
  <si>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</si>
  <si>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</si>
  <si>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</si>
  <si>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</si>
  <si>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</si>
  <si>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</si>
  <si>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</si>
  <si>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</si>
  <si>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</si>
  <si>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</si>
  <si>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</si>
  <si>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</si>
  <si>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</si>
  <si>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</si>
  <si>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</si>
  <si>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</si>
  <si>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</si>
  <si>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</si>
  <si>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</si>
  <si>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</si>
  <si>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</si>
  <si>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</si>
  <si>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</si>
  <si>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</si>
  <si>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</si>
  <si>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</si>
  <si>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</si>
  <si>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</si>
  <si>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</si>
  <si>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</si>
  <si>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</si>
  <si>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</si>
  <si>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</si>
  <si>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</si>
  <si>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</si>
  <si>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</si>
  <si>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</si>
  <si>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</si>
  <si>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</si>
  <si>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</si>
  <si>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</si>
  <si>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</si>
  <si>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</si>
  <si>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</si>
  <si>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</si>
  <si>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</si>
  <si>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</si>
  <si>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</si>
  <si>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</si>
  <si>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</si>
  <si>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</si>
  <si>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</si>
  <si>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</si>
  <si>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</si>
  <si>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</si>
  <si>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</si>
  <si>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</si>
  <si>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</si>
  <si>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</si>
  <si>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</si>
  <si>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</si>
  <si>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</si>
  <si>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</si>
  <si>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</si>
  <si>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</si>
  <si>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</si>
  <si>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</si>
  <si>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</si>
  <si>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</si>
  <si>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</si>
  <si>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</si>
  <si>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</si>
  <si>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</si>
  <si>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</si>
  <si>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</si>
  <si>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</si>
  <si>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</si>
  <si>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</si>
  <si>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</si>
  <si>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</si>
  <si>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</si>
  <si>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</si>
  <si>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</si>
  <si>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</si>
  <si>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</si>
  <si>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</si>
  <si>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</si>
  <si>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</si>
  <si>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</si>
  <si>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</si>
  <si>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</si>
  <si>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</si>
  <si>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</si>
  <si>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</si>
  <si>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</si>
  <si>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</si>
  <si>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</si>
  <si>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</si>
  <si>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</si>
  <si>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</si>
  <si>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</si>
  <si>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</si>
  <si>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</si>
  <si>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</si>
  <si>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</si>
  <si>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</si>
  <si>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</si>
  <si>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</si>
  <si>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</si>
  <si>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</si>
  <si>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</si>
  <si>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</si>
  <si>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</si>
  <si>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</si>
  <si>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</si>
  <si>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</si>
  <si>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</si>
  <si>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</si>
  <si>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</si>
  <si>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</si>
  <si>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</si>
  <si>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</si>
  <si>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</si>
  <si>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</si>
  <si>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</si>
  <si>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</si>
  <si>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</si>
  <si>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</si>
  <si>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</si>
  <si>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</si>
  <si>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</si>
  <si>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</si>
  <si>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</si>
  <si>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</si>
  <si>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</si>
  <si>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</si>
  <si>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</si>
  <si>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</si>
  <si>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</si>
  <si>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</si>
  <si>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</si>
  <si>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</si>
  <si>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</si>
  <si>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</si>
  <si>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</si>
  <si>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</si>
  <si>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</si>
  <si>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</si>
  <si>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</si>
  <si>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</si>
  <si>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</si>
  <si>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</si>
  <si>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</si>
  <si>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</si>
  <si>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</si>
  <si>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</si>
  <si>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</si>
  <si>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</si>
  <si>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</si>
  <si>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</si>
  <si>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</si>
  <si>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</si>
  <si>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</si>
  <si>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</si>
  <si>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</si>
  <si>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</si>
  <si>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</si>
  <si>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</si>
  <si>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</si>
  <si>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</si>
  <si>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sub-category</t>
  </si>
  <si>
    <t>Row Labels</t>
  </si>
  <si>
    <t>Grand Total</t>
  </si>
  <si>
    <t>Column Labels</t>
  </si>
  <si>
    <t>(All)</t>
  </si>
  <si>
    <t>Date Created Conversion</t>
  </si>
  <si>
    <t>Date Ended Conversion</t>
  </si>
  <si>
    <t>Count of 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</si>
  <si>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</si>
  <si>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</si>
  <si>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</si>
  <si>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</si>
  <si>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</si>
  <si>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</si>
  <si>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</si>
  <si>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</si>
  <si>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</si>
  <si>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</si>
  <si>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</si>
  <si>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</si>
  <si>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 (Date Created Conversion)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</si>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</sst>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1D1C1D"/>
      <name val="Arial"/>
      <family val="2"/>
    </font>
    <font>
      <sz val="15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4" fillId="0" borderId="0" xfId="0" applyFont="1"/>
    <xf numFmtId="10" fontId="4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>
          <bgColor theme="9"/>
        </patternFill>
      </fill>
    </dxf>
    <dxf>
      <fill>
        <patternFill>
          <bgColor rgb="FFFF7E79"/>
        </patternFill>
      </fill>
    </dxf>
    <dxf>
      <fill>
        <patternFill>
          <bgColor rgb="FFFF93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3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state v!PivotTable1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state v'!$B$4:$B$5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state v'!$A$6:$A$47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state v'!$B$6:$B$47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A-BE41-B6E9-C866B4A77D1A}"/>
            </c:ext>
          </c:extLst>
        </c:ser>
        <c:ser>
          <c:idx val="1"/>
          <c:order val="1"/>
          <c:tx>
            <c:strRef>
              <c:f>'pivot table state v'!$C$4:$C$5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state v'!$A$6:$A$47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state v'!$C$6:$C$47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A-BE41-B6E9-C866B4A77D1A}"/>
            </c:ext>
          </c:extLst>
        </c:ser>
        <c:ser>
          <c:idx val="2"/>
          <c:order val="2"/>
          <c:tx>
            <c:strRef>
              <c:f>'pivot table state v'!$D$4:$D$5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state v'!$A$6:$A$47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state v'!$D$6:$D$47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A-BE41-B6E9-C866B4A77D1A}"/>
            </c:ext>
          </c:extLst>
        </c:ser>
        <c:ser>
          <c:idx val="3"/>
          <c:order val="3"/>
          <c:tx>
            <c:strRef>
              <c:f>'pivot table state v'!$E$4:$E$5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state v'!$A$6:$A$47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state v'!$E$6:$E$47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A-BE41-B6E9-C866B4A7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2821520"/>
        <c:axId val="1252987712"/>
      </c:barChart>
      <c:catAx>
        <c:axId val="12528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87712"/>
        <c:crosses val="autoZero"/>
        <c:auto val="1"/>
        <c:lblAlgn val="ctr"/>
        <c:lblOffset val="100"/>
        <c:noMultiLvlLbl val="0"/>
      </c:catAx>
      <c:valAx>
        <c:axId val="12529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year vs state!PivotTable1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of Projects by Months of Launch</a:t>
            </a:r>
          </a:p>
        </c:rich>
      </c:tx>
      <c:layout>
        <c:manualLayout>
          <c:xMode val="edge"/>
          <c:yMode val="edge"/>
          <c:x val="0.16221094507001996"/>
          <c:y val="8.7804537420461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year vs state'!$B$4:$B$5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year vs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 vs state'!$B$6:$B$18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5-9A40-B64E-D0349154ECB9}"/>
            </c:ext>
          </c:extLst>
        </c:ser>
        <c:ser>
          <c:idx val="1"/>
          <c:order val="1"/>
          <c:tx>
            <c:strRef>
              <c:f>'pivot table year vs state'!$C$4:$C$5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year vs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 vs state'!$C$6:$C$18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5-9A40-B64E-D0349154ECB9}"/>
            </c:ext>
          </c:extLst>
        </c:ser>
        <c:ser>
          <c:idx val="2"/>
          <c:order val="2"/>
          <c:tx>
            <c:strRef>
              <c:f>'pivot table year vs state'!$D$4:$D$5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year vs state'!$A$6:$A$18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 vs state'!$D$6:$D$18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5-9A40-B64E-D0349154EC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85168"/>
        <c:axId val="1265550672"/>
      </c:lineChart>
      <c:catAx>
        <c:axId val="12201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0672"/>
        <c:crosses val="autoZero"/>
        <c:auto val="1"/>
        <c:lblAlgn val="ctr"/>
        <c:lblOffset val="100"/>
        <c:noMultiLvlLbl val="0"/>
      </c:catAx>
      <c:valAx>
        <c:axId val="1265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Line graph of Success Rate of Projects based on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Sheet4!$F$5:$F$16</c:f>
              <c:numCache>
                <c:formatCode>0.00%</c:formatCode>
                <c:ptCount val="12"/>
                <c:pt idx="0">
                  <c:v>0.74022988505747123</c:v>
                </c:pt>
                <c:pt idx="1">
                  <c:v>0.66584967320261434</c:v>
                </c:pt>
                <c:pt idx="2">
                  <c:v>0.55155875299760193</c:v>
                </c:pt>
                <c:pt idx="3">
                  <c:v>0.47794117647058826</c:v>
                </c:pt>
                <c:pt idx="4">
                  <c:v>0.51351351351351349</c:v>
                </c:pt>
                <c:pt idx="5">
                  <c:v>0.51428571428571423</c:v>
                </c:pt>
                <c:pt idx="6">
                  <c:v>0.33333333333333331</c:v>
                </c:pt>
                <c:pt idx="7">
                  <c:v>0.46153846153846156</c:v>
                </c:pt>
                <c:pt idx="8">
                  <c:v>0.2857142857142857</c:v>
                </c:pt>
                <c:pt idx="9">
                  <c:v>0.625</c:v>
                </c:pt>
                <c:pt idx="10">
                  <c:v>0.3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114D-BD45-E4D1754A0155}"/>
            </c:ext>
          </c:extLst>
        </c:ser>
        <c:ser>
          <c:idx val="1"/>
          <c:order val="1"/>
          <c:tx>
            <c:strRef>
              <c:f>Sheet4!$G$4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Sheet4!$G$5:$G$16</c:f>
              <c:numCache>
                <c:formatCode>0.00%</c:formatCode>
                <c:ptCount val="12"/>
                <c:pt idx="0">
                  <c:v>0.25977011494252872</c:v>
                </c:pt>
                <c:pt idx="1">
                  <c:v>0.29166666666666669</c:v>
                </c:pt>
                <c:pt idx="2">
                  <c:v>0.38369304556354916</c:v>
                </c:pt>
                <c:pt idx="3">
                  <c:v>0.43382352941176472</c:v>
                </c:pt>
                <c:pt idx="4">
                  <c:v>0.43243243243243246</c:v>
                </c:pt>
                <c:pt idx="5">
                  <c:v>0.45714285714285713</c:v>
                </c:pt>
                <c:pt idx="6">
                  <c:v>0.625</c:v>
                </c:pt>
                <c:pt idx="7">
                  <c:v>0.46153846153846156</c:v>
                </c:pt>
                <c:pt idx="8">
                  <c:v>0.5714285714285714</c:v>
                </c:pt>
                <c:pt idx="9">
                  <c:v>0.375</c:v>
                </c:pt>
                <c:pt idx="10">
                  <c:v>0.5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1-114D-BD45-E4D1754A0155}"/>
            </c:ext>
          </c:extLst>
        </c:ser>
        <c:ser>
          <c:idx val="2"/>
          <c:order val="2"/>
          <c:tx>
            <c:strRef>
              <c:f>Sheet4!$H$4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Sheet4!$H$5:$H$16</c:f>
              <c:numCache>
                <c:formatCode>0.00%</c:formatCode>
                <c:ptCount val="12"/>
                <c:pt idx="0">
                  <c:v>0</c:v>
                </c:pt>
                <c:pt idx="1">
                  <c:v>4.2483660130718956E-2</c:v>
                </c:pt>
                <c:pt idx="2">
                  <c:v>6.4748201438848921E-2</c:v>
                </c:pt>
                <c:pt idx="3">
                  <c:v>8.8235294117647065E-2</c:v>
                </c:pt>
                <c:pt idx="4">
                  <c:v>5.4054054054054057E-2</c:v>
                </c:pt>
                <c:pt idx="5">
                  <c:v>2.8571428571428571E-2</c:v>
                </c:pt>
                <c:pt idx="6">
                  <c:v>4.1666666666666664E-2</c:v>
                </c:pt>
                <c:pt idx="7">
                  <c:v>7.6923076923076927E-2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1-114D-BD45-E4D1754A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44960"/>
        <c:axId val="1264527248"/>
      </c:lineChart>
      <c:catAx>
        <c:axId val="12624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27248"/>
        <c:crosses val="autoZero"/>
        <c:auto val="1"/>
        <c:lblAlgn val="ctr"/>
        <c:lblOffset val="100"/>
        <c:noMultiLvlLbl val="0"/>
      </c:catAx>
      <c:valAx>
        <c:axId val="12645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23</xdr:col>
      <xdr:colOff>508000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5FD3-64B4-034E-AF1A-906C53D14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741672</xdr:colOff>
      <xdr:row>2</xdr:row>
      <xdr:rowOff>176213</xdr:rowOff>
    </xdr:from>
    <xdr:to>
      <xdr:col>12</xdr:col>
      <xdr:colOff>784547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BEB68-824A-5649-921A-6A416966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14</xdr:col>
      <xdr:colOff>698500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BFA3C-B53C-D04B-8B32-66918B99C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96.763437152775" createdVersion="6" refreshedVersion="6" minRefreshableVersion="3" recordCount="4114" xr:uid="{57811392-B497-5D4F-84E8-A1B62818D83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97.74673796296" createdVersion="6" refreshedVersion="6" minRefreshableVersion="3" recordCount="4114" xr:uid="{26DCA83C-DF00-A74E-A2F1-378096A05915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 (Date Created Conversion)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 (Date Created Conversion)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d v="2015-07-22T22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d v="2016-07-04T20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d v="2014-07-15T22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d v="2016-06-23T15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d v="2014-09-26T10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d v="2015-04-30T10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d v="2015-04-27T19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d v="2015-03-01T07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d v="2014-07-17T11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d v="2016-05-27T18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d v="2015-04-25T14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d v="2014-08-11T00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d v="2011-12-27T12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d v="2014-03-07T14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d v="2016-05-13T19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d v="2012-01-13T01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d v="2010-06-09T14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d v="2015-04-03T08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5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2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d v="2017-01-17T19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d v="2015-06-18T08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d v="2014-09-19T13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4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8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9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d v="2014-08-31T22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d v="2016-09-03T11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21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d v="2015-02-08T14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d v="2015-10-06T10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d v="2015-04-22T17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0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d v="2015-08-20T15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7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6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9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d v="2010-07-17T04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d v="2012-06-07T09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d v="2010-02-22T17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d v="2013-03-20T14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d v="2014-12-01T03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d v="2013-02-01T13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d v="2014-02-05T18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3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3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4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2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d v="2011-11-13T11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d v="2016-05-18T15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22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21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d v="2012-01-05T06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d v="2014-02-10T17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d v="2015-12-29T06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d v="2017-02-17T11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3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d v="2016-01-01T15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d v="2016-05-20T09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3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1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d v="2016-11-17T14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d v="2015-04-06T10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d v="2016-07-31T11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7T19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08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4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d v="2016-06-17T18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d v="2015-02-26T17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18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d v="2017-03-25T08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d v="2014-10-28T20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d v="2016-03-17T12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d v="2015-07-26T13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d v="2016-10-31T16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d v="2016-12-07T23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d v="2014-10-31T07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d v="2017-02-19T23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d v="2014-09-13T08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d v="2014-12-04T19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d v="2014-11-30T19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d v="2012-09-18T23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d v="2013-12-20T05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d v="2015-06-20T22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d v="2013-05-03T08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d v="2012-12-05T20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d v="2011-07-16T18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d v="2011-09-07T11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d v="2014-12-21T23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d v="2012-08-31T20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d v="2011-05-31T13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d v="2012-08-07T12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d v="2010-04-18T01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d v="2013-03-22T06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d v="2012-01-21T03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d v="2012-05-18T22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d v="2014-03-10T09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2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d v="2011-01-24T00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d v="2014-12-01T17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17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d v="2014-03-16T17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d v="2016-02-18T15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d v="2017-02-18T18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d v="2016-01-17T13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d v="2016-06-04T10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d v="2016-02-11T12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3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d v="2014-07-27T10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d v="2015-04-04T16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d v="2015-12-16T13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d v="2016-09-24T20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5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9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20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d v="2014-01-03T23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d v="2014-08-02T10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d v="2016-03-14T10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2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d v="2014-04-24T14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d v="2014-03-02T14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d v="2016-02-13T21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d v="2014-11-14T16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6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d v="2016-12-01T00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d v="2016-06-16T12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21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d v="2015-05-15T12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d v="2014-11-13T15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d v="2014-06-28T14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d v="2017-03-11T08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d v="2017-02-25T15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d v="2015-10-31T22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d v="2016-12-03T19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d v="2016-03-31T23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d v="2013-12-14T22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d v="2011-08-06T09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d v="2013-08-07T15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d v="2017-01-03T22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1-30T2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d v="2014-12-04T05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d v="2016-02-17T07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d v="2015-08-02T14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d v="2015-03-16T11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d v="2015-05-07T13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d v="2017-02-02T23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d v="2016-08-01T13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d v="2015-06-05T06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d v="2016-04-29T07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d v="2016-03-02T22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d v="2017-02-28T22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d v="2015-02-22T07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d v="2014-11-28T12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d v="2016-10-09T05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5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d v="2014-09-05T08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8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d v="2014-10-20T19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d v="2013-04-07T15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d v="2016-01-12T00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d v="2013-10-16T08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d v="2016-07-21T23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d v="2013-05-01T16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d v="2016-10-23T03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d v="2014-06-20T16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d v="2014-12-23T20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d v="2015-12-19T05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d v="2016-12-25T06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d v="2014-12-13T17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8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d v="2016-04-03T11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9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d v="2012-12-15T17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d v="2013-11-01T14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d v="2009-12-31T18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d v="2010-08-02T20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d v="2012-04-18T16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d v="2010-07-04T23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1T20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d v="2017-04-09T06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d v="2015-01-15T10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d v="2016-04-20T23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4T21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4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d v="2015-07-20T17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4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d v="2015-11-13T10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d v="2015-03-19T12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d v="2016-07-14T17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d v="2016-02-25T11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d v="2015-09-12T08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d v="2015-02-05T11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d v="2016-02-04T02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d v="2015-12-15T07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d v="2014-09-30T10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d v="2015-03-01T16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d v="2012-10-24T11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d v="2013-07-11T15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d v="2013-03-02T02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d v="2016-03-31T10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d v="2013-05-06T2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d v="2011-12-16T00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d v="2016-03-14T09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d v="2011-04-15T22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d v="2016-11-07T13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d v="2015-10-21T18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d v="2010-11-01T19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d v="2012-03-01T22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d v="2015-04-18T16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d v="2016-03-14T04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d v="2015-03-01T10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d v="2015-07-03T16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d v="2016-11-23T03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d v="2010-03-15T16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d v="2016-11-30T23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d v="2013-05-23T10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d v="2016-02-26T06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d v="2010-09-10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d v="2012-03-07T21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d v="2011-05-05T15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d v="2013-04-15T17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d v="2015-10-26T23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d v="2014-12-08T18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d v="2016-03-09T19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d v="2010-07-21T14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d v="2016-02-11T11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9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d v="2013-09-16T15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d v="2012-05-19T12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d v="2015-06-07T22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d v="2016-03-26T12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d v="2015-08-11T13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d v="2015-11-14T08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d v="2014-02-06T14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d v="2015-09-04T14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d v="2016-06-19T18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d v="2012-05-08T21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d v="2012-02-23T12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d v="2012-06-28T12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d v="2014-04-18T18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3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15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d v="2015-05-02T17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d v="2015-04-23T20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5T19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d v="2016-03-05T14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6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d v="2014-11-09T2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d v="2015-02-21T11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d v="2014-12-31T11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d v="2016-03-23T01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d v="2016-02-11T22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d v="2016-02-13T16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d v="2012-07-18T23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d v="2014-11-03T03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d v="2013-01-13T17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d v="2011-01-15T20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d v="2015-10-03T16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d v="2015-08-20T06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1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d v="2012-12-24T18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d v="2016-10-11T07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21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d v="2015-11-16T11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d v="2014-07-05T18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d v="2014-08-07T18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d v="2014-11-12T16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d v="2014-10-20T15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d v="2015-11-26T15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d v="2016-03-09T12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d v="2015-04-21T08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d v="2016-07-30T16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d v="2016-02-10T17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d v="2015-02-27T19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0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d v="2015-06-02T21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d v="2017-04-05T14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d v="2016-10-03T22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d v="2015-12-24T10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d v="2017-03-01T12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d v="2015-03-11T18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d v="2016-09-02T12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d v="2014-01-11T16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d v="2012-03-18T18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d v="2015-11-22T10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d v="2016-08-05T16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d v="2016-07-29T11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d v="2015-01-04T08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d v="2015-08-05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d v="2016-06-02T05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d v="2014-11-23T1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d v="2014-09-09T11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d v="2014-12-21T12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d v="2014-12-05T12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d v="2014-08-25T16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d v="2015-01-08T21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d v="2014-09-06T17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d v="2014-10-12T23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d v="2014-08-31T10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d v="2016-06-20T03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d v="2016-10-09T13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d v="2014-12-14T13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d v="2016-10-31T22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d v="2015-06-26T18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d v="2015-09-28T01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d v="2015-09-30T13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d v="2016-10-22T17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d v="2016-08-18T21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d v="2015-05-11T14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d v="2014-09-26T11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d v="2015-02-02T13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d v="2017-04-13T23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d v="2017-04-08T07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d v="2012-06-01T17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d v="2014-07-19T00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d v="2014-11-26T02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d v="2014-06-13T17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d v="2014-08-14T21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d v="2015-03-22T17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16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d v="2015-07-12T05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d v="2015-06-21T12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d v="2015-10-30T16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d v="2015-07-12T07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d v="2016-01-29T00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d v="2016-08-01T01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d v="2016-04-13T16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d v="2016-06-07T19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d v="2017-02-24T20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d v="2014-07-27T09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d v="2016-02-05T17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d v="2015-02-05T07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d v="2016-04-19T18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d v="2016-04-28T10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15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d v="2016-08-01T14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d v="2014-10-30T15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d v="2015-06-21T08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d v="2014-12-21T12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d v="2016-09-03T20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d v="2015-08-29T19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d v="2016-08-14T09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d v="2014-09-27T22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d v="2017-01-13T22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2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d v="2016-06-01T16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d v="2015-10-28T14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d v="2015-03-01T23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d v="2014-10-15T09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d v="2015-04-03T08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d v="2015-02-27T12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2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d v="2016-02-11T17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d v="2015-05-25T16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d v="2015-03-23T13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0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1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d v="2016-10-08T04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d v="2014-12-01T15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d v="2014-05-19T00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17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d v="2016-11-29T01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d v="2014-09-26T23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2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1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22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d v="2016-08-02T23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d v="2015-06-11T13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d v="2014-09-01T15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d v="2014-08-12T10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16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d v="2016-06-18T14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7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d v="2015-08-15T13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4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d v="2014-05-16T17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d v="2014-08-31T14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d v="2015-02-15T09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d v="2014-09-04T11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d v="2015-04-03T16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d v="2015-07-17T22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d v="2015-11-20T23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9B863-5BD6-2740-8F04-D132BCB786A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EAE-EE2C-9E48-99F4-1C94A233F9A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/>
    <pivotField showAll="0">
      <items count="7">
        <item sd="0" x="0"/>
        <item sd="0" x="1"/>
        <item x="2"/>
        <item x="3"/>
        <item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Date Ended Conversion" fld="1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18C54-D6BF-F149-AE03-91A41ED39193}" name="Table1" displayName="Table1" ref="A4:H16" totalsRowShown="0" headerRowDxfId="0" dataDxfId="1">
  <autoFilter ref="A4:H16" xr:uid="{4177AAD7-1372-4247-AD89-915486EC7E26}"/>
  <tableColumns count="8">
    <tableColumn id="1" xr3:uid="{40C35912-87D7-C240-9B75-1B3D5DE1F92F}" name="Goal" dataDxfId="9"/>
    <tableColumn id="2" xr3:uid="{13E57210-F5E3-A242-A2BA-A84E815E2F39}" name="Number Successful" dataDxfId="8"/>
    <tableColumn id="3" xr3:uid="{ED6DD25B-0940-D849-B981-C5C44EB95DC8}" name="Number Failed" dataDxfId="7"/>
    <tableColumn id="4" xr3:uid="{2385D86B-5F19-0741-A103-C078C5456282}" name="Number Canceled" dataDxfId="6"/>
    <tableColumn id="5" xr3:uid="{B82DEEB5-4E88-D04C-9C5E-12E2FD2D0590}" name="Total Projects" dataDxfId="5">
      <calculatedColumnFormula>SUM(B5:D5)</calculatedColumnFormula>
    </tableColumn>
    <tableColumn id="6" xr3:uid="{E11FAC20-00FE-EE43-883C-7D5A6FDA45D6}" name="Percentage Successful" dataDxfId="4">
      <calculatedColumnFormula>(B5/E5)</calculatedColumnFormula>
    </tableColumn>
    <tableColumn id="7" xr3:uid="{A4925658-B74A-3843-84AF-68F4A1FF0C12}" name="Percentage Failed" dataDxfId="3">
      <calculatedColumnFormula>(C5/E5)</calculatedColumnFormula>
    </tableColumn>
    <tableColumn id="8" xr3:uid="{AAF83B10-B95B-CF46-BBE8-9529F5C77544}" name="Percentage Canceled" dataDxfId="2">
      <calculatedColumnFormula>(D5/E5)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ED41-E590-434D-BDD5-EB052B9387B7}">
  <dimension ref="A1:F47"/>
  <sheetViews>
    <sheetView tabSelected="1" workbookViewId="0">
      <selection activeCell="A4" sqref="A4"/>
    </sheetView>
  </sheetViews>
  <sheetFormatPr baseColWidth="10" defaultRowHeight="15" x14ac:dyDescent="0.2"/>
  <cols>
    <col min="1" max="1" width="18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8223</v>
      </c>
      <c r="B1" t="s">
        <v>8364</v>
      </c>
    </row>
    <row r="2" spans="1:6" x14ac:dyDescent="0.2">
      <c r="A2" s="8" t="s">
        <v>8308</v>
      </c>
      <c r="B2" t="s">
        <v>8364</v>
      </c>
    </row>
    <row r="4" spans="1:6" x14ac:dyDescent="0.2">
      <c r="A4" s="8" t="s">
        <v>8360</v>
      </c>
      <c r="B4" s="8" t="s">
        <v>8363</v>
      </c>
    </row>
    <row r="5" spans="1:6" x14ac:dyDescent="0.2">
      <c r="A5" s="8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8316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8344</v>
      </c>
      <c r="B7" s="7">
        <v>20</v>
      </c>
      <c r="C7" s="7"/>
      <c r="D7" s="7"/>
      <c r="E7" s="7"/>
      <c r="F7" s="7">
        <v>20</v>
      </c>
    </row>
    <row r="8" spans="1:6" x14ac:dyDescent="0.2">
      <c r="A8" s="9" t="s">
        <v>8332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8358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8354</v>
      </c>
      <c r="B10" s="7"/>
      <c r="C10" s="7"/>
      <c r="D10" s="7"/>
      <c r="E10" s="7">
        <v>40</v>
      </c>
      <c r="F10" s="7">
        <v>40</v>
      </c>
    </row>
    <row r="11" spans="1:6" x14ac:dyDescent="0.2">
      <c r="A11" s="9" t="s">
        <v>8315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9" t="s">
        <v>8314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8330</v>
      </c>
      <c r="B13" s="7"/>
      <c r="C13" s="7"/>
      <c r="D13" s="7"/>
      <c r="E13" s="7">
        <v>40</v>
      </c>
      <c r="F13" s="7">
        <v>40</v>
      </c>
    </row>
    <row r="14" spans="1:6" x14ac:dyDescent="0.2">
      <c r="A14" s="9" t="s">
        <v>8347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9" t="s">
        <v>8324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8337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9" t="s">
        <v>8348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8349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9" t="s">
        <v>8329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9" t="s">
        <v>8328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8356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9" t="s">
        <v>8327</v>
      </c>
      <c r="B22" s="7"/>
      <c r="C22" s="7"/>
      <c r="D22" s="7"/>
      <c r="E22" s="7">
        <v>20</v>
      </c>
      <c r="F22" s="7">
        <v>20</v>
      </c>
    </row>
    <row r="23" spans="1:6" x14ac:dyDescent="0.2">
      <c r="A23" s="9" t="s">
        <v>8335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8359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9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8323</v>
      </c>
      <c r="B26" s="7"/>
      <c r="C26" s="7"/>
      <c r="D26" s="7"/>
      <c r="E26" s="7">
        <v>60</v>
      </c>
      <c r="F26" s="7">
        <v>60</v>
      </c>
    </row>
    <row r="27" spans="1:6" x14ac:dyDescent="0.2">
      <c r="A27" s="9" t="s">
        <v>8350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8339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9" t="s">
        <v>8345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8318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9" t="s">
        <v>8346</v>
      </c>
      <c r="B31" s="7"/>
      <c r="C31" s="7"/>
      <c r="D31" s="7"/>
      <c r="E31" s="7">
        <v>40</v>
      </c>
      <c r="F31" s="7">
        <v>40</v>
      </c>
    </row>
    <row r="32" spans="1:6" x14ac:dyDescent="0.2">
      <c r="A32" s="9" t="s">
        <v>8342</v>
      </c>
      <c r="B32" s="7"/>
      <c r="C32" s="7"/>
      <c r="D32" s="7"/>
      <c r="E32" s="7">
        <v>20</v>
      </c>
      <c r="F32" s="7">
        <v>20</v>
      </c>
    </row>
    <row r="33" spans="1:6" x14ac:dyDescent="0.2">
      <c r="A33" s="9" t="s">
        <v>8353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8326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9" t="s">
        <v>8313</v>
      </c>
      <c r="B35" s="7">
        <v>40</v>
      </c>
      <c r="C35" s="7"/>
      <c r="D35" s="7"/>
      <c r="E35" s="7"/>
      <c r="F35" s="7">
        <v>40</v>
      </c>
    </row>
    <row r="36" spans="1:6" x14ac:dyDescent="0.2">
      <c r="A36" s="9" t="s">
        <v>8312</v>
      </c>
      <c r="B36" s="7"/>
      <c r="C36" s="7"/>
      <c r="D36" s="7"/>
      <c r="E36" s="7">
        <v>60</v>
      </c>
      <c r="F36" s="7">
        <v>60</v>
      </c>
    </row>
    <row r="37" spans="1:6" x14ac:dyDescent="0.2">
      <c r="A37" s="9" t="s">
        <v>8352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9" t="s">
        <v>8355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9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9" t="s">
        <v>8351</v>
      </c>
      <c r="B40" s="7"/>
      <c r="C40" s="7"/>
      <c r="D40" s="7"/>
      <c r="E40" s="7">
        <v>80</v>
      </c>
      <c r="F40" s="7">
        <v>80</v>
      </c>
    </row>
    <row r="41" spans="1:6" x14ac:dyDescent="0.2">
      <c r="A41" s="9" t="s">
        <v>8311</v>
      </c>
      <c r="B41" s="7"/>
      <c r="C41" s="7"/>
      <c r="D41" s="7"/>
      <c r="E41" s="7">
        <v>60</v>
      </c>
      <c r="F41" s="7">
        <v>60</v>
      </c>
    </row>
    <row r="42" spans="1:6" x14ac:dyDescent="0.2">
      <c r="A42" s="9" t="s">
        <v>8341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9" t="s">
        <v>8334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8321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9" t="s">
        <v>8320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9" t="s">
        <v>8340</v>
      </c>
      <c r="B46" s="7">
        <v>20</v>
      </c>
      <c r="C46" s="7"/>
      <c r="D46" s="7"/>
      <c r="E46" s="7"/>
      <c r="F46" s="7">
        <v>20</v>
      </c>
    </row>
    <row r="47" spans="1:6" x14ac:dyDescent="0.2">
      <c r="A47" s="9" t="s">
        <v>8362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64C3-5E58-834D-8583-59FBC42EBAA5}">
  <dimension ref="A1:E18"/>
  <sheetViews>
    <sheetView zoomScale="138" workbookViewId="0">
      <selection activeCell="F5" sqref="F5"/>
    </sheetView>
  </sheetViews>
  <sheetFormatPr baseColWidth="10" defaultRowHeight="15" x14ac:dyDescent="0.2"/>
  <cols>
    <col min="1" max="1" width="26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8" t="s">
        <v>8308</v>
      </c>
      <c r="B1" t="s">
        <v>8364</v>
      </c>
    </row>
    <row r="2" spans="1:5" x14ac:dyDescent="0.2">
      <c r="A2" s="8" t="s">
        <v>8380</v>
      </c>
      <c r="B2" t="s">
        <v>8364</v>
      </c>
    </row>
    <row r="4" spans="1:5" x14ac:dyDescent="0.2">
      <c r="A4" s="8" t="s">
        <v>8367</v>
      </c>
      <c r="B4" s="8" t="s">
        <v>8363</v>
      </c>
    </row>
    <row r="5" spans="1:5" x14ac:dyDescent="0.2">
      <c r="A5" s="8" t="s">
        <v>8361</v>
      </c>
      <c r="B5" t="s">
        <v>8220</v>
      </c>
      <c r="C5" t="s">
        <v>8221</v>
      </c>
      <c r="D5" t="s">
        <v>8219</v>
      </c>
      <c r="E5" t="s">
        <v>8362</v>
      </c>
    </row>
    <row r="6" spans="1:5" x14ac:dyDescent="0.2">
      <c r="A6" s="12" t="s">
        <v>8374</v>
      </c>
      <c r="B6" s="7">
        <v>34</v>
      </c>
      <c r="C6" s="7">
        <v>149</v>
      </c>
      <c r="D6" s="7">
        <v>183</v>
      </c>
      <c r="E6" s="7">
        <v>366</v>
      </c>
    </row>
    <row r="7" spans="1:5" x14ac:dyDescent="0.2">
      <c r="A7" s="12" t="s">
        <v>8375</v>
      </c>
      <c r="B7" s="7">
        <v>27</v>
      </c>
      <c r="C7" s="7">
        <v>105</v>
      </c>
      <c r="D7" s="7">
        <v>202</v>
      </c>
      <c r="E7" s="7">
        <v>334</v>
      </c>
    </row>
    <row r="8" spans="1:5" x14ac:dyDescent="0.2">
      <c r="A8" s="12" t="s">
        <v>8376</v>
      </c>
      <c r="B8" s="7">
        <v>28</v>
      </c>
      <c r="C8" s="7">
        <v>108</v>
      </c>
      <c r="D8" s="7">
        <v>179</v>
      </c>
      <c r="E8" s="7">
        <v>315</v>
      </c>
    </row>
    <row r="9" spans="1:5" x14ac:dyDescent="0.2">
      <c r="A9" s="12" t="s">
        <v>8377</v>
      </c>
      <c r="B9" s="7">
        <v>27</v>
      </c>
      <c r="C9" s="7">
        <v>103</v>
      </c>
      <c r="D9" s="7">
        <v>193</v>
      </c>
      <c r="E9" s="7">
        <v>323</v>
      </c>
    </row>
    <row r="10" spans="1:5" x14ac:dyDescent="0.2">
      <c r="A10" s="12" t="s">
        <v>8368</v>
      </c>
      <c r="B10" s="7">
        <v>26</v>
      </c>
      <c r="C10" s="7">
        <v>126</v>
      </c>
      <c r="D10" s="7">
        <v>233</v>
      </c>
      <c r="E10" s="7">
        <v>385</v>
      </c>
    </row>
    <row r="11" spans="1:5" x14ac:dyDescent="0.2">
      <c r="A11" s="12" t="s">
        <v>8378</v>
      </c>
      <c r="B11" s="7">
        <v>27</v>
      </c>
      <c r="C11" s="7">
        <v>148</v>
      </c>
      <c r="D11" s="7">
        <v>213</v>
      </c>
      <c r="E11" s="7">
        <v>388</v>
      </c>
    </row>
    <row r="12" spans="1:5" x14ac:dyDescent="0.2">
      <c r="A12" s="12" t="s">
        <v>8369</v>
      </c>
      <c r="B12" s="7">
        <v>44</v>
      </c>
      <c r="C12" s="7">
        <v>148</v>
      </c>
      <c r="D12" s="7">
        <v>192</v>
      </c>
      <c r="E12" s="7">
        <v>384</v>
      </c>
    </row>
    <row r="13" spans="1:5" x14ac:dyDescent="0.2">
      <c r="A13" s="12" t="s">
        <v>8370</v>
      </c>
      <c r="B13" s="7">
        <v>32</v>
      </c>
      <c r="C13" s="7">
        <v>134</v>
      </c>
      <c r="D13" s="7">
        <v>167</v>
      </c>
      <c r="E13" s="7">
        <v>333</v>
      </c>
    </row>
    <row r="14" spans="1:5" x14ac:dyDescent="0.2">
      <c r="A14" s="12" t="s">
        <v>8371</v>
      </c>
      <c r="B14" s="7">
        <v>24</v>
      </c>
      <c r="C14" s="7">
        <v>127</v>
      </c>
      <c r="D14" s="7">
        <v>148</v>
      </c>
      <c r="E14" s="7">
        <v>299</v>
      </c>
    </row>
    <row r="15" spans="1:5" x14ac:dyDescent="0.2">
      <c r="A15" s="12" t="s">
        <v>8372</v>
      </c>
      <c r="B15" s="7">
        <v>20</v>
      </c>
      <c r="C15" s="7">
        <v>150</v>
      </c>
      <c r="D15" s="7">
        <v>184</v>
      </c>
      <c r="E15" s="7">
        <v>354</v>
      </c>
    </row>
    <row r="16" spans="1:5" x14ac:dyDescent="0.2">
      <c r="A16" s="12" t="s">
        <v>8373</v>
      </c>
      <c r="B16" s="7">
        <v>37</v>
      </c>
      <c r="C16" s="7">
        <v>113</v>
      </c>
      <c r="D16" s="7">
        <v>180</v>
      </c>
      <c r="E16" s="7">
        <v>330</v>
      </c>
    </row>
    <row r="17" spans="1:5" x14ac:dyDescent="0.2">
      <c r="A17" s="12" t="s">
        <v>8379</v>
      </c>
      <c r="B17" s="7">
        <v>23</v>
      </c>
      <c r="C17" s="7">
        <v>119</v>
      </c>
      <c r="D17" s="7">
        <v>111</v>
      </c>
      <c r="E17" s="7">
        <v>253</v>
      </c>
    </row>
    <row r="18" spans="1:5" x14ac:dyDescent="0.2">
      <c r="A18" s="12" t="s">
        <v>8362</v>
      </c>
      <c r="B18" s="7">
        <v>349</v>
      </c>
      <c r="C18" s="7">
        <v>1530</v>
      </c>
      <c r="D18" s="7">
        <v>2185</v>
      </c>
      <c r="E18" s="7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selection activeCell="N1" sqref="N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1640625" customWidth="1"/>
    <col min="16" max="16" width="17.6640625" customWidth="1"/>
    <col min="17" max="17" width="14.33203125" customWidth="1"/>
    <col min="18" max="18" width="17.6640625" customWidth="1"/>
    <col min="19" max="19" width="31.33203125" customWidth="1"/>
    <col min="20" max="20" width="26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5">
        <f>IFERROR(E2/L2,0)</f>
        <v>63.917582417582416</v>
      </c>
      <c r="Q2" s="6" t="s">
        <v>8310</v>
      </c>
      <c r="R2" t="s">
        <v>8311</v>
      </c>
      <c r="S2" s="10">
        <f>(J2/86400)+25569+(-5/24)</f>
        <v>42176.798738425925</v>
      </c>
      <c r="T2" s="11">
        <f>(I2/86400)+25569+(-5/24)</f>
        <v>42207.916666666664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5">
        <f t="shared" ref="P3:P66" si="1">IFERROR(E3/L3,0)</f>
        <v>185.48101265822785</v>
      </c>
      <c r="Q3" s="6" t="s">
        <v>8310</v>
      </c>
      <c r="R3" t="s">
        <v>8311</v>
      </c>
      <c r="S3" s="10">
        <f t="shared" ref="S3:S66" si="2">(J3/86400)+25569+(-5/24)</f>
        <v>42766.392164351848</v>
      </c>
      <c r="T3" s="11">
        <f t="shared" ref="T3:T66" si="3">(I3/86400)+25569+(-5/24)</f>
        <v>42796.392164351848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s="6" t="s">
        <v>8310</v>
      </c>
      <c r="R4" t="s">
        <v>8311</v>
      </c>
      <c r="S4" s="10">
        <f t="shared" si="2"/>
        <v>42405.494016203702</v>
      </c>
      <c r="T4" s="11">
        <f t="shared" si="3"/>
        <v>42415.494016203702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s="6" t="s">
        <v>8310</v>
      </c>
      <c r="R5" t="s">
        <v>8311</v>
      </c>
      <c r="S5" s="10">
        <f t="shared" si="2"/>
        <v>41828.306793981479</v>
      </c>
      <c r="T5" s="11">
        <f t="shared" si="3"/>
        <v>41858.306793981479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s="6" t="s">
        <v>8310</v>
      </c>
      <c r="R6" t="s">
        <v>8311</v>
      </c>
      <c r="S6" s="10">
        <f t="shared" si="2"/>
        <v>42327.625914351847</v>
      </c>
      <c r="T6" s="11">
        <f t="shared" si="3"/>
        <v>42357.625914351847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s="6" t="s">
        <v>8310</v>
      </c>
      <c r="R7" t="s">
        <v>8311</v>
      </c>
      <c r="S7" s="10">
        <f t="shared" si="2"/>
        <v>42563.724618055552</v>
      </c>
      <c r="T7" s="11">
        <f t="shared" si="3"/>
        <v>42580.024305555555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s="6" t="s">
        <v>8310</v>
      </c>
      <c r="R8" t="s">
        <v>8311</v>
      </c>
      <c r="S8" s="10">
        <f t="shared" si="2"/>
        <v>41793.864004629628</v>
      </c>
      <c r="T8" s="11">
        <f t="shared" si="3"/>
        <v>41803.864004629628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s="6" t="s">
        <v>8310</v>
      </c>
      <c r="R9" t="s">
        <v>8311</v>
      </c>
      <c r="S9" s="10">
        <f t="shared" si="2"/>
        <v>42515.838738425919</v>
      </c>
      <c r="T9" s="11">
        <f t="shared" si="3"/>
        <v>42555.838738425919</v>
      </c>
    </row>
    <row r="10" spans="1:20" ht="19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s="6" t="s">
        <v>8310</v>
      </c>
      <c r="R10" t="s">
        <v>8311</v>
      </c>
      <c r="S10" s="10">
        <f t="shared" si="2"/>
        <v>42468.736249999994</v>
      </c>
      <c r="T10" s="11">
        <f t="shared" si="3"/>
        <v>42475.666666666664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s="6" t="s">
        <v>8310</v>
      </c>
      <c r="R11" t="s">
        <v>8311</v>
      </c>
      <c r="S11" s="10">
        <f t="shared" si="2"/>
        <v>42446.895185185182</v>
      </c>
      <c r="T11" s="11">
        <f t="shared" si="3"/>
        <v>42476.895185185182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s="6" t="s">
        <v>8310</v>
      </c>
      <c r="R12" t="s">
        <v>8311</v>
      </c>
      <c r="S12" s="10">
        <f t="shared" si="2"/>
        <v>41779.859710648147</v>
      </c>
      <c r="T12" s="11">
        <f t="shared" si="3"/>
        <v>41814.859710648147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s="6" t="s">
        <v>8310</v>
      </c>
      <c r="R13" t="s">
        <v>8311</v>
      </c>
      <c r="S13" s="10">
        <f t="shared" si="2"/>
        <v>42572.570162037031</v>
      </c>
      <c r="T13" s="11">
        <f t="shared" si="3"/>
        <v>42603.916666666664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s="6" t="s">
        <v>8310</v>
      </c>
      <c r="R14" t="s">
        <v>8311</v>
      </c>
      <c r="S14" s="10">
        <f t="shared" si="2"/>
        <v>41791.504918981482</v>
      </c>
      <c r="T14" s="11">
        <f t="shared" si="3"/>
        <v>41835.916666666664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s="6" t="s">
        <v>8310</v>
      </c>
      <c r="R15" t="s">
        <v>8311</v>
      </c>
      <c r="S15" s="10">
        <f t="shared" si="2"/>
        <v>42508.468854166662</v>
      </c>
      <c r="T15" s="11">
        <f t="shared" si="3"/>
        <v>42544.643749999996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s="6" t="s">
        <v>8310</v>
      </c>
      <c r="R16" t="s">
        <v>8311</v>
      </c>
      <c r="S16" s="10">
        <f t="shared" si="2"/>
        <v>41807.818148148144</v>
      </c>
      <c r="T16" s="11">
        <f t="shared" si="3"/>
        <v>41833.374305555553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s="6" t="s">
        <v>8310</v>
      </c>
      <c r="R17" t="s">
        <v>8311</v>
      </c>
      <c r="S17" s="10">
        <f t="shared" si="2"/>
        <v>42256.183541666665</v>
      </c>
      <c r="T17" s="11">
        <f t="shared" si="3"/>
        <v>42274.634722222218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s="6" t="s">
        <v>8310</v>
      </c>
      <c r="R18" t="s">
        <v>8311</v>
      </c>
      <c r="S18" s="10">
        <f t="shared" si="2"/>
        <v>41760.588090277779</v>
      </c>
      <c r="T18" s="11">
        <f t="shared" si="3"/>
        <v>41806.020833333328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s="6" t="s">
        <v>8310</v>
      </c>
      <c r="R19" t="s">
        <v>8311</v>
      </c>
      <c r="S19" s="10">
        <f t="shared" si="2"/>
        <v>41917.523402777777</v>
      </c>
      <c r="T19" s="11">
        <f t="shared" si="3"/>
        <v>41947.565069444441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s="6" t="s">
        <v>8310</v>
      </c>
      <c r="R20" t="s">
        <v>8311</v>
      </c>
      <c r="S20" s="10">
        <f t="shared" si="2"/>
        <v>41869.333981481475</v>
      </c>
      <c r="T20" s="11">
        <f t="shared" si="3"/>
        <v>41899.333981481475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s="6" t="s">
        <v>8310</v>
      </c>
      <c r="R21" t="s">
        <v>8311</v>
      </c>
      <c r="S21" s="10">
        <f t="shared" si="2"/>
        <v>42175.608032407406</v>
      </c>
      <c r="T21" s="11">
        <f t="shared" si="3"/>
        <v>42205.608032407406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s="6" t="s">
        <v>8310</v>
      </c>
      <c r="R22" t="s">
        <v>8311</v>
      </c>
      <c r="S22" s="10">
        <f t="shared" si="2"/>
        <v>42200.549907407403</v>
      </c>
      <c r="T22" s="11">
        <f t="shared" si="3"/>
        <v>42260.549907407403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s="6" t="s">
        <v>8310</v>
      </c>
      <c r="R23" t="s">
        <v>8311</v>
      </c>
      <c r="S23" s="10">
        <f t="shared" si="2"/>
        <v>41878.418854166666</v>
      </c>
      <c r="T23" s="11">
        <f t="shared" si="3"/>
        <v>41908.418854166666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s="6" t="s">
        <v>8310</v>
      </c>
      <c r="R24" t="s">
        <v>8311</v>
      </c>
      <c r="S24" s="10">
        <f t="shared" si="2"/>
        <v>41989.703009259254</v>
      </c>
      <c r="T24" s="11">
        <f t="shared" si="3"/>
        <v>42005.124305555553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s="6" t="s">
        <v>8310</v>
      </c>
      <c r="R25" t="s">
        <v>8311</v>
      </c>
      <c r="S25" s="10">
        <f t="shared" si="2"/>
        <v>42097.570613425924</v>
      </c>
      <c r="T25" s="11">
        <f t="shared" si="3"/>
        <v>42124.430555555555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s="6" t="s">
        <v>8310</v>
      </c>
      <c r="R26" t="s">
        <v>8311</v>
      </c>
      <c r="S26" s="10">
        <f t="shared" si="2"/>
        <v>42229.611840277772</v>
      </c>
      <c r="T26" s="11">
        <f t="shared" si="3"/>
        <v>42262.610416666663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s="6" t="s">
        <v>8310</v>
      </c>
      <c r="R27" t="s">
        <v>8311</v>
      </c>
      <c r="S27" s="10">
        <f t="shared" si="2"/>
        <v>42317.816678240742</v>
      </c>
      <c r="T27" s="11">
        <f t="shared" si="3"/>
        <v>42377.816678240742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s="6" t="s">
        <v>8310</v>
      </c>
      <c r="R28" t="s">
        <v>8311</v>
      </c>
      <c r="S28" s="10">
        <f t="shared" si="2"/>
        <v>41828.307222222218</v>
      </c>
      <c r="T28" s="11">
        <f t="shared" si="3"/>
        <v>41868.307222222218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s="6" t="s">
        <v>8310</v>
      </c>
      <c r="R29" t="s">
        <v>8311</v>
      </c>
      <c r="S29" s="10">
        <f t="shared" si="2"/>
        <v>41928.956400462957</v>
      </c>
      <c r="T29" s="11">
        <f t="shared" si="3"/>
        <v>41958.998067129629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s="6" t="s">
        <v>8310</v>
      </c>
      <c r="R30" t="s">
        <v>8311</v>
      </c>
      <c r="S30" s="10">
        <f t="shared" si="2"/>
        <v>42324.755601851844</v>
      </c>
      <c r="T30" s="11">
        <f t="shared" si="3"/>
        <v>42354.755601851844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s="6" t="s">
        <v>8310</v>
      </c>
      <c r="R31" t="s">
        <v>8311</v>
      </c>
      <c r="S31" s="10">
        <f t="shared" si="2"/>
        <v>41812.464907407404</v>
      </c>
      <c r="T31" s="11">
        <f t="shared" si="3"/>
        <v>41842.464907407404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s="6" t="s">
        <v>8310</v>
      </c>
      <c r="R32" t="s">
        <v>8311</v>
      </c>
      <c r="S32" s="10">
        <f t="shared" si="2"/>
        <v>41842.084664351853</v>
      </c>
      <c r="T32" s="11">
        <f t="shared" si="3"/>
        <v>41872.084664351853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s="6" t="s">
        <v>8310</v>
      </c>
      <c r="R33" t="s">
        <v>8311</v>
      </c>
      <c r="S33" s="10">
        <f t="shared" si="2"/>
        <v>42376.583726851844</v>
      </c>
      <c r="T33" s="11">
        <f t="shared" si="3"/>
        <v>42394.583726851844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s="6" t="s">
        <v>8310</v>
      </c>
      <c r="R34" t="s">
        <v>8311</v>
      </c>
      <c r="S34" s="10">
        <f t="shared" si="2"/>
        <v>42461.419178240736</v>
      </c>
      <c r="T34" s="11">
        <f t="shared" si="3"/>
        <v>42502.957638888889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s="6" t="s">
        <v>8310</v>
      </c>
      <c r="R35" t="s">
        <v>8311</v>
      </c>
      <c r="S35" s="10">
        <f t="shared" si="2"/>
        <v>42286.452557870369</v>
      </c>
      <c r="T35" s="11">
        <f t="shared" si="3"/>
        <v>42316.494224537033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s="6" t="s">
        <v>8310</v>
      </c>
      <c r="R36" t="s">
        <v>8311</v>
      </c>
      <c r="S36" s="10">
        <f t="shared" si="2"/>
        <v>41841.113437499997</v>
      </c>
      <c r="T36" s="11">
        <f t="shared" si="3"/>
        <v>41856.113437499997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s="6" t="s">
        <v>8310</v>
      </c>
      <c r="R37" t="s">
        <v>8311</v>
      </c>
      <c r="S37" s="10">
        <f t="shared" si="2"/>
        <v>42098.083495370367</v>
      </c>
      <c r="T37" s="11">
        <f t="shared" si="3"/>
        <v>42121.791666666664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s="6" t="s">
        <v>8310</v>
      </c>
      <c r="R38" t="s">
        <v>8311</v>
      </c>
      <c r="S38" s="10">
        <f t="shared" si="2"/>
        <v>42068.098668981482</v>
      </c>
      <c r="T38" s="11">
        <f t="shared" si="3"/>
        <v>42098.05700231481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s="6" t="s">
        <v>8310</v>
      </c>
      <c r="R39" t="s">
        <v>8311</v>
      </c>
      <c r="S39" s="10">
        <f t="shared" si="2"/>
        <v>42032.484710648147</v>
      </c>
      <c r="T39" s="11">
        <f t="shared" si="3"/>
        <v>42062.484710648147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s="6" t="s">
        <v>8310</v>
      </c>
      <c r="R40" t="s">
        <v>8311</v>
      </c>
      <c r="S40" s="10">
        <f t="shared" si="2"/>
        <v>41374.84888888889</v>
      </c>
      <c r="T40" s="11">
        <f t="shared" si="3"/>
        <v>41404.84888888889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s="6" t="s">
        <v>8310</v>
      </c>
      <c r="R41" t="s">
        <v>8311</v>
      </c>
      <c r="S41" s="10">
        <f t="shared" si="2"/>
        <v>41753.838749999995</v>
      </c>
      <c r="T41" s="11">
        <f t="shared" si="3"/>
        <v>41784.749305555553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s="6" t="s">
        <v>8310</v>
      </c>
      <c r="R42" t="s">
        <v>8311</v>
      </c>
      <c r="S42" s="10">
        <f t="shared" si="2"/>
        <v>41789.005648148144</v>
      </c>
      <c r="T42" s="11">
        <f t="shared" si="3"/>
        <v>41808.958333333328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s="6" t="s">
        <v>8310</v>
      </c>
      <c r="R43" t="s">
        <v>8311</v>
      </c>
      <c r="S43" s="10">
        <f t="shared" si="2"/>
        <v>41887.360578703701</v>
      </c>
      <c r="T43" s="11">
        <f t="shared" si="3"/>
        <v>41917.360578703701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s="6" t="s">
        <v>8310</v>
      </c>
      <c r="R44" t="s">
        <v>8311</v>
      </c>
      <c r="S44" s="10">
        <f t="shared" si="2"/>
        <v>41971.430856481478</v>
      </c>
      <c r="T44" s="11">
        <f t="shared" si="3"/>
        <v>42001.430856481478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s="6" t="s">
        <v>8310</v>
      </c>
      <c r="R45" t="s">
        <v>8311</v>
      </c>
      <c r="S45" s="10">
        <f t="shared" si="2"/>
        <v>41802.582013888888</v>
      </c>
      <c r="T45" s="11">
        <f t="shared" si="3"/>
        <v>41832.791666666664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s="6" t="s">
        <v>8310</v>
      </c>
      <c r="R46" t="s">
        <v>8311</v>
      </c>
      <c r="S46" s="10">
        <f t="shared" si="2"/>
        <v>41873.890474537031</v>
      </c>
      <c r="T46" s="11">
        <f t="shared" si="3"/>
        <v>41918.890474537031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s="6" t="s">
        <v>8310</v>
      </c>
      <c r="R47" t="s">
        <v>8311</v>
      </c>
      <c r="S47" s="10">
        <f t="shared" si="2"/>
        <v>42457.415590277778</v>
      </c>
      <c r="T47" s="11">
        <f t="shared" si="3"/>
        <v>42487.415590277778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s="6" t="s">
        <v>8310</v>
      </c>
      <c r="R48" t="s">
        <v>8311</v>
      </c>
      <c r="S48" s="10">
        <f t="shared" si="2"/>
        <v>42323.756643518514</v>
      </c>
      <c r="T48" s="11">
        <f t="shared" si="3"/>
        <v>42353.756643518514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s="6" t="s">
        <v>8310</v>
      </c>
      <c r="R49" t="s">
        <v>8311</v>
      </c>
      <c r="S49" s="10">
        <f t="shared" si="2"/>
        <v>41932.611192129625</v>
      </c>
      <c r="T49" s="11">
        <f t="shared" si="3"/>
        <v>41992.652858796289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s="6" t="s">
        <v>8310</v>
      </c>
      <c r="R50" t="s">
        <v>8311</v>
      </c>
      <c r="S50" s="10">
        <f t="shared" si="2"/>
        <v>42033.308564814812</v>
      </c>
      <c r="T50" s="11">
        <f t="shared" si="3"/>
        <v>42064.291666666664</v>
      </c>
    </row>
    <row r="51" spans="1:20" ht="19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s="6" t="s">
        <v>8310</v>
      </c>
      <c r="R51" t="s">
        <v>8311</v>
      </c>
      <c r="S51" s="10">
        <f t="shared" si="2"/>
        <v>42270.968113425923</v>
      </c>
      <c r="T51" s="11">
        <f t="shared" si="3"/>
        <v>42300.968113425923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s="6" t="s">
        <v>8310</v>
      </c>
      <c r="R52" t="s">
        <v>8311</v>
      </c>
      <c r="S52" s="10">
        <f t="shared" si="2"/>
        <v>41995.544652777775</v>
      </c>
      <c r="T52" s="11">
        <f t="shared" si="3"/>
        <v>42034.499999999993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s="6" t="s">
        <v>8310</v>
      </c>
      <c r="R53" t="s">
        <v>8311</v>
      </c>
      <c r="S53" s="10">
        <f t="shared" si="2"/>
        <v>42196.72033564814</v>
      </c>
      <c r="T53" s="11">
        <f t="shared" si="3"/>
        <v>42226.72033564814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s="6" t="s">
        <v>8310</v>
      </c>
      <c r="R54" t="s">
        <v>8311</v>
      </c>
      <c r="S54" s="10">
        <f t="shared" si="2"/>
        <v>41807.493587962963</v>
      </c>
      <c r="T54" s="11">
        <f t="shared" si="3"/>
        <v>41837.493587962963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s="6" t="s">
        <v>8310</v>
      </c>
      <c r="R55" t="s">
        <v>8311</v>
      </c>
      <c r="S55" s="10">
        <f t="shared" si="2"/>
        <v>41719.340798611105</v>
      </c>
      <c r="T55" s="11">
        <f t="shared" si="3"/>
        <v>41733.708333333328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s="6" t="s">
        <v>8310</v>
      </c>
      <c r="R56" t="s">
        <v>8311</v>
      </c>
      <c r="S56" s="10">
        <f t="shared" si="2"/>
        <v>42333.504872685182</v>
      </c>
      <c r="T56" s="11">
        <f t="shared" si="3"/>
        <v>42363.504872685182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s="6" t="s">
        <v>8310</v>
      </c>
      <c r="R57" t="s">
        <v>8311</v>
      </c>
      <c r="S57" s="10">
        <f t="shared" si="2"/>
        <v>42496.760601851849</v>
      </c>
      <c r="T57" s="11">
        <f t="shared" si="3"/>
        <v>42517.760601851849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s="6" t="s">
        <v>8310</v>
      </c>
      <c r="R58" t="s">
        <v>8311</v>
      </c>
      <c r="S58" s="10">
        <f t="shared" si="2"/>
        <v>42149.340555555558</v>
      </c>
      <c r="T58" s="11">
        <f t="shared" si="3"/>
        <v>42163.458333333336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s="6" t="s">
        <v>8310</v>
      </c>
      <c r="R59" t="s">
        <v>8311</v>
      </c>
      <c r="S59" s="10">
        <f t="shared" si="2"/>
        <v>42089.624560185184</v>
      </c>
      <c r="T59" s="11">
        <f t="shared" si="3"/>
        <v>42119.624560185184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s="6" t="s">
        <v>8310</v>
      </c>
      <c r="R60" t="s">
        <v>8311</v>
      </c>
      <c r="S60" s="10">
        <f t="shared" si="2"/>
        <v>41932.536712962959</v>
      </c>
      <c r="T60" s="11">
        <f t="shared" si="3"/>
        <v>41962.578379629624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s="6" t="s">
        <v>8310</v>
      </c>
      <c r="R61" t="s">
        <v>8311</v>
      </c>
      <c r="S61" s="10">
        <f t="shared" si="2"/>
        <v>42230.027499999997</v>
      </c>
      <c r="T61" s="11">
        <f t="shared" si="3"/>
        <v>42261.666666666664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s="6" t="s">
        <v>8310</v>
      </c>
      <c r="R62" t="s">
        <v>8312</v>
      </c>
      <c r="S62" s="10">
        <f t="shared" si="2"/>
        <v>41701.693483796298</v>
      </c>
      <c r="T62" s="11">
        <f t="shared" si="3"/>
        <v>41720.791666666664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s="6" t="s">
        <v>8310</v>
      </c>
      <c r="R63" t="s">
        <v>8312</v>
      </c>
      <c r="S63" s="10">
        <f t="shared" si="2"/>
        <v>41409.605983796289</v>
      </c>
      <c r="T63" s="11">
        <f t="shared" si="3"/>
        <v>41431.605983796289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s="6" t="s">
        <v>8310</v>
      </c>
      <c r="R64" t="s">
        <v>8312</v>
      </c>
      <c r="S64" s="10">
        <f t="shared" si="2"/>
        <v>41311.591180555552</v>
      </c>
      <c r="T64" s="11">
        <f t="shared" si="3"/>
        <v>41336.591180555552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s="6" t="s">
        <v>8310</v>
      </c>
      <c r="R65" t="s">
        <v>8312</v>
      </c>
      <c r="S65" s="10">
        <f t="shared" si="2"/>
        <v>41612.703854166662</v>
      </c>
      <c r="T65" s="11">
        <f t="shared" si="3"/>
        <v>41635.999305555553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s="6" t="s">
        <v>8310</v>
      </c>
      <c r="R66" t="s">
        <v>8312</v>
      </c>
      <c r="S66" s="10">
        <f t="shared" si="2"/>
        <v>41432.809965277775</v>
      </c>
      <c r="T66" s="11">
        <f t="shared" si="3"/>
        <v>41462.809965277775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(E67/D67)*100</f>
        <v>107.52857142857141</v>
      </c>
      <c r="P67" s="5">
        <f t="shared" ref="P67:P130" si="5">IFERROR(E67/L67,0)</f>
        <v>132.05263157894737</v>
      </c>
      <c r="Q67" s="6" t="s">
        <v>8310</v>
      </c>
      <c r="R67" t="s">
        <v>8312</v>
      </c>
      <c r="S67" s="10">
        <f t="shared" ref="S67:S130" si="6">(J67/86400)+25569+(-5/24)</f>
        <v>41835.612893518519</v>
      </c>
      <c r="T67" s="11">
        <f t="shared" ref="T67:T130" si="7">(I67/86400)+25569+(-5/24)</f>
        <v>41862.040972222218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5">
        <f t="shared" si="5"/>
        <v>91.230769230769226</v>
      </c>
      <c r="Q68" s="6" t="s">
        <v>8310</v>
      </c>
      <c r="R68" t="s">
        <v>8312</v>
      </c>
      <c r="S68" s="10">
        <f t="shared" si="6"/>
        <v>42539.641435185178</v>
      </c>
      <c r="T68" s="11">
        <f t="shared" si="7"/>
        <v>42569.641435185178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5">
        <f t="shared" si="5"/>
        <v>116.25</v>
      </c>
      <c r="Q69" s="6" t="s">
        <v>8310</v>
      </c>
      <c r="R69" t="s">
        <v>8312</v>
      </c>
      <c r="S69" s="10">
        <f t="shared" si="6"/>
        <v>41075.375046296293</v>
      </c>
      <c r="T69" s="11">
        <f t="shared" si="7"/>
        <v>41105.375046296293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5">
        <f t="shared" si="5"/>
        <v>21.194444444444443</v>
      </c>
      <c r="Q70" s="6" t="s">
        <v>8310</v>
      </c>
      <c r="R70" t="s">
        <v>8312</v>
      </c>
      <c r="S70" s="10">
        <f t="shared" si="6"/>
        <v>41663.36100694444</v>
      </c>
      <c r="T70" s="11">
        <f t="shared" si="7"/>
        <v>41693.36100694444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5">
        <f t="shared" si="5"/>
        <v>62.327134831460668</v>
      </c>
      <c r="Q71" s="6" t="s">
        <v>8310</v>
      </c>
      <c r="R71" t="s">
        <v>8312</v>
      </c>
      <c r="S71" s="10">
        <f t="shared" si="6"/>
        <v>40785.979456018518</v>
      </c>
      <c r="T71" s="11">
        <f t="shared" si="7"/>
        <v>40818.082638888889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5">
        <f t="shared" si="5"/>
        <v>37.411764705882355</v>
      </c>
      <c r="Q72" s="6" t="s">
        <v>8310</v>
      </c>
      <c r="R72" t="s">
        <v>8312</v>
      </c>
      <c r="S72" s="10">
        <f t="shared" si="6"/>
        <v>40730.688020833331</v>
      </c>
      <c r="T72" s="11">
        <f t="shared" si="7"/>
        <v>40790.688020833331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5">
        <f t="shared" si="5"/>
        <v>69.71875</v>
      </c>
      <c r="Q73" s="6" t="s">
        <v>8310</v>
      </c>
      <c r="R73" t="s">
        <v>8312</v>
      </c>
      <c r="S73" s="10">
        <f t="shared" si="6"/>
        <v>40997.063159722216</v>
      </c>
      <c r="T73" s="11">
        <f t="shared" si="7"/>
        <v>41057.063159722216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5">
        <f t="shared" si="5"/>
        <v>58.170731707317074</v>
      </c>
      <c r="Q74" s="6" t="s">
        <v>8310</v>
      </c>
      <c r="R74" t="s">
        <v>8312</v>
      </c>
      <c r="S74" s="10">
        <f t="shared" si="6"/>
        <v>41207.801863425928</v>
      </c>
      <c r="T74" s="11">
        <f t="shared" si="7"/>
        <v>41227.791666666664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5">
        <f t="shared" si="5"/>
        <v>50</v>
      </c>
      <c r="Q75" s="6" t="s">
        <v>8310</v>
      </c>
      <c r="R75" t="s">
        <v>8312</v>
      </c>
      <c r="S75" s="10">
        <f t="shared" si="6"/>
        <v>40587.548425925925</v>
      </c>
      <c r="T75" s="11">
        <f t="shared" si="7"/>
        <v>40665.957638888889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5">
        <f t="shared" si="5"/>
        <v>19.471034482758618</v>
      </c>
      <c r="Q76" s="6" t="s">
        <v>8310</v>
      </c>
      <c r="R76" t="s">
        <v>8312</v>
      </c>
      <c r="S76" s="10">
        <f t="shared" si="6"/>
        <v>42360.278877314813</v>
      </c>
      <c r="T76" s="11">
        <f t="shared" si="7"/>
        <v>42390.278877314813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5">
        <f t="shared" si="5"/>
        <v>85.957446808510639</v>
      </c>
      <c r="Q77" s="6" t="s">
        <v>8310</v>
      </c>
      <c r="R77" t="s">
        <v>8312</v>
      </c>
      <c r="S77" s="10">
        <f t="shared" si="6"/>
        <v>41357.000833333332</v>
      </c>
      <c r="T77" s="11">
        <f t="shared" si="7"/>
        <v>41387.000833333332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5">
        <f t="shared" si="5"/>
        <v>30.666666666666668</v>
      </c>
      <c r="Q78" s="6" t="s">
        <v>8310</v>
      </c>
      <c r="R78" t="s">
        <v>8312</v>
      </c>
      <c r="S78" s="10">
        <f t="shared" si="6"/>
        <v>40844.483310185184</v>
      </c>
      <c r="T78" s="11">
        <f t="shared" si="7"/>
        <v>40904.524976851848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5">
        <f t="shared" si="5"/>
        <v>60.384615384615387</v>
      </c>
      <c r="Q79" s="6" t="s">
        <v>8310</v>
      </c>
      <c r="R79" t="s">
        <v>8312</v>
      </c>
      <c r="S79" s="10">
        <f t="shared" si="6"/>
        <v>40996.936539351846</v>
      </c>
      <c r="T79" s="11">
        <f t="shared" si="7"/>
        <v>41049.915972222218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5">
        <f t="shared" si="5"/>
        <v>38.6</v>
      </c>
      <c r="Q80" s="6" t="s">
        <v>8310</v>
      </c>
      <c r="R80" t="s">
        <v>8312</v>
      </c>
      <c r="S80" s="10">
        <f t="shared" si="6"/>
        <v>42604.522233796299</v>
      </c>
      <c r="T80" s="11">
        <f t="shared" si="7"/>
        <v>42614.522233796299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5">
        <f t="shared" si="5"/>
        <v>40.268292682926827</v>
      </c>
      <c r="Q81" s="6" t="s">
        <v>8310</v>
      </c>
      <c r="R81" t="s">
        <v>8312</v>
      </c>
      <c r="S81" s="10">
        <f t="shared" si="6"/>
        <v>41724.568206018514</v>
      </c>
      <c r="T81" s="11">
        <f t="shared" si="7"/>
        <v>41754.568206018514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5">
        <f t="shared" si="5"/>
        <v>273.82978723404256</v>
      </c>
      <c r="Q82" s="6" t="s">
        <v>8310</v>
      </c>
      <c r="R82" t="s">
        <v>8312</v>
      </c>
      <c r="S82" s="10">
        <f t="shared" si="6"/>
        <v>41582.875648148147</v>
      </c>
      <c r="T82" s="11">
        <f t="shared" si="7"/>
        <v>41617.875648148147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5">
        <f t="shared" si="5"/>
        <v>53.035714285714285</v>
      </c>
      <c r="Q83" s="6" t="s">
        <v>8310</v>
      </c>
      <c r="R83" t="s">
        <v>8312</v>
      </c>
      <c r="S83" s="10">
        <f t="shared" si="6"/>
        <v>41099.950543981475</v>
      </c>
      <c r="T83" s="11">
        <f t="shared" si="7"/>
        <v>41103.918055555558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5">
        <f t="shared" si="5"/>
        <v>40.005000000000003</v>
      </c>
      <c r="Q84" s="6" t="s">
        <v>8310</v>
      </c>
      <c r="R84" t="s">
        <v>8312</v>
      </c>
      <c r="S84" s="10">
        <f t="shared" si="6"/>
        <v>40795.611817129626</v>
      </c>
      <c r="T84" s="11">
        <f t="shared" si="7"/>
        <v>40825.611817129626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5">
        <f t="shared" si="5"/>
        <v>15.76923076923077</v>
      </c>
      <c r="Q85" s="6" t="s">
        <v>8310</v>
      </c>
      <c r="R85" t="s">
        <v>8312</v>
      </c>
      <c r="S85" s="10">
        <f t="shared" si="6"/>
        <v>42042.407280092586</v>
      </c>
      <c r="T85" s="11">
        <f t="shared" si="7"/>
        <v>42057.270833333336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5">
        <f t="shared" si="5"/>
        <v>71.428571428571431</v>
      </c>
      <c r="Q86" s="6" t="s">
        <v>8310</v>
      </c>
      <c r="R86" t="s">
        <v>8312</v>
      </c>
      <c r="S86" s="10">
        <f t="shared" si="6"/>
        <v>40648.54960648148</v>
      </c>
      <c r="T86" s="11">
        <f t="shared" si="7"/>
        <v>40678.54960648148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5">
        <f t="shared" si="5"/>
        <v>71.714285714285708</v>
      </c>
      <c r="Q87" s="6" t="s">
        <v>8310</v>
      </c>
      <c r="R87" t="s">
        <v>8312</v>
      </c>
      <c r="S87" s="10">
        <f t="shared" si="6"/>
        <v>40778.917094907403</v>
      </c>
      <c r="T87" s="11">
        <f t="shared" si="7"/>
        <v>40808.917094907403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5">
        <f t="shared" si="5"/>
        <v>375.76470588235293</v>
      </c>
      <c r="Q88" s="6" t="s">
        <v>8310</v>
      </c>
      <c r="R88" t="s">
        <v>8312</v>
      </c>
      <c r="S88" s="10">
        <f t="shared" si="6"/>
        <v>42291.347743055558</v>
      </c>
      <c r="T88" s="11">
        <f t="shared" si="7"/>
        <v>42365.389409722215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5">
        <f t="shared" si="5"/>
        <v>104.6</v>
      </c>
      <c r="Q89" s="6" t="s">
        <v>8310</v>
      </c>
      <c r="R89" t="s">
        <v>8312</v>
      </c>
      <c r="S89" s="10">
        <f t="shared" si="6"/>
        <v>40322.331053240741</v>
      </c>
      <c r="T89" s="11">
        <f t="shared" si="7"/>
        <v>40331.861805555549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5">
        <f t="shared" si="5"/>
        <v>60</v>
      </c>
      <c r="Q90" s="6" t="s">
        <v>8310</v>
      </c>
      <c r="R90" t="s">
        <v>8312</v>
      </c>
      <c r="S90" s="10">
        <f t="shared" si="6"/>
        <v>41786.450590277775</v>
      </c>
      <c r="T90" s="11">
        <f t="shared" si="7"/>
        <v>41812.450590277775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5">
        <f t="shared" si="5"/>
        <v>123.28571428571429</v>
      </c>
      <c r="Q91" s="6" t="s">
        <v>8310</v>
      </c>
      <c r="R91" t="s">
        <v>8312</v>
      </c>
      <c r="S91" s="10">
        <f t="shared" si="6"/>
        <v>41402.543888888882</v>
      </c>
      <c r="T91" s="11">
        <f t="shared" si="7"/>
        <v>41427.543888888882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5">
        <f t="shared" si="5"/>
        <v>31.375</v>
      </c>
      <c r="Q92" s="6" t="s">
        <v>8310</v>
      </c>
      <c r="R92" t="s">
        <v>8312</v>
      </c>
      <c r="S92" s="10">
        <f t="shared" si="6"/>
        <v>40706.089108796295</v>
      </c>
      <c r="T92" s="11">
        <f t="shared" si="7"/>
        <v>40736.089108796295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5">
        <f t="shared" si="5"/>
        <v>78.260869565217391</v>
      </c>
      <c r="Q93" s="6" t="s">
        <v>8310</v>
      </c>
      <c r="R93" t="s">
        <v>8312</v>
      </c>
      <c r="S93" s="10">
        <f t="shared" si="6"/>
        <v>40619.194027777776</v>
      </c>
      <c r="T93" s="11">
        <f t="shared" si="7"/>
        <v>40680.194027777776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5">
        <f t="shared" si="5"/>
        <v>122.32558139534883</v>
      </c>
      <c r="Q94" s="6" t="s">
        <v>8310</v>
      </c>
      <c r="R94" t="s">
        <v>8312</v>
      </c>
      <c r="S94" s="10">
        <f t="shared" si="6"/>
        <v>42720.990543981483</v>
      </c>
      <c r="T94" s="11">
        <f t="shared" si="7"/>
        <v>42767.124999999993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5">
        <f t="shared" si="5"/>
        <v>73.733333333333334</v>
      </c>
      <c r="Q95" s="6" t="s">
        <v>8310</v>
      </c>
      <c r="R95" t="s">
        <v>8312</v>
      </c>
      <c r="S95" s="10">
        <f t="shared" si="6"/>
        <v>41065.649733796294</v>
      </c>
      <c r="T95" s="11">
        <f t="shared" si="7"/>
        <v>41093.666666666664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5">
        <f t="shared" si="5"/>
        <v>21.666666666666668</v>
      </c>
      <c r="Q96" s="6" t="s">
        <v>8310</v>
      </c>
      <c r="R96" t="s">
        <v>8312</v>
      </c>
      <c r="S96" s="10">
        <f t="shared" si="6"/>
        <v>41716.509513888886</v>
      </c>
      <c r="T96" s="11">
        <f t="shared" si="7"/>
        <v>41736.509513888886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5">
        <f t="shared" si="5"/>
        <v>21.904761904761905</v>
      </c>
      <c r="Q97" s="6" t="s">
        <v>8310</v>
      </c>
      <c r="R97" t="s">
        <v>8312</v>
      </c>
      <c r="S97" s="10">
        <f t="shared" si="6"/>
        <v>40934.796770833331</v>
      </c>
      <c r="T97" s="11">
        <f t="shared" si="7"/>
        <v>40964.796770833331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5">
        <f t="shared" si="5"/>
        <v>50.588235294117645</v>
      </c>
      <c r="Q98" s="6" t="s">
        <v>8310</v>
      </c>
      <c r="R98" t="s">
        <v>8312</v>
      </c>
      <c r="S98" s="10">
        <f t="shared" si="6"/>
        <v>40324.45417824074</v>
      </c>
      <c r="T98" s="11">
        <f t="shared" si="7"/>
        <v>40390.916666666664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5">
        <f t="shared" si="5"/>
        <v>53.125</v>
      </c>
      <c r="Q99" s="6" t="s">
        <v>8310</v>
      </c>
      <c r="R99" t="s">
        <v>8312</v>
      </c>
      <c r="S99" s="10">
        <f t="shared" si="6"/>
        <v>40705.926874999997</v>
      </c>
      <c r="T99" s="11">
        <f t="shared" si="7"/>
        <v>40735.926874999997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5">
        <f t="shared" si="5"/>
        <v>56.666666666666664</v>
      </c>
      <c r="Q100" s="6" t="s">
        <v>8310</v>
      </c>
      <c r="R100" t="s">
        <v>8312</v>
      </c>
      <c r="S100" s="10">
        <f t="shared" si="6"/>
        <v>41214.586504629631</v>
      </c>
      <c r="T100" s="11">
        <f t="shared" si="7"/>
        <v>41250.770833333328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5">
        <f t="shared" si="5"/>
        <v>40.776666666666664</v>
      </c>
      <c r="Q101" s="6" t="s">
        <v>8310</v>
      </c>
      <c r="R101" t="s">
        <v>8312</v>
      </c>
      <c r="S101" s="10">
        <f t="shared" si="6"/>
        <v>41631.694432870368</v>
      </c>
      <c r="T101" s="11">
        <f t="shared" si="7"/>
        <v>41661.694432870368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5">
        <f t="shared" si="5"/>
        <v>192.30769230769232</v>
      </c>
      <c r="Q102" s="6" t="s">
        <v>8310</v>
      </c>
      <c r="R102" t="s">
        <v>8312</v>
      </c>
      <c r="S102" s="10">
        <f t="shared" si="6"/>
        <v>41197.544976851852</v>
      </c>
      <c r="T102" s="11">
        <f t="shared" si="7"/>
        <v>41217.586643518516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5">
        <f t="shared" si="5"/>
        <v>100</v>
      </c>
      <c r="Q103" s="6" t="s">
        <v>8310</v>
      </c>
      <c r="R103" t="s">
        <v>8312</v>
      </c>
      <c r="S103" s="10">
        <f t="shared" si="6"/>
        <v>41274.568402777775</v>
      </c>
      <c r="T103" s="11">
        <f t="shared" si="7"/>
        <v>41298.568402777775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5">
        <f t="shared" si="5"/>
        <v>117.92307692307692</v>
      </c>
      <c r="Q104" s="6" t="s">
        <v>8310</v>
      </c>
      <c r="R104" t="s">
        <v>8312</v>
      </c>
      <c r="S104" s="10">
        <f t="shared" si="6"/>
        <v>40504.922835648147</v>
      </c>
      <c r="T104" s="11">
        <f t="shared" si="7"/>
        <v>40534.922835648147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5">
        <f t="shared" si="5"/>
        <v>27.897959183673468</v>
      </c>
      <c r="Q105" s="6" t="s">
        <v>8310</v>
      </c>
      <c r="R105" t="s">
        <v>8312</v>
      </c>
      <c r="S105" s="10">
        <f t="shared" si="6"/>
        <v>41682.597569444442</v>
      </c>
      <c r="T105" s="11">
        <f t="shared" si="7"/>
        <v>41705.597569444442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5">
        <f t="shared" si="5"/>
        <v>60</v>
      </c>
      <c r="Q106" s="6" t="s">
        <v>8310</v>
      </c>
      <c r="R106" t="s">
        <v>8312</v>
      </c>
      <c r="S106" s="10">
        <f t="shared" si="6"/>
        <v>40612.486874999995</v>
      </c>
      <c r="T106" s="11">
        <f t="shared" si="7"/>
        <v>40635.833333333328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5">
        <f t="shared" si="5"/>
        <v>39.383333333333333</v>
      </c>
      <c r="Q107" s="6" t="s">
        <v>8310</v>
      </c>
      <c r="R107" t="s">
        <v>8312</v>
      </c>
      <c r="S107" s="10">
        <f t="shared" si="6"/>
        <v>42485.516435185178</v>
      </c>
      <c r="T107" s="11">
        <f t="shared" si="7"/>
        <v>42503.791666666664</v>
      </c>
    </row>
    <row r="108" spans="1:20" ht="19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5">
        <f t="shared" si="5"/>
        <v>186.11111111111111</v>
      </c>
      <c r="Q108" s="6" t="s">
        <v>8310</v>
      </c>
      <c r="R108" t="s">
        <v>8312</v>
      </c>
      <c r="S108" s="10">
        <f t="shared" si="6"/>
        <v>40987.568298611106</v>
      </c>
      <c r="T108" s="11">
        <f t="shared" si="7"/>
        <v>41001.568298611106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5">
        <f t="shared" si="5"/>
        <v>111.37681159420291</v>
      </c>
      <c r="Q109" s="6" t="s">
        <v>8310</v>
      </c>
      <c r="R109" t="s">
        <v>8312</v>
      </c>
      <c r="S109" s="10">
        <f t="shared" si="6"/>
        <v>40635.774155092593</v>
      </c>
      <c r="T109" s="11">
        <f t="shared" si="7"/>
        <v>40657.774155092593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5">
        <f t="shared" si="5"/>
        <v>78.723404255319153</v>
      </c>
      <c r="Q110" s="6" t="s">
        <v>8310</v>
      </c>
      <c r="R110" t="s">
        <v>8312</v>
      </c>
      <c r="S110" s="10">
        <f t="shared" si="6"/>
        <v>41365.404745370368</v>
      </c>
      <c r="T110" s="11">
        <f t="shared" si="7"/>
        <v>41425.404745370368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5">
        <f t="shared" si="5"/>
        <v>46.702127659574465</v>
      </c>
      <c r="Q111" s="6" t="s">
        <v>8310</v>
      </c>
      <c r="R111" t="s">
        <v>8312</v>
      </c>
      <c r="S111" s="10">
        <f t="shared" si="6"/>
        <v>40569.817476851851</v>
      </c>
      <c r="T111" s="11">
        <f t="shared" si="7"/>
        <v>40599.817476851851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5">
        <f t="shared" si="5"/>
        <v>65.384615384615387</v>
      </c>
      <c r="Q112" s="6" t="s">
        <v>8310</v>
      </c>
      <c r="R112" t="s">
        <v>8312</v>
      </c>
      <c r="S112" s="10">
        <f t="shared" si="6"/>
        <v>41557.741354166668</v>
      </c>
      <c r="T112" s="11">
        <f t="shared" si="7"/>
        <v>41592.040972222218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5">
        <f t="shared" si="5"/>
        <v>102.0754716981132</v>
      </c>
      <c r="Q113" s="6" t="s">
        <v>8310</v>
      </c>
      <c r="R113" t="s">
        <v>8312</v>
      </c>
      <c r="S113" s="10">
        <f t="shared" si="6"/>
        <v>42125.124849537031</v>
      </c>
      <c r="T113" s="11">
        <f t="shared" si="7"/>
        <v>42155.124849537031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5">
        <f t="shared" si="5"/>
        <v>64.197530864197532</v>
      </c>
      <c r="Q114" s="6" t="s">
        <v>8310</v>
      </c>
      <c r="R114" t="s">
        <v>8312</v>
      </c>
      <c r="S114" s="10">
        <f t="shared" si="6"/>
        <v>41717.834699074076</v>
      </c>
      <c r="T114" s="11">
        <f t="shared" si="7"/>
        <v>41741.875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5">
        <f t="shared" si="5"/>
        <v>90.384615384615387</v>
      </c>
      <c r="Q115" s="6" t="s">
        <v>8310</v>
      </c>
      <c r="R115" t="s">
        <v>8312</v>
      </c>
      <c r="S115" s="10">
        <f t="shared" si="6"/>
        <v>40753.550092592588</v>
      </c>
      <c r="T115" s="11">
        <f t="shared" si="7"/>
        <v>40761.416666666664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5">
        <f t="shared" si="5"/>
        <v>88.571428571428569</v>
      </c>
      <c r="Q116" s="6" t="s">
        <v>8310</v>
      </c>
      <c r="R116" t="s">
        <v>8312</v>
      </c>
      <c r="S116" s="10">
        <f t="shared" si="6"/>
        <v>40861.065833333334</v>
      </c>
      <c r="T116" s="11">
        <f t="shared" si="7"/>
        <v>40921.065833333334</v>
      </c>
    </row>
    <row r="117" spans="1:20" ht="19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5">
        <f t="shared" si="5"/>
        <v>28.727272727272727</v>
      </c>
      <c r="Q117" s="6" t="s">
        <v>8310</v>
      </c>
      <c r="R117" t="s">
        <v>8312</v>
      </c>
      <c r="S117" s="10">
        <f t="shared" si="6"/>
        <v>40918.530601851853</v>
      </c>
      <c r="T117" s="11">
        <f t="shared" si="7"/>
        <v>40943.530601851853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5">
        <f t="shared" si="5"/>
        <v>69.78947368421052</v>
      </c>
      <c r="Q118" s="6" t="s">
        <v>8310</v>
      </c>
      <c r="R118" t="s">
        <v>8312</v>
      </c>
      <c r="S118" s="10">
        <f t="shared" si="6"/>
        <v>40595.288831018515</v>
      </c>
      <c r="T118" s="11">
        <f t="shared" si="7"/>
        <v>40641.247164351851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5">
        <f t="shared" si="5"/>
        <v>167.48962962962963</v>
      </c>
      <c r="Q119" s="6" t="s">
        <v>8310</v>
      </c>
      <c r="R119" t="s">
        <v>8312</v>
      </c>
      <c r="S119" s="10">
        <f t="shared" si="6"/>
        <v>40248.626666666663</v>
      </c>
      <c r="T119" s="11">
        <f t="shared" si="7"/>
        <v>40338.583333333328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5">
        <f t="shared" si="5"/>
        <v>144.91230769230768</v>
      </c>
      <c r="Q120" s="6" t="s">
        <v>8310</v>
      </c>
      <c r="R120" t="s">
        <v>8312</v>
      </c>
      <c r="S120" s="10">
        <f t="shared" si="6"/>
        <v>40722.845324074071</v>
      </c>
      <c r="T120" s="11">
        <f t="shared" si="7"/>
        <v>40752.845324074071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5">
        <f t="shared" si="5"/>
        <v>91.840540540540545</v>
      </c>
      <c r="Q121" s="6" t="s">
        <v>8310</v>
      </c>
      <c r="R121" t="s">
        <v>8312</v>
      </c>
      <c r="S121" s="10">
        <f t="shared" si="6"/>
        <v>40738.860949074071</v>
      </c>
      <c r="T121" s="11">
        <f t="shared" si="7"/>
        <v>40768.75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5">
        <f t="shared" si="5"/>
        <v>10</v>
      </c>
      <c r="Q122" s="6" t="s">
        <v>8310</v>
      </c>
      <c r="R122" t="s">
        <v>8313</v>
      </c>
      <c r="S122" s="10">
        <f t="shared" si="6"/>
        <v>42615.841516203705</v>
      </c>
      <c r="T122" s="11">
        <f t="shared" si="7"/>
        <v>42645.841516203705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5">
        <f t="shared" si="5"/>
        <v>1</v>
      </c>
      <c r="Q123" s="6" t="s">
        <v>8310</v>
      </c>
      <c r="R123" t="s">
        <v>8313</v>
      </c>
      <c r="S123" s="10">
        <f t="shared" si="6"/>
        <v>42096.496643518512</v>
      </c>
      <c r="T123" s="11">
        <f t="shared" si="7"/>
        <v>42112.219444444439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5">
        <f t="shared" si="5"/>
        <v>0</v>
      </c>
      <c r="Q124" s="6" t="s">
        <v>8310</v>
      </c>
      <c r="R124" t="s">
        <v>8313</v>
      </c>
      <c r="S124" s="10">
        <f t="shared" si="6"/>
        <v>42593.223460648143</v>
      </c>
      <c r="T124" s="11">
        <f t="shared" si="7"/>
        <v>42653.223460648143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5">
        <f t="shared" si="5"/>
        <v>25.166666666666668</v>
      </c>
      <c r="Q125" s="6" t="s">
        <v>8310</v>
      </c>
      <c r="R125" t="s">
        <v>8313</v>
      </c>
      <c r="S125" s="10">
        <f t="shared" si="6"/>
        <v>41904.573657407404</v>
      </c>
      <c r="T125" s="11">
        <f t="shared" si="7"/>
        <v>41940.708333333328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5">
        <f t="shared" si="5"/>
        <v>0</v>
      </c>
      <c r="Q126" s="6" t="s">
        <v>8310</v>
      </c>
      <c r="R126" t="s">
        <v>8313</v>
      </c>
      <c r="S126" s="10">
        <f t="shared" si="6"/>
        <v>42114.720393518517</v>
      </c>
      <c r="T126" s="11">
        <f t="shared" si="7"/>
        <v>42139.720393518517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5">
        <f t="shared" si="5"/>
        <v>11.666666666666666</v>
      </c>
      <c r="Q127" s="6" t="s">
        <v>8310</v>
      </c>
      <c r="R127" t="s">
        <v>8313</v>
      </c>
      <c r="S127" s="10">
        <f t="shared" si="6"/>
        <v>42709.78564814815</v>
      </c>
      <c r="T127" s="11">
        <f t="shared" si="7"/>
        <v>42769.78564814815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5">
        <f t="shared" si="5"/>
        <v>106.69230769230769</v>
      </c>
      <c r="Q128" s="6" t="s">
        <v>8310</v>
      </c>
      <c r="R128" t="s">
        <v>8313</v>
      </c>
      <c r="S128" s="10">
        <f t="shared" si="6"/>
        <v>42135.381215277775</v>
      </c>
      <c r="T128" s="11">
        <f t="shared" si="7"/>
        <v>42165.874999999993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5">
        <f t="shared" si="5"/>
        <v>47.5</v>
      </c>
      <c r="Q129" s="6" t="s">
        <v>8310</v>
      </c>
      <c r="R129" t="s">
        <v>8313</v>
      </c>
      <c r="S129" s="10">
        <f t="shared" si="6"/>
        <v>42067.415983796294</v>
      </c>
      <c r="T129" s="11">
        <f t="shared" si="7"/>
        <v>42097.37431712963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5">
        <f t="shared" si="5"/>
        <v>311.16666666666669</v>
      </c>
      <c r="Q130" s="6" t="s">
        <v>8310</v>
      </c>
      <c r="R130" t="s">
        <v>8313</v>
      </c>
      <c r="S130" s="10">
        <f t="shared" si="6"/>
        <v>42628.019594907404</v>
      </c>
      <c r="T130" s="11">
        <f t="shared" si="7"/>
        <v>42663.019594907404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(E131/D131)*100</f>
        <v>0</v>
      </c>
      <c r="P131" s="5">
        <f t="shared" ref="P131:P194" si="9">IFERROR(E131/L131,0)</f>
        <v>0</v>
      </c>
      <c r="Q131" s="6" t="s">
        <v>8310</v>
      </c>
      <c r="R131" t="s">
        <v>8313</v>
      </c>
      <c r="S131" s="10">
        <f t="shared" ref="S131:S194" si="10">(J131/86400)+25569+(-5/24)</f>
        <v>41882.728969907403</v>
      </c>
      <c r="T131" s="11">
        <f t="shared" ref="T131:T194" si="11">(I131/86400)+25569+(-5/24)</f>
        <v>41942.728969907403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5">
        <f t="shared" si="9"/>
        <v>0</v>
      </c>
      <c r="Q132" s="6" t="s">
        <v>8310</v>
      </c>
      <c r="R132" t="s">
        <v>8313</v>
      </c>
      <c r="S132" s="10">
        <f t="shared" si="10"/>
        <v>41778.707083333335</v>
      </c>
      <c r="T132" s="11">
        <f t="shared" si="11"/>
        <v>41806.636111111111</v>
      </c>
    </row>
    <row r="133" spans="1:20" ht="19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5">
        <f t="shared" si="9"/>
        <v>0</v>
      </c>
      <c r="Q133" s="6" t="s">
        <v>8310</v>
      </c>
      <c r="R133" t="s">
        <v>8313</v>
      </c>
      <c r="S133" s="10">
        <f t="shared" si="10"/>
        <v>42541.629178240742</v>
      </c>
      <c r="T133" s="11">
        <f t="shared" si="11"/>
        <v>42556.791666666664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5">
        <f t="shared" si="9"/>
        <v>94.506172839506178</v>
      </c>
      <c r="Q134" s="6" t="s">
        <v>8310</v>
      </c>
      <c r="R134" t="s">
        <v>8313</v>
      </c>
      <c r="S134" s="10">
        <f t="shared" si="10"/>
        <v>41905.60424768518</v>
      </c>
      <c r="T134" s="11">
        <f t="shared" si="11"/>
        <v>41950.645914351851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5">
        <f t="shared" si="9"/>
        <v>0</v>
      </c>
      <c r="Q135" s="6" t="s">
        <v>8310</v>
      </c>
      <c r="R135" t="s">
        <v>8313</v>
      </c>
      <c r="S135" s="10">
        <f t="shared" si="10"/>
        <v>42491.599351851844</v>
      </c>
      <c r="T135" s="11">
        <f t="shared" si="11"/>
        <v>42521.521527777775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5">
        <f t="shared" si="9"/>
        <v>0</v>
      </c>
      <c r="Q136" s="6" t="s">
        <v>8310</v>
      </c>
      <c r="R136" t="s">
        <v>8313</v>
      </c>
      <c r="S136" s="10">
        <f t="shared" si="10"/>
        <v>42221.701597222222</v>
      </c>
      <c r="T136" s="11">
        <f t="shared" si="11"/>
        <v>42251.499999999993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5">
        <f t="shared" si="9"/>
        <v>80.599999999999994</v>
      </c>
      <c r="Q137" s="6" t="s">
        <v>8310</v>
      </c>
      <c r="R137" t="s">
        <v>8313</v>
      </c>
      <c r="S137" s="10">
        <f t="shared" si="10"/>
        <v>41788.173576388886</v>
      </c>
      <c r="T137" s="11">
        <f t="shared" si="11"/>
        <v>41821.583333333328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5">
        <f t="shared" si="9"/>
        <v>0</v>
      </c>
      <c r="Q138" s="6" t="s">
        <v>8310</v>
      </c>
      <c r="R138" t="s">
        <v>8313</v>
      </c>
      <c r="S138" s="10">
        <f t="shared" si="10"/>
        <v>42096.201782407406</v>
      </c>
      <c r="T138" s="11">
        <f t="shared" si="11"/>
        <v>42140.219444444439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5">
        <f t="shared" si="9"/>
        <v>0</v>
      </c>
      <c r="Q139" s="6" t="s">
        <v>8310</v>
      </c>
      <c r="R139" t="s">
        <v>8313</v>
      </c>
      <c r="S139" s="10">
        <f t="shared" si="10"/>
        <v>42239.365659722222</v>
      </c>
      <c r="T139" s="11">
        <f t="shared" si="11"/>
        <v>42289.365659722222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5">
        <f t="shared" si="9"/>
        <v>81.241379310344826</v>
      </c>
      <c r="Q140" s="6" t="s">
        <v>8310</v>
      </c>
      <c r="R140" t="s">
        <v>8313</v>
      </c>
      <c r="S140" s="10">
        <f t="shared" si="10"/>
        <v>42186.049085648141</v>
      </c>
      <c r="T140" s="11">
        <f t="shared" si="11"/>
        <v>42216.999305555553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5">
        <f t="shared" si="9"/>
        <v>500</v>
      </c>
      <c r="Q141" s="6" t="s">
        <v>8310</v>
      </c>
      <c r="R141" t="s">
        <v>8313</v>
      </c>
      <c r="S141" s="10">
        <f t="shared" si="10"/>
        <v>42187.712638888886</v>
      </c>
      <c r="T141" s="11">
        <f t="shared" si="11"/>
        <v>42197.712638888886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5">
        <f t="shared" si="9"/>
        <v>0</v>
      </c>
      <c r="Q142" s="6" t="s">
        <v>8310</v>
      </c>
      <c r="R142" t="s">
        <v>8313</v>
      </c>
      <c r="S142" s="10">
        <f t="shared" si="10"/>
        <v>42052.989953703705</v>
      </c>
      <c r="T142" s="11">
        <f t="shared" si="11"/>
        <v>42082.948287037034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5">
        <f t="shared" si="9"/>
        <v>46.178571428571431</v>
      </c>
      <c r="Q143" s="6" t="s">
        <v>8310</v>
      </c>
      <c r="R143" t="s">
        <v>8313</v>
      </c>
      <c r="S143" s="10">
        <f t="shared" si="10"/>
        <v>42109.944710648146</v>
      </c>
      <c r="T143" s="11">
        <f t="shared" si="11"/>
        <v>42154.944710648146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5">
        <f t="shared" si="9"/>
        <v>10</v>
      </c>
      <c r="Q144" s="6" t="s">
        <v>8310</v>
      </c>
      <c r="R144" t="s">
        <v>8313</v>
      </c>
      <c r="S144" s="10">
        <f t="shared" si="10"/>
        <v>41938.684930555552</v>
      </c>
      <c r="T144" s="11">
        <f t="shared" si="11"/>
        <v>41959.726597222216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5">
        <f t="shared" si="9"/>
        <v>0</v>
      </c>
      <c r="Q145" s="6" t="s">
        <v>8310</v>
      </c>
      <c r="R145" t="s">
        <v>8313</v>
      </c>
      <c r="S145" s="10">
        <f t="shared" si="10"/>
        <v>42558.855810185181</v>
      </c>
      <c r="T145" s="11">
        <f t="shared" si="11"/>
        <v>42616.038194444445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5">
        <f t="shared" si="9"/>
        <v>55.945945945945944</v>
      </c>
      <c r="Q146" s="6" t="s">
        <v>8310</v>
      </c>
      <c r="R146" t="s">
        <v>8313</v>
      </c>
      <c r="S146" s="10">
        <f t="shared" si="10"/>
        <v>42047.554074074076</v>
      </c>
      <c r="T146" s="11">
        <f t="shared" si="11"/>
        <v>42107.512407407405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5">
        <f t="shared" si="9"/>
        <v>37.555555555555557</v>
      </c>
      <c r="Q147" s="6" t="s">
        <v>8310</v>
      </c>
      <c r="R147" t="s">
        <v>8313</v>
      </c>
      <c r="S147" s="10">
        <f t="shared" si="10"/>
        <v>42200.333935185183</v>
      </c>
      <c r="T147" s="11">
        <f t="shared" si="11"/>
        <v>42227.333935185183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5">
        <f t="shared" si="9"/>
        <v>38.333333333333336</v>
      </c>
      <c r="Q148" s="6" t="s">
        <v>8310</v>
      </c>
      <c r="R148" t="s">
        <v>8313</v>
      </c>
      <c r="S148" s="10">
        <f t="shared" si="10"/>
        <v>42692.807847222219</v>
      </c>
      <c r="T148" s="11">
        <f t="shared" si="11"/>
        <v>42752.807847222219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5">
        <f t="shared" si="9"/>
        <v>0</v>
      </c>
      <c r="Q149" s="6" t="s">
        <v>8310</v>
      </c>
      <c r="R149" t="s">
        <v>8313</v>
      </c>
      <c r="S149" s="10">
        <f t="shared" si="10"/>
        <v>41969.559490740743</v>
      </c>
      <c r="T149" s="11">
        <f t="shared" si="11"/>
        <v>42012.554166666661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5">
        <f t="shared" si="9"/>
        <v>20</v>
      </c>
      <c r="Q150" s="6" t="s">
        <v>8310</v>
      </c>
      <c r="R150" t="s">
        <v>8313</v>
      </c>
      <c r="S150" s="10">
        <f t="shared" si="10"/>
        <v>42397.073333333326</v>
      </c>
      <c r="T150" s="11">
        <f t="shared" si="11"/>
        <v>42427.073333333326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5">
        <f t="shared" si="9"/>
        <v>15.333333333333334</v>
      </c>
      <c r="Q151" s="6" t="s">
        <v>8310</v>
      </c>
      <c r="R151" t="s">
        <v>8313</v>
      </c>
      <c r="S151" s="10">
        <f t="shared" si="10"/>
        <v>41967.963773148142</v>
      </c>
      <c r="T151" s="11">
        <f t="shared" si="11"/>
        <v>41998.124999999993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5">
        <f t="shared" si="9"/>
        <v>449.43283582089555</v>
      </c>
      <c r="Q152" s="6" t="s">
        <v>8310</v>
      </c>
      <c r="R152" t="s">
        <v>8313</v>
      </c>
      <c r="S152" s="10">
        <f t="shared" si="10"/>
        <v>42089.95349537037</v>
      </c>
      <c r="T152" s="11">
        <f t="shared" si="11"/>
        <v>42149.95349537037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5">
        <f t="shared" si="9"/>
        <v>28</v>
      </c>
      <c r="Q153" s="6" t="s">
        <v>8310</v>
      </c>
      <c r="R153" t="s">
        <v>8313</v>
      </c>
      <c r="S153" s="10">
        <f t="shared" si="10"/>
        <v>42113.342488425922</v>
      </c>
      <c r="T153" s="11">
        <f t="shared" si="11"/>
        <v>42173.342488425922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5">
        <f t="shared" si="9"/>
        <v>15</v>
      </c>
      <c r="Q154" s="6" t="s">
        <v>8310</v>
      </c>
      <c r="R154" t="s">
        <v>8313</v>
      </c>
      <c r="S154" s="10">
        <f t="shared" si="10"/>
        <v>41874.869212962956</v>
      </c>
      <c r="T154" s="11">
        <f t="shared" si="11"/>
        <v>41904.869212962956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5">
        <f t="shared" si="9"/>
        <v>35.9</v>
      </c>
      <c r="Q155" s="6" t="s">
        <v>8310</v>
      </c>
      <c r="R155" t="s">
        <v>8313</v>
      </c>
      <c r="S155" s="10">
        <f t="shared" si="10"/>
        <v>41933.377824074072</v>
      </c>
      <c r="T155" s="11">
        <f t="shared" si="11"/>
        <v>41975.419490740744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5">
        <f t="shared" si="9"/>
        <v>13.333333333333334</v>
      </c>
      <c r="Q156" s="6" t="s">
        <v>8310</v>
      </c>
      <c r="R156" t="s">
        <v>8313</v>
      </c>
      <c r="S156" s="10">
        <f t="shared" si="10"/>
        <v>42115.339062499996</v>
      </c>
      <c r="T156" s="11">
        <f t="shared" si="11"/>
        <v>42158.339062499996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5">
        <f t="shared" si="9"/>
        <v>20.25</v>
      </c>
      <c r="Q157" s="6" t="s">
        <v>8310</v>
      </c>
      <c r="R157" t="s">
        <v>8313</v>
      </c>
      <c r="S157" s="10">
        <f t="shared" si="10"/>
        <v>42168.351099537038</v>
      </c>
      <c r="T157" s="11">
        <f t="shared" si="11"/>
        <v>42208.351099537038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5">
        <f t="shared" si="9"/>
        <v>119</v>
      </c>
      <c r="Q158" s="6" t="s">
        <v>8310</v>
      </c>
      <c r="R158" t="s">
        <v>8313</v>
      </c>
      <c r="S158" s="10">
        <f t="shared" si="10"/>
        <v>41793.916620370372</v>
      </c>
      <c r="T158" s="11">
        <f t="shared" si="11"/>
        <v>41853.916620370372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5">
        <f t="shared" si="9"/>
        <v>4</v>
      </c>
      <c r="Q159" s="6" t="s">
        <v>8310</v>
      </c>
      <c r="R159" t="s">
        <v>8313</v>
      </c>
      <c r="S159" s="10">
        <f t="shared" si="10"/>
        <v>42396.703379629624</v>
      </c>
      <c r="T159" s="11">
        <f t="shared" si="11"/>
        <v>42426.703379629624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5">
        <f t="shared" si="9"/>
        <v>0</v>
      </c>
      <c r="Q160" s="6" t="s">
        <v>8310</v>
      </c>
      <c r="R160" t="s">
        <v>8313</v>
      </c>
      <c r="S160" s="10">
        <f t="shared" si="10"/>
        <v>41903.868379629625</v>
      </c>
      <c r="T160" s="11">
        <f t="shared" si="11"/>
        <v>41933.868379629625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5">
        <f t="shared" si="9"/>
        <v>10</v>
      </c>
      <c r="Q161" s="6" t="s">
        <v>8310</v>
      </c>
      <c r="R161" t="s">
        <v>8313</v>
      </c>
      <c r="S161" s="10">
        <f t="shared" si="10"/>
        <v>42514.226215277777</v>
      </c>
      <c r="T161" s="11">
        <f t="shared" si="11"/>
        <v>42554.226215277777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5">
        <f t="shared" si="9"/>
        <v>0</v>
      </c>
      <c r="Q162" s="6" t="s">
        <v>8310</v>
      </c>
      <c r="R162" t="s">
        <v>8314</v>
      </c>
      <c r="S162" s="10">
        <f t="shared" si="10"/>
        <v>42171.70475694444</v>
      </c>
      <c r="T162" s="11">
        <f t="shared" si="11"/>
        <v>42231.70475694444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5">
        <f t="shared" si="9"/>
        <v>5</v>
      </c>
      <c r="Q163" s="6" t="s">
        <v>8310</v>
      </c>
      <c r="R163" t="s">
        <v>8314</v>
      </c>
      <c r="S163" s="10">
        <f t="shared" si="10"/>
        <v>41792.479108796295</v>
      </c>
      <c r="T163" s="11">
        <f t="shared" si="11"/>
        <v>41822.479108796295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5">
        <f t="shared" si="9"/>
        <v>43.5</v>
      </c>
      <c r="Q164" s="6" t="s">
        <v>8310</v>
      </c>
      <c r="R164" t="s">
        <v>8314</v>
      </c>
      <c r="S164" s="10">
        <f t="shared" si="10"/>
        <v>41834.91847222222</v>
      </c>
      <c r="T164" s="11">
        <f t="shared" si="11"/>
        <v>41867.779166666667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5">
        <f t="shared" si="9"/>
        <v>0</v>
      </c>
      <c r="Q165" s="6" t="s">
        <v>8310</v>
      </c>
      <c r="R165" t="s">
        <v>8314</v>
      </c>
      <c r="S165" s="10">
        <f t="shared" si="10"/>
        <v>42243.752939814811</v>
      </c>
      <c r="T165" s="11">
        <f t="shared" si="11"/>
        <v>42277.791666666664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5">
        <f t="shared" si="9"/>
        <v>91.428571428571431</v>
      </c>
      <c r="Q166" s="6" t="s">
        <v>8310</v>
      </c>
      <c r="R166" t="s">
        <v>8314</v>
      </c>
      <c r="S166" s="10">
        <f t="shared" si="10"/>
        <v>41841.554409722223</v>
      </c>
      <c r="T166" s="11">
        <f t="shared" si="11"/>
        <v>41901.554409722223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5">
        <f t="shared" si="9"/>
        <v>0</v>
      </c>
      <c r="Q167" s="6" t="s">
        <v>8310</v>
      </c>
      <c r="R167" t="s">
        <v>8314</v>
      </c>
      <c r="S167" s="10">
        <f t="shared" si="10"/>
        <v>42351.450509259252</v>
      </c>
      <c r="T167" s="11">
        <f t="shared" si="11"/>
        <v>42381.450509259252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5">
        <f t="shared" si="9"/>
        <v>3000</v>
      </c>
      <c r="Q168" s="6" t="s">
        <v>8310</v>
      </c>
      <c r="R168" t="s">
        <v>8314</v>
      </c>
      <c r="S168" s="10">
        <f t="shared" si="10"/>
        <v>42720.867615740739</v>
      </c>
      <c r="T168" s="11">
        <f t="shared" si="11"/>
        <v>42750.867615740739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5">
        <f t="shared" si="9"/>
        <v>5.5</v>
      </c>
      <c r="Q169" s="6" t="s">
        <v>8310</v>
      </c>
      <c r="R169" t="s">
        <v>8314</v>
      </c>
      <c r="S169" s="10">
        <f t="shared" si="10"/>
        <v>42160.719155092585</v>
      </c>
      <c r="T169" s="11">
        <f t="shared" si="11"/>
        <v>42220.719155092585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5">
        <f t="shared" si="9"/>
        <v>108.33333333333333</v>
      </c>
      <c r="Q170" s="6" t="s">
        <v>8310</v>
      </c>
      <c r="R170" t="s">
        <v>8314</v>
      </c>
      <c r="S170" s="10">
        <f t="shared" si="10"/>
        <v>42052.626967592594</v>
      </c>
      <c r="T170" s="11">
        <f t="shared" si="11"/>
        <v>42082.585300925923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5">
        <f t="shared" si="9"/>
        <v>56</v>
      </c>
      <c r="Q171" s="6" t="s">
        <v>8310</v>
      </c>
      <c r="R171" t="s">
        <v>8314</v>
      </c>
      <c r="S171" s="10">
        <f t="shared" si="10"/>
        <v>41900.296979166662</v>
      </c>
      <c r="T171" s="11">
        <f t="shared" si="11"/>
        <v>41930.296979166662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5">
        <f t="shared" si="9"/>
        <v>32.5</v>
      </c>
      <c r="Q172" s="6" t="s">
        <v>8310</v>
      </c>
      <c r="R172" t="s">
        <v>8314</v>
      </c>
      <c r="S172" s="10">
        <f t="shared" si="10"/>
        <v>42216.769479166665</v>
      </c>
      <c r="T172" s="11">
        <f t="shared" si="11"/>
        <v>42246.019444444442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5">
        <f t="shared" si="9"/>
        <v>1</v>
      </c>
      <c r="Q173" s="6" t="s">
        <v>8310</v>
      </c>
      <c r="R173" t="s">
        <v>8314</v>
      </c>
      <c r="S173" s="10">
        <f t="shared" si="10"/>
        <v>42533.972384259258</v>
      </c>
      <c r="T173" s="11">
        <f t="shared" si="11"/>
        <v>42593.972384259258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5">
        <f t="shared" si="9"/>
        <v>0</v>
      </c>
      <c r="Q174" s="6" t="s">
        <v>8310</v>
      </c>
      <c r="R174" t="s">
        <v>8314</v>
      </c>
      <c r="S174" s="10">
        <f t="shared" si="10"/>
        <v>42047.186608796292</v>
      </c>
      <c r="T174" s="11">
        <f t="shared" si="11"/>
        <v>42082.144942129627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5">
        <f t="shared" si="9"/>
        <v>0</v>
      </c>
      <c r="Q175" s="6" t="s">
        <v>8310</v>
      </c>
      <c r="R175" t="s">
        <v>8314</v>
      </c>
      <c r="S175" s="10">
        <f t="shared" si="10"/>
        <v>42033.364675925921</v>
      </c>
      <c r="T175" s="11">
        <f t="shared" si="11"/>
        <v>42063.364675925921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5">
        <f t="shared" si="9"/>
        <v>0</v>
      </c>
      <c r="Q176" s="6" t="s">
        <v>8310</v>
      </c>
      <c r="R176" t="s">
        <v>8314</v>
      </c>
      <c r="S176" s="10">
        <f t="shared" si="10"/>
        <v>42072.55064814815</v>
      </c>
      <c r="T176" s="11">
        <f t="shared" si="11"/>
        <v>42132.55064814815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5">
        <f t="shared" si="9"/>
        <v>49.884615384615387</v>
      </c>
      <c r="Q177" s="6" t="s">
        <v>8310</v>
      </c>
      <c r="R177" t="s">
        <v>8314</v>
      </c>
      <c r="S177" s="10">
        <f t="shared" si="10"/>
        <v>41855.569571759253</v>
      </c>
      <c r="T177" s="11">
        <f t="shared" si="11"/>
        <v>41880.569571759253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5">
        <f t="shared" si="9"/>
        <v>0</v>
      </c>
      <c r="Q178" s="6" t="s">
        <v>8310</v>
      </c>
      <c r="R178" t="s">
        <v>8314</v>
      </c>
      <c r="S178" s="10">
        <f t="shared" si="10"/>
        <v>42191.615729166668</v>
      </c>
      <c r="T178" s="11">
        <f t="shared" si="11"/>
        <v>42221.615729166668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5">
        <f t="shared" si="9"/>
        <v>25.714285714285715</v>
      </c>
      <c r="Q179" s="6" t="s">
        <v>8310</v>
      </c>
      <c r="R179" t="s">
        <v>8314</v>
      </c>
      <c r="S179" s="10">
        <f t="shared" si="10"/>
        <v>42069.839421296296</v>
      </c>
      <c r="T179" s="11">
        <f t="shared" si="11"/>
        <v>42086.797754629624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5">
        <f t="shared" si="9"/>
        <v>0</v>
      </c>
      <c r="Q180" s="6" t="s">
        <v>8310</v>
      </c>
      <c r="R180" t="s">
        <v>8314</v>
      </c>
      <c r="S180" s="10">
        <f t="shared" si="10"/>
        <v>42304.747048611105</v>
      </c>
      <c r="T180" s="11">
        <f t="shared" si="11"/>
        <v>42334.788715277777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5">
        <f t="shared" si="9"/>
        <v>100</v>
      </c>
      <c r="Q181" s="6" t="s">
        <v>8310</v>
      </c>
      <c r="R181" t="s">
        <v>8314</v>
      </c>
      <c r="S181" s="10">
        <f t="shared" si="10"/>
        <v>42402.872164351851</v>
      </c>
      <c r="T181" s="11">
        <f t="shared" si="11"/>
        <v>42432.872164351851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5">
        <f t="shared" si="9"/>
        <v>30.846153846153847</v>
      </c>
      <c r="Q182" s="6" t="s">
        <v>8310</v>
      </c>
      <c r="R182" t="s">
        <v>8314</v>
      </c>
      <c r="S182" s="10">
        <f t="shared" si="10"/>
        <v>42067.782905092587</v>
      </c>
      <c r="T182" s="11">
        <f t="shared" si="11"/>
        <v>42107.583333333336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5">
        <f t="shared" si="9"/>
        <v>180.5</v>
      </c>
      <c r="Q183" s="6" t="s">
        <v>8310</v>
      </c>
      <c r="R183" t="s">
        <v>8314</v>
      </c>
      <c r="S183" s="10">
        <f t="shared" si="10"/>
        <v>42147.533506944441</v>
      </c>
      <c r="T183" s="11">
        <f t="shared" si="11"/>
        <v>42177.533506944441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5">
        <f t="shared" si="9"/>
        <v>0</v>
      </c>
      <c r="Q184" s="6" t="s">
        <v>8310</v>
      </c>
      <c r="R184" t="s">
        <v>8314</v>
      </c>
      <c r="S184" s="10">
        <f t="shared" si="10"/>
        <v>42711.803611111107</v>
      </c>
      <c r="T184" s="11">
        <f t="shared" si="11"/>
        <v>42741.803611111107</v>
      </c>
    </row>
    <row r="185" spans="1:20" ht="19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5">
        <f t="shared" si="9"/>
        <v>373.5</v>
      </c>
      <c r="Q185" s="6" t="s">
        <v>8310</v>
      </c>
      <c r="R185" t="s">
        <v>8314</v>
      </c>
      <c r="S185" s="10">
        <f t="shared" si="10"/>
        <v>41939.601967592593</v>
      </c>
      <c r="T185" s="11">
        <f t="shared" si="11"/>
        <v>41969.643634259257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5">
        <f t="shared" si="9"/>
        <v>25.5</v>
      </c>
      <c r="Q186" s="6" t="s">
        <v>8310</v>
      </c>
      <c r="R186" t="s">
        <v>8314</v>
      </c>
      <c r="S186" s="10">
        <f t="shared" si="10"/>
        <v>41825.58289351852</v>
      </c>
      <c r="T186" s="11">
        <f t="shared" si="11"/>
        <v>41882.957638888889</v>
      </c>
    </row>
    <row r="187" spans="1:20" ht="19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5">
        <f t="shared" si="9"/>
        <v>220</v>
      </c>
      <c r="Q187" s="6" t="s">
        <v>8310</v>
      </c>
      <c r="R187" t="s">
        <v>8314</v>
      </c>
      <c r="S187" s="10">
        <f t="shared" si="10"/>
        <v>42570.702997685185</v>
      </c>
      <c r="T187" s="11">
        <f t="shared" si="11"/>
        <v>42600.702997685185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5">
        <f t="shared" si="9"/>
        <v>0</v>
      </c>
      <c r="Q188" s="6" t="s">
        <v>8310</v>
      </c>
      <c r="R188" t="s">
        <v>8314</v>
      </c>
      <c r="S188" s="10">
        <f t="shared" si="10"/>
        <v>42767.604560185187</v>
      </c>
      <c r="T188" s="11">
        <f t="shared" si="11"/>
        <v>42797.624999999993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5">
        <f t="shared" si="9"/>
        <v>160</v>
      </c>
      <c r="Q189" s="6" t="s">
        <v>8310</v>
      </c>
      <c r="R189" t="s">
        <v>8314</v>
      </c>
      <c r="S189" s="10">
        <f t="shared" si="10"/>
        <v>42182.02612268518</v>
      </c>
      <c r="T189" s="11">
        <f t="shared" si="11"/>
        <v>42206.082638888889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5">
        <f t="shared" si="9"/>
        <v>0</v>
      </c>
      <c r="Q190" s="6" t="s">
        <v>8310</v>
      </c>
      <c r="R190" t="s">
        <v>8314</v>
      </c>
      <c r="S190" s="10">
        <f t="shared" si="10"/>
        <v>41856.974710648145</v>
      </c>
      <c r="T190" s="11">
        <f t="shared" si="11"/>
        <v>41886.974710648145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5">
        <f t="shared" si="9"/>
        <v>69</v>
      </c>
      <c r="Q191" s="6" t="s">
        <v>8310</v>
      </c>
      <c r="R191" t="s">
        <v>8314</v>
      </c>
      <c r="S191" s="10">
        <f t="shared" si="10"/>
        <v>42556.482372685183</v>
      </c>
      <c r="T191" s="11">
        <f t="shared" si="11"/>
        <v>42616.482372685183</v>
      </c>
    </row>
    <row r="192" spans="1:20" ht="19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5">
        <f t="shared" si="9"/>
        <v>50</v>
      </c>
      <c r="Q192" s="6" t="s">
        <v>8310</v>
      </c>
      <c r="R192" t="s">
        <v>8314</v>
      </c>
      <c r="S192" s="10">
        <f t="shared" si="10"/>
        <v>42527.442662037036</v>
      </c>
      <c r="T192" s="11">
        <f t="shared" si="11"/>
        <v>42537.442662037036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5">
        <f t="shared" si="9"/>
        <v>83.333333333333329</v>
      </c>
      <c r="Q193" s="6" t="s">
        <v>8310</v>
      </c>
      <c r="R193" t="s">
        <v>8314</v>
      </c>
      <c r="S193" s="10">
        <f t="shared" si="10"/>
        <v>42239.233078703699</v>
      </c>
      <c r="T193" s="11">
        <f t="shared" si="11"/>
        <v>42279.233078703699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5">
        <f t="shared" si="9"/>
        <v>5.666666666666667</v>
      </c>
      <c r="Q194" s="6" t="s">
        <v>8310</v>
      </c>
      <c r="R194" t="s">
        <v>8314</v>
      </c>
      <c r="S194" s="10">
        <f t="shared" si="10"/>
        <v>41899.583703703705</v>
      </c>
      <c r="T194" s="11">
        <f t="shared" si="11"/>
        <v>41929.583703703705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(E195/D195)*100</f>
        <v>0</v>
      </c>
      <c r="P195" s="5">
        <f t="shared" ref="P195:P258" si="13">IFERROR(E195/L195,0)</f>
        <v>0</v>
      </c>
      <c r="Q195" s="6" t="s">
        <v>8310</v>
      </c>
      <c r="R195" t="s">
        <v>8314</v>
      </c>
      <c r="S195" s="10">
        <f t="shared" ref="S195:S258" si="14">(J195/86400)+25569+(-5/24)</f>
        <v>41911.726458333331</v>
      </c>
      <c r="T195" s="11">
        <f t="shared" ref="T195:T258" si="15">(I195/86400)+25569+(-5/24)</f>
        <v>41971.768124999995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5">
        <f t="shared" si="13"/>
        <v>1</v>
      </c>
      <c r="Q196" s="6" t="s">
        <v>8310</v>
      </c>
      <c r="R196" t="s">
        <v>8314</v>
      </c>
      <c r="S196" s="10">
        <f t="shared" si="14"/>
        <v>42375.788553240738</v>
      </c>
      <c r="T196" s="11">
        <f t="shared" si="15"/>
        <v>42435.788553240738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5">
        <f t="shared" si="13"/>
        <v>0</v>
      </c>
      <c r="Q197" s="6" t="s">
        <v>8310</v>
      </c>
      <c r="R197" t="s">
        <v>8314</v>
      </c>
      <c r="S197" s="10">
        <f t="shared" si="14"/>
        <v>42135.462175925924</v>
      </c>
      <c r="T197" s="11">
        <f t="shared" si="15"/>
        <v>42195.462175925924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5">
        <f t="shared" si="13"/>
        <v>77.10526315789474</v>
      </c>
      <c r="Q198" s="6" t="s">
        <v>8310</v>
      </c>
      <c r="R198" t="s">
        <v>8314</v>
      </c>
      <c r="S198" s="10">
        <f t="shared" si="14"/>
        <v>42259.334467592591</v>
      </c>
      <c r="T198" s="11">
        <f t="shared" si="15"/>
        <v>42287.666666666664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5">
        <f t="shared" si="13"/>
        <v>32.75</v>
      </c>
      <c r="Q199" s="6" t="s">
        <v>8310</v>
      </c>
      <c r="R199" t="s">
        <v>8314</v>
      </c>
      <c r="S199" s="10">
        <f t="shared" si="14"/>
        <v>42741.640046296299</v>
      </c>
      <c r="T199" s="11">
        <f t="shared" si="15"/>
        <v>42783.666666666664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5">
        <f t="shared" si="13"/>
        <v>46.5</v>
      </c>
      <c r="Q200" s="6" t="s">
        <v>8310</v>
      </c>
      <c r="R200" t="s">
        <v>8314</v>
      </c>
      <c r="S200" s="10">
        <f t="shared" si="14"/>
        <v>41887.175023148149</v>
      </c>
      <c r="T200" s="11">
        <f t="shared" si="15"/>
        <v>41917.175023148149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5">
        <f t="shared" si="13"/>
        <v>0</v>
      </c>
      <c r="Q201" s="6" t="s">
        <v>8310</v>
      </c>
      <c r="R201" t="s">
        <v>8314</v>
      </c>
      <c r="S201" s="10">
        <f t="shared" si="14"/>
        <v>42583.915532407402</v>
      </c>
      <c r="T201" s="11">
        <f t="shared" si="15"/>
        <v>42613.915532407402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5">
        <f t="shared" si="13"/>
        <v>87.308333333333337</v>
      </c>
      <c r="Q202" s="6" t="s">
        <v>8310</v>
      </c>
      <c r="R202" t="s">
        <v>8314</v>
      </c>
      <c r="S202" s="10">
        <f t="shared" si="14"/>
        <v>41866.875034722216</v>
      </c>
      <c r="T202" s="11">
        <f t="shared" si="15"/>
        <v>41896.875034722216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5">
        <f t="shared" si="13"/>
        <v>54.285714285714285</v>
      </c>
      <c r="Q203" s="6" t="s">
        <v>8310</v>
      </c>
      <c r="R203" t="s">
        <v>8314</v>
      </c>
      <c r="S203" s="10">
        <f t="shared" si="14"/>
        <v>42023.610289351847</v>
      </c>
      <c r="T203" s="11">
        <f t="shared" si="15"/>
        <v>42043.610289351847</v>
      </c>
    </row>
    <row r="204" spans="1:20" ht="19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5">
        <f t="shared" si="13"/>
        <v>0</v>
      </c>
      <c r="Q204" s="6" t="s">
        <v>8310</v>
      </c>
      <c r="R204" t="s">
        <v>8314</v>
      </c>
      <c r="S204" s="10">
        <f t="shared" si="14"/>
        <v>42255.719490740739</v>
      </c>
      <c r="T204" s="11">
        <f t="shared" si="15"/>
        <v>42285.665972222218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5">
        <f t="shared" si="13"/>
        <v>93.25</v>
      </c>
      <c r="Q205" s="6" t="s">
        <v>8310</v>
      </c>
      <c r="R205" t="s">
        <v>8314</v>
      </c>
      <c r="S205" s="10">
        <f t="shared" si="14"/>
        <v>41973.639629629623</v>
      </c>
      <c r="T205" s="11">
        <f t="shared" si="15"/>
        <v>42033.639629629623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5">
        <f t="shared" si="13"/>
        <v>117.68368136117556</v>
      </c>
      <c r="Q206" s="6" t="s">
        <v>8310</v>
      </c>
      <c r="R206" t="s">
        <v>8314</v>
      </c>
      <c r="S206" s="10">
        <f t="shared" si="14"/>
        <v>42556.375034722216</v>
      </c>
      <c r="T206" s="11">
        <f t="shared" si="15"/>
        <v>42586.375034722216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5">
        <f t="shared" si="13"/>
        <v>76.470588235294116</v>
      </c>
      <c r="Q207" s="6" t="s">
        <v>8310</v>
      </c>
      <c r="R207" t="s">
        <v>8314</v>
      </c>
      <c r="S207" s="10">
        <f t="shared" si="14"/>
        <v>42248.423865740733</v>
      </c>
      <c r="T207" s="11">
        <f t="shared" si="15"/>
        <v>42283.423865740733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5">
        <f t="shared" si="13"/>
        <v>0</v>
      </c>
      <c r="Q208" s="6" t="s">
        <v>8310</v>
      </c>
      <c r="R208" t="s">
        <v>8314</v>
      </c>
      <c r="S208" s="10">
        <f t="shared" si="14"/>
        <v>42566.79609953703</v>
      </c>
      <c r="T208" s="11">
        <f t="shared" si="15"/>
        <v>42587.79609953703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5">
        <f t="shared" si="13"/>
        <v>163.84615384615384</v>
      </c>
      <c r="Q209" s="6" t="s">
        <v>8310</v>
      </c>
      <c r="R209" t="s">
        <v>8314</v>
      </c>
      <c r="S209" s="10">
        <f t="shared" si="14"/>
        <v>41977.988865740735</v>
      </c>
      <c r="T209" s="11">
        <f t="shared" si="15"/>
        <v>42007.988865740735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5">
        <f t="shared" si="13"/>
        <v>0</v>
      </c>
      <c r="Q210" s="6" t="s">
        <v>8310</v>
      </c>
      <c r="R210" t="s">
        <v>8314</v>
      </c>
      <c r="S210" s="10">
        <f t="shared" si="14"/>
        <v>41959.16165509259</v>
      </c>
      <c r="T210" s="11">
        <f t="shared" si="15"/>
        <v>41989.16165509259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5">
        <f t="shared" si="13"/>
        <v>0</v>
      </c>
      <c r="Q211" s="6" t="s">
        <v>8310</v>
      </c>
      <c r="R211" t="s">
        <v>8314</v>
      </c>
      <c r="S211" s="10">
        <f t="shared" si="14"/>
        <v>42165.714525462965</v>
      </c>
      <c r="T211" s="11">
        <f t="shared" si="15"/>
        <v>42195.714525462965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5">
        <f t="shared" si="13"/>
        <v>91.818181818181813</v>
      </c>
      <c r="Q212" s="6" t="s">
        <v>8310</v>
      </c>
      <c r="R212" t="s">
        <v>8314</v>
      </c>
      <c r="S212" s="10">
        <f t="shared" si="14"/>
        <v>42248.856388888882</v>
      </c>
      <c r="T212" s="11">
        <f t="shared" si="15"/>
        <v>42277.999999999993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5">
        <f t="shared" si="13"/>
        <v>185.83333333333334</v>
      </c>
      <c r="Q213" s="6" t="s">
        <v>8310</v>
      </c>
      <c r="R213" t="s">
        <v>8314</v>
      </c>
      <c r="S213" s="10">
        <f t="shared" si="14"/>
        <v>42235.951585648145</v>
      </c>
      <c r="T213" s="11">
        <f t="shared" si="15"/>
        <v>42265.951585648145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5">
        <f t="shared" si="13"/>
        <v>1</v>
      </c>
      <c r="Q214" s="6" t="s">
        <v>8310</v>
      </c>
      <c r="R214" t="s">
        <v>8314</v>
      </c>
      <c r="S214" s="10">
        <f t="shared" si="14"/>
        <v>42416.672685185178</v>
      </c>
      <c r="T214" s="11">
        <f t="shared" si="15"/>
        <v>42476.631018518521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5">
        <f t="shared" si="13"/>
        <v>20</v>
      </c>
      <c r="Q215" s="6" t="s">
        <v>8310</v>
      </c>
      <c r="R215" t="s">
        <v>8314</v>
      </c>
      <c r="S215" s="10">
        <f t="shared" si="14"/>
        <v>42202.385960648149</v>
      </c>
      <c r="T215" s="11">
        <f t="shared" si="15"/>
        <v>42232.379641203697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5">
        <f t="shared" si="13"/>
        <v>1</v>
      </c>
      <c r="Q216" s="6" t="s">
        <v>8310</v>
      </c>
      <c r="R216" t="s">
        <v>8314</v>
      </c>
      <c r="S216" s="10">
        <f t="shared" si="14"/>
        <v>42009.432280092595</v>
      </c>
      <c r="T216" s="11">
        <f t="shared" si="15"/>
        <v>42069.432280092595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5">
        <f t="shared" si="13"/>
        <v>10</v>
      </c>
      <c r="Q217" s="6" t="s">
        <v>8310</v>
      </c>
      <c r="R217" t="s">
        <v>8314</v>
      </c>
      <c r="S217" s="10">
        <f t="shared" si="14"/>
        <v>42375.021782407406</v>
      </c>
      <c r="T217" s="11">
        <f t="shared" si="15"/>
        <v>42417.790972222218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5">
        <f t="shared" si="13"/>
        <v>331.53833333333336</v>
      </c>
      <c r="Q218" s="6" t="s">
        <v>8310</v>
      </c>
      <c r="R218" t="s">
        <v>8314</v>
      </c>
      <c r="S218" s="10">
        <f t="shared" si="14"/>
        <v>42066.750428240739</v>
      </c>
      <c r="T218" s="11">
        <f t="shared" si="15"/>
        <v>42116.708761574067</v>
      </c>
    </row>
    <row r="219" spans="1:20" ht="19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5">
        <f t="shared" si="13"/>
        <v>314.28947368421052</v>
      </c>
      <c r="Q219" s="6" t="s">
        <v>8310</v>
      </c>
      <c r="R219" t="s">
        <v>8314</v>
      </c>
      <c r="S219" s="10">
        <f t="shared" si="14"/>
        <v>41970.432280092595</v>
      </c>
      <c r="T219" s="11">
        <f t="shared" si="15"/>
        <v>42001.432280092595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5">
        <f t="shared" si="13"/>
        <v>100</v>
      </c>
      <c r="Q220" s="6" t="s">
        <v>8310</v>
      </c>
      <c r="R220" t="s">
        <v>8314</v>
      </c>
      <c r="S220" s="10">
        <f t="shared" si="14"/>
        <v>42079.420011574075</v>
      </c>
      <c r="T220" s="11">
        <f t="shared" si="15"/>
        <v>42139.420011574075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5">
        <f t="shared" si="13"/>
        <v>115.98684210526316</v>
      </c>
      <c r="Q221" s="6" t="s">
        <v>8310</v>
      </c>
      <c r="R221" t="s">
        <v>8314</v>
      </c>
      <c r="S221" s="10">
        <f t="shared" si="14"/>
        <v>42429.118344907409</v>
      </c>
      <c r="T221" s="11">
        <f t="shared" si="15"/>
        <v>42461.082638888889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5">
        <f t="shared" si="13"/>
        <v>120</v>
      </c>
      <c r="Q222" s="6" t="s">
        <v>8310</v>
      </c>
      <c r="R222" t="s">
        <v>8314</v>
      </c>
      <c r="S222" s="10">
        <f t="shared" si="14"/>
        <v>42195.435532407406</v>
      </c>
      <c r="T222" s="11">
        <f t="shared" si="15"/>
        <v>42236.629166666666</v>
      </c>
    </row>
    <row r="223" spans="1:20" ht="19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5">
        <f t="shared" si="13"/>
        <v>0</v>
      </c>
      <c r="Q223" s="6" t="s">
        <v>8310</v>
      </c>
      <c r="R223" t="s">
        <v>8314</v>
      </c>
      <c r="S223" s="10">
        <f t="shared" si="14"/>
        <v>42031.629212962966</v>
      </c>
      <c r="T223" s="11">
        <f t="shared" si="15"/>
        <v>42091.587546296294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5">
        <f t="shared" si="13"/>
        <v>65</v>
      </c>
      <c r="Q224" s="6" t="s">
        <v>8310</v>
      </c>
      <c r="R224" t="s">
        <v>8314</v>
      </c>
      <c r="S224" s="10">
        <f t="shared" si="14"/>
        <v>42031.561550925922</v>
      </c>
      <c r="T224" s="11">
        <f t="shared" si="15"/>
        <v>42089.902083333327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5">
        <f t="shared" si="13"/>
        <v>0</v>
      </c>
      <c r="Q225" s="6" t="s">
        <v>8310</v>
      </c>
      <c r="R225" t="s">
        <v>8314</v>
      </c>
      <c r="S225" s="10">
        <f t="shared" si="14"/>
        <v>42481.839699074073</v>
      </c>
      <c r="T225" s="11">
        <f t="shared" si="15"/>
        <v>42511.836805555555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5">
        <f t="shared" si="13"/>
        <v>0</v>
      </c>
      <c r="Q226" s="6" t="s">
        <v>8310</v>
      </c>
      <c r="R226" t="s">
        <v>8314</v>
      </c>
      <c r="S226" s="10">
        <f t="shared" si="14"/>
        <v>42135.026921296296</v>
      </c>
      <c r="T226" s="11">
        <f t="shared" si="15"/>
        <v>42195.026921296296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5">
        <f t="shared" si="13"/>
        <v>0</v>
      </c>
      <c r="Q227" s="6" t="s">
        <v>8310</v>
      </c>
      <c r="R227" t="s">
        <v>8314</v>
      </c>
      <c r="S227" s="10">
        <f t="shared" si="14"/>
        <v>42438.752939814811</v>
      </c>
      <c r="T227" s="11">
        <f t="shared" si="15"/>
        <v>42468.711273148147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5">
        <f t="shared" si="13"/>
        <v>125</v>
      </c>
      <c r="Q228" s="6" t="s">
        <v>8310</v>
      </c>
      <c r="R228" t="s">
        <v>8314</v>
      </c>
      <c r="S228" s="10">
        <f t="shared" si="14"/>
        <v>42106.457685185182</v>
      </c>
      <c r="T228" s="11">
        <f t="shared" si="15"/>
        <v>42155.186805555553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5">
        <f t="shared" si="13"/>
        <v>0</v>
      </c>
      <c r="Q229" s="6" t="s">
        <v>8310</v>
      </c>
      <c r="R229" t="s">
        <v>8314</v>
      </c>
      <c r="S229" s="10">
        <f t="shared" si="14"/>
        <v>42164.685659722221</v>
      </c>
      <c r="T229" s="11">
        <f t="shared" si="15"/>
        <v>42194.685659722221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5">
        <f t="shared" si="13"/>
        <v>0</v>
      </c>
      <c r="Q230" s="6" t="s">
        <v>8310</v>
      </c>
      <c r="R230" t="s">
        <v>8314</v>
      </c>
      <c r="S230" s="10">
        <f t="shared" si="14"/>
        <v>42096.478067129625</v>
      </c>
      <c r="T230" s="11">
        <f t="shared" si="15"/>
        <v>42156.478067129625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5">
        <f t="shared" si="13"/>
        <v>0</v>
      </c>
      <c r="Q231" s="6" t="s">
        <v>8310</v>
      </c>
      <c r="R231" t="s">
        <v>8314</v>
      </c>
      <c r="S231" s="10">
        <f t="shared" si="14"/>
        <v>42383.725659722222</v>
      </c>
      <c r="T231" s="11">
        <f t="shared" si="15"/>
        <v>42413.725659722222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5">
        <f t="shared" si="13"/>
        <v>30</v>
      </c>
      <c r="Q232" s="6" t="s">
        <v>8310</v>
      </c>
      <c r="R232" t="s">
        <v>8314</v>
      </c>
      <c r="S232" s="10">
        <f t="shared" si="14"/>
        <v>42129.568877314814</v>
      </c>
      <c r="T232" s="11">
        <f t="shared" si="15"/>
        <v>42159.568877314814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5">
        <f t="shared" si="13"/>
        <v>0</v>
      </c>
      <c r="Q233" s="6" t="s">
        <v>8310</v>
      </c>
      <c r="R233" t="s">
        <v>8314</v>
      </c>
      <c r="S233" s="10">
        <f t="shared" si="14"/>
        <v>42341.75059027777</v>
      </c>
      <c r="T233" s="11">
        <f t="shared" si="15"/>
        <v>42371.75059027777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5">
        <f t="shared" si="13"/>
        <v>15.714285714285714</v>
      </c>
      <c r="Q234" s="6" t="s">
        <v>8310</v>
      </c>
      <c r="R234" t="s">
        <v>8314</v>
      </c>
      <c r="S234" s="10">
        <f t="shared" si="14"/>
        <v>42032.617430555554</v>
      </c>
      <c r="T234" s="11">
        <f t="shared" si="15"/>
        <v>42062.617430555554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5">
        <f t="shared" si="13"/>
        <v>0</v>
      </c>
      <c r="Q235" s="6" t="s">
        <v>8310</v>
      </c>
      <c r="R235" t="s">
        <v>8314</v>
      </c>
      <c r="S235" s="10">
        <f t="shared" si="14"/>
        <v>42612.703379629624</v>
      </c>
      <c r="T235" s="11">
        <f t="shared" si="15"/>
        <v>42642.703379629624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5">
        <f t="shared" si="13"/>
        <v>80.2</v>
      </c>
      <c r="Q236" s="6" t="s">
        <v>8310</v>
      </c>
      <c r="R236" t="s">
        <v>8314</v>
      </c>
      <c r="S236" s="10">
        <f t="shared" si="14"/>
        <v>42135.82707175926</v>
      </c>
      <c r="T236" s="11">
        <f t="shared" si="15"/>
        <v>42175.82707175926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5">
        <f t="shared" si="13"/>
        <v>0</v>
      </c>
      <c r="Q237" s="6" t="s">
        <v>8310</v>
      </c>
      <c r="R237" t="s">
        <v>8314</v>
      </c>
      <c r="S237" s="10">
        <f t="shared" si="14"/>
        <v>42164.700196759259</v>
      </c>
      <c r="T237" s="11">
        <f t="shared" si="15"/>
        <v>42194.700196759259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5">
        <f t="shared" si="13"/>
        <v>0</v>
      </c>
      <c r="Q238" s="6" t="s">
        <v>8310</v>
      </c>
      <c r="R238" t="s">
        <v>8314</v>
      </c>
      <c r="S238" s="10">
        <f t="shared" si="14"/>
        <v>42320.876145833332</v>
      </c>
      <c r="T238" s="11">
        <f t="shared" si="15"/>
        <v>42373.791666666664</v>
      </c>
    </row>
    <row r="239" spans="1:20" ht="19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5">
        <f t="shared" si="13"/>
        <v>50</v>
      </c>
      <c r="Q239" s="6" t="s">
        <v>8310</v>
      </c>
      <c r="R239" t="s">
        <v>8314</v>
      </c>
      <c r="S239" s="10">
        <f t="shared" si="14"/>
        <v>42377.368854166663</v>
      </c>
      <c r="T239" s="11">
        <f t="shared" si="15"/>
        <v>42437.368854166663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5">
        <f t="shared" si="13"/>
        <v>0</v>
      </c>
      <c r="Q240" s="6" t="s">
        <v>8310</v>
      </c>
      <c r="R240" t="s">
        <v>8314</v>
      </c>
      <c r="S240" s="10">
        <f t="shared" si="14"/>
        <v>42713.754166666666</v>
      </c>
      <c r="T240" s="11">
        <f t="shared" si="15"/>
        <v>42734.166666666664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5">
        <f t="shared" si="13"/>
        <v>50</v>
      </c>
      <c r="Q241" s="6" t="s">
        <v>8310</v>
      </c>
      <c r="R241" t="s">
        <v>8314</v>
      </c>
      <c r="S241" s="10">
        <f t="shared" si="14"/>
        <v>42296.901967592588</v>
      </c>
      <c r="T241" s="11">
        <f t="shared" si="15"/>
        <v>42316.291666666664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5">
        <f t="shared" si="13"/>
        <v>117.84759124087591</v>
      </c>
      <c r="Q242" s="6" t="s">
        <v>8310</v>
      </c>
      <c r="R242" t="s">
        <v>8315</v>
      </c>
      <c r="S242" s="10">
        <f t="shared" si="14"/>
        <v>41354.500127314815</v>
      </c>
      <c r="T242" s="11">
        <f t="shared" si="15"/>
        <v>41399.500127314815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5">
        <f t="shared" si="13"/>
        <v>109.04255319148936</v>
      </c>
      <c r="Q243" s="6" t="s">
        <v>8310</v>
      </c>
      <c r="R243" t="s">
        <v>8315</v>
      </c>
      <c r="S243" s="10">
        <f t="shared" si="14"/>
        <v>41949.489629629628</v>
      </c>
      <c r="T243" s="11">
        <f t="shared" si="15"/>
        <v>41994.489629629628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5">
        <f t="shared" si="13"/>
        <v>73.019801980198025</v>
      </c>
      <c r="Q244" s="6" t="s">
        <v>8310</v>
      </c>
      <c r="R244" t="s">
        <v>8315</v>
      </c>
      <c r="S244" s="10">
        <f t="shared" si="14"/>
        <v>40862.28460648148</v>
      </c>
      <c r="T244" s="11">
        <f t="shared" si="15"/>
        <v>40897.28460648148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5">
        <f t="shared" si="13"/>
        <v>78.195121951219505</v>
      </c>
      <c r="Q245" s="6" t="s">
        <v>8310</v>
      </c>
      <c r="R245" t="s">
        <v>8315</v>
      </c>
      <c r="S245" s="10">
        <f t="shared" si="14"/>
        <v>41661.839166666665</v>
      </c>
      <c r="T245" s="11">
        <f t="shared" si="15"/>
        <v>41691.839166666665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5">
        <f t="shared" si="13"/>
        <v>47.398809523809526</v>
      </c>
      <c r="Q246" s="6" t="s">
        <v>8310</v>
      </c>
      <c r="R246" t="s">
        <v>8315</v>
      </c>
      <c r="S246" s="10">
        <f t="shared" si="14"/>
        <v>40213.115266203698</v>
      </c>
      <c r="T246" s="11">
        <f t="shared" si="15"/>
        <v>40253.087500000001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5">
        <f t="shared" si="13"/>
        <v>54.020833333333336</v>
      </c>
      <c r="Q247" s="6" t="s">
        <v>8310</v>
      </c>
      <c r="R247" t="s">
        <v>8315</v>
      </c>
      <c r="S247" s="10">
        <f t="shared" si="14"/>
        <v>41106.844733796293</v>
      </c>
      <c r="T247" s="11">
        <f t="shared" si="15"/>
        <v>41136.844733796293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5">
        <f t="shared" si="13"/>
        <v>68.488789237668158</v>
      </c>
      <c r="Q248" s="6" t="s">
        <v>8310</v>
      </c>
      <c r="R248" t="s">
        <v>8315</v>
      </c>
      <c r="S248" s="10">
        <f t="shared" si="14"/>
        <v>40480.155150462961</v>
      </c>
      <c r="T248" s="11">
        <f t="shared" si="15"/>
        <v>40530.196817129625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5">
        <f t="shared" si="13"/>
        <v>108.14516129032258</v>
      </c>
      <c r="Q249" s="6" t="s">
        <v>8310</v>
      </c>
      <c r="R249" t="s">
        <v>8315</v>
      </c>
      <c r="S249" s="10">
        <f t="shared" si="14"/>
        <v>40430.395995370367</v>
      </c>
      <c r="T249" s="11">
        <f t="shared" si="15"/>
        <v>40466.943749999999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5">
        <f t="shared" si="13"/>
        <v>589.95205479452056</v>
      </c>
      <c r="Q250" s="6" t="s">
        <v>8310</v>
      </c>
      <c r="R250" t="s">
        <v>8315</v>
      </c>
      <c r="S250" s="10">
        <f t="shared" si="14"/>
        <v>40870.566076388888</v>
      </c>
      <c r="T250" s="11">
        <f t="shared" si="15"/>
        <v>40915.566076388888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5">
        <f t="shared" si="13"/>
        <v>48.051063829787232</v>
      </c>
      <c r="Q251" s="6" t="s">
        <v>8310</v>
      </c>
      <c r="R251" t="s">
        <v>8315</v>
      </c>
      <c r="S251" s="10">
        <f t="shared" si="14"/>
        <v>40332.715509259258</v>
      </c>
      <c r="T251" s="11">
        <f t="shared" si="15"/>
        <v>40412.527777777774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5">
        <f t="shared" si="13"/>
        <v>72.482837528604122</v>
      </c>
      <c r="Q252" s="6" t="s">
        <v>8310</v>
      </c>
      <c r="R252" t="s">
        <v>8315</v>
      </c>
      <c r="S252" s="10">
        <f t="shared" si="14"/>
        <v>41401.357534722221</v>
      </c>
      <c r="T252" s="11">
        <f t="shared" si="15"/>
        <v>41431.357534722221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5">
        <f t="shared" si="13"/>
        <v>57.077922077922075</v>
      </c>
      <c r="Q253" s="6" t="s">
        <v>8310</v>
      </c>
      <c r="R253" t="s">
        <v>8315</v>
      </c>
      <c r="S253" s="10">
        <f t="shared" si="14"/>
        <v>41013.579236111109</v>
      </c>
      <c r="T253" s="11">
        <f t="shared" si="15"/>
        <v>41045.583333333328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5">
        <f t="shared" si="13"/>
        <v>85.444444444444443</v>
      </c>
      <c r="Q254" s="6" t="s">
        <v>8310</v>
      </c>
      <c r="R254" t="s">
        <v>8315</v>
      </c>
      <c r="S254" s="10">
        <f t="shared" si="14"/>
        <v>40266.454374999994</v>
      </c>
      <c r="T254" s="11">
        <f t="shared" si="15"/>
        <v>40329.957638888889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5">
        <f t="shared" si="13"/>
        <v>215.85714285714286</v>
      </c>
      <c r="Q255" s="6" t="s">
        <v>8310</v>
      </c>
      <c r="R255" t="s">
        <v>8315</v>
      </c>
      <c r="S255" s="10">
        <f t="shared" si="14"/>
        <v>40924.44253472222</v>
      </c>
      <c r="T255" s="11">
        <f t="shared" si="15"/>
        <v>40954.44253472222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5">
        <f t="shared" si="13"/>
        <v>89.38643312101911</v>
      </c>
      <c r="Q256" s="6" t="s">
        <v>8310</v>
      </c>
      <c r="R256" t="s">
        <v>8315</v>
      </c>
      <c r="S256" s="10">
        <f t="shared" si="14"/>
        <v>42263.744328703702</v>
      </c>
      <c r="T256" s="11">
        <f t="shared" si="15"/>
        <v>42293.874999999993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5">
        <f t="shared" si="13"/>
        <v>45.418404255319146</v>
      </c>
      <c r="Q257" s="6" t="s">
        <v>8310</v>
      </c>
      <c r="R257" t="s">
        <v>8315</v>
      </c>
      <c r="S257" s="10">
        <f t="shared" si="14"/>
        <v>40588.318078703705</v>
      </c>
      <c r="T257" s="11">
        <f t="shared" si="15"/>
        <v>40618.276412037034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5">
        <f t="shared" si="13"/>
        <v>65.756363636363631</v>
      </c>
      <c r="Q258" s="6" t="s">
        <v>8310</v>
      </c>
      <c r="R258" t="s">
        <v>8315</v>
      </c>
      <c r="S258" s="10">
        <f t="shared" si="14"/>
        <v>41319.560960648145</v>
      </c>
      <c r="T258" s="11">
        <f t="shared" si="15"/>
        <v>41349.560960648145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(E259/D259)*100</f>
        <v>106.72648571428572</v>
      </c>
      <c r="P259" s="5">
        <f t="shared" ref="P259:P322" si="17">IFERROR(E259/L259,0)</f>
        <v>66.70405357142856</v>
      </c>
      <c r="Q259" s="6" t="s">
        <v>8310</v>
      </c>
      <c r="R259" t="s">
        <v>8315</v>
      </c>
      <c r="S259" s="10">
        <f t="shared" ref="S259:S322" si="18">(J259/86400)+25569+(-5/24)</f>
        <v>42479.418541666666</v>
      </c>
      <c r="T259" s="11">
        <f t="shared" ref="T259:T322" si="19">(I259/86400)+25569+(-5/24)</f>
        <v>42509.418541666666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5">
        <f t="shared" si="17"/>
        <v>83.345930232558146</v>
      </c>
      <c r="Q260" s="6" t="s">
        <v>8310</v>
      </c>
      <c r="R260" t="s">
        <v>8315</v>
      </c>
      <c r="S260" s="10">
        <f t="shared" si="18"/>
        <v>40681.843356481477</v>
      </c>
      <c r="T260" s="11">
        <f t="shared" si="19"/>
        <v>40711.843356481477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5">
        <f t="shared" si="17"/>
        <v>105.04609341825902</v>
      </c>
      <c r="Q261" s="6" t="s">
        <v>8310</v>
      </c>
      <c r="R261" t="s">
        <v>8315</v>
      </c>
      <c r="S261" s="10">
        <f t="shared" si="18"/>
        <v>42072.529733796291</v>
      </c>
      <c r="T261" s="11">
        <f t="shared" si="19"/>
        <v>42102.529733796291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5">
        <f t="shared" si="17"/>
        <v>120.90909090909091</v>
      </c>
      <c r="Q262" s="6" t="s">
        <v>8310</v>
      </c>
      <c r="R262" t="s">
        <v>8315</v>
      </c>
      <c r="S262" s="10">
        <f t="shared" si="18"/>
        <v>40330.547210648147</v>
      </c>
      <c r="T262" s="11">
        <f t="shared" si="19"/>
        <v>40376.207638888889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5">
        <f t="shared" si="17"/>
        <v>97.63636363636364</v>
      </c>
      <c r="Q263" s="6" t="s">
        <v>8310</v>
      </c>
      <c r="R263" t="s">
        <v>8315</v>
      </c>
      <c r="S263" s="10">
        <f t="shared" si="18"/>
        <v>41017.677129629628</v>
      </c>
      <c r="T263" s="11">
        <f t="shared" si="19"/>
        <v>41067.413194444445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5">
        <f t="shared" si="17"/>
        <v>41.379310344827587</v>
      </c>
      <c r="Q264" s="6" t="s">
        <v>8310</v>
      </c>
      <c r="R264" t="s">
        <v>8315</v>
      </c>
      <c r="S264" s="10">
        <f t="shared" si="18"/>
        <v>40555.039675925924</v>
      </c>
      <c r="T264" s="11">
        <f t="shared" si="19"/>
        <v>40600.039675925924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5">
        <f t="shared" si="17"/>
        <v>30.654485981308412</v>
      </c>
      <c r="Q265" s="6" t="s">
        <v>8310</v>
      </c>
      <c r="R265" t="s">
        <v>8315</v>
      </c>
      <c r="S265" s="10">
        <f t="shared" si="18"/>
        <v>41149.746458333328</v>
      </c>
      <c r="T265" s="11">
        <f t="shared" si="19"/>
        <v>41179.746458333328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5">
        <f t="shared" si="17"/>
        <v>64.945054945054949</v>
      </c>
      <c r="Q266" s="6" t="s">
        <v>8310</v>
      </c>
      <c r="R266" t="s">
        <v>8315</v>
      </c>
      <c r="S266" s="10">
        <f t="shared" si="18"/>
        <v>41010.411979166667</v>
      </c>
      <c r="T266" s="11">
        <f t="shared" si="19"/>
        <v>41040.411979166667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5">
        <f t="shared" si="17"/>
        <v>95.775862068965523</v>
      </c>
      <c r="Q267" s="6" t="s">
        <v>8310</v>
      </c>
      <c r="R267" t="s">
        <v>8315</v>
      </c>
      <c r="S267" s="10">
        <f t="shared" si="18"/>
        <v>40267.03738425926</v>
      </c>
      <c r="T267" s="11">
        <f t="shared" si="19"/>
        <v>40308.636111111111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5">
        <f t="shared" si="17"/>
        <v>40.416666666666664</v>
      </c>
      <c r="Q268" s="6" t="s">
        <v>8310</v>
      </c>
      <c r="R268" t="s">
        <v>8315</v>
      </c>
      <c r="S268" s="10">
        <f t="shared" si="18"/>
        <v>40204.966516203705</v>
      </c>
      <c r="T268" s="11">
        <f t="shared" si="19"/>
        <v>40290.95208333333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5">
        <f t="shared" si="17"/>
        <v>78.578424242424248</v>
      </c>
      <c r="Q269" s="6" t="s">
        <v>8310</v>
      </c>
      <c r="R269" t="s">
        <v>8315</v>
      </c>
      <c r="S269" s="10">
        <f t="shared" si="18"/>
        <v>41785.244201388887</v>
      </c>
      <c r="T269" s="11">
        <f t="shared" si="19"/>
        <v>41815.244201388887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5">
        <f t="shared" si="17"/>
        <v>50.18018018018018</v>
      </c>
      <c r="Q270" s="6" t="s">
        <v>8310</v>
      </c>
      <c r="R270" t="s">
        <v>8315</v>
      </c>
      <c r="S270" s="10">
        <f t="shared" si="18"/>
        <v>40808.944189814814</v>
      </c>
      <c r="T270" s="11">
        <f t="shared" si="19"/>
        <v>40853.985856481479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5">
        <f t="shared" si="17"/>
        <v>92.251735588972423</v>
      </c>
      <c r="Q271" s="6" t="s">
        <v>8310</v>
      </c>
      <c r="R271" t="s">
        <v>8315</v>
      </c>
      <c r="S271" s="10">
        <f t="shared" si="18"/>
        <v>42757.988680555551</v>
      </c>
      <c r="T271" s="11">
        <f t="shared" si="19"/>
        <v>42787.988680555551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5">
        <f t="shared" si="17"/>
        <v>57.540983606557376</v>
      </c>
      <c r="Q272" s="6" t="s">
        <v>8310</v>
      </c>
      <c r="R272" t="s">
        <v>8315</v>
      </c>
      <c r="S272" s="10">
        <f t="shared" si="18"/>
        <v>40637.658217592594</v>
      </c>
      <c r="T272" s="11">
        <f t="shared" si="19"/>
        <v>40687.958333333328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5">
        <f t="shared" si="17"/>
        <v>109.42160278745645</v>
      </c>
      <c r="Q273" s="6" t="s">
        <v>8310</v>
      </c>
      <c r="R273" t="s">
        <v>8315</v>
      </c>
      <c r="S273" s="10">
        <f t="shared" si="18"/>
        <v>41611.891909722217</v>
      </c>
      <c r="T273" s="11">
        <f t="shared" si="19"/>
        <v>41641.125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5">
        <f t="shared" si="17"/>
        <v>81.892461538461546</v>
      </c>
      <c r="Q274" s="6" t="s">
        <v>8310</v>
      </c>
      <c r="R274" t="s">
        <v>8315</v>
      </c>
      <c r="S274" s="10">
        <f t="shared" si="18"/>
        <v>40235.692025462959</v>
      </c>
      <c r="T274" s="11">
        <f t="shared" si="19"/>
        <v>40296.575694444444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5">
        <f t="shared" si="17"/>
        <v>45.667711864406776</v>
      </c>
      <c r="Q275" s="6" t="s">
        <v>8310</v>
      </c>
      <c r="R275" t="s">
        <v>8315</v>
      </c>
      <c r="S275" s="10">
        <f t="shared" si="18"/>
        <v>40697.29011574074</v>
      </c>
      <c r="T275" s="11">
        <f t="shared" si="19"/>
        <v>40727.29011574074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5">
        <f t="shared" si="17"/>
        <v>55.221238938053098</v>
      </c>
      <c r="Q276" s="6" t="s">
        <v>8310</v>
      </c>
      <c r="R276" t="s">
        <v>8315</v>
      </c>
      <c r="S276" s="10">
        <f t="shared" si="18"/>
        <v>40969.704039351847</v>
      </c>
      <c r="T276" s="11">
        <f t="shared" si="19"/>
        <v>41004.082638888889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5">
        <f t="shared" si="17"/>
        <v>65.298192771084331</v>
      </c>
      <c r="Q277" s="6" t="s">
        <v>8310</v>
      </c>
      <c r="R277" t="s">
        <v>8315</v>
      </c>
      <c r="S277" s="10">
        <f t="shared" si="18"/>
        <v>41192.823680555557</v>
      </c>
      <c r="T277" s="11">
        <f t="shared" si="19"/>
        <v>41222.865347222221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5">
        <f t="shared" si="17"/>
        <v>95.225806451612897</v>
      </c>
      <c r="Q278" s="6" t="s">
        <v>8310</v>
      </c>
      <c r="R278" t="s">
        <v>8315</v>
      </c>
      <c r="S278" s="10">
        <f t="shared" si="18"/>
        <v>40966.873541666668</v>
      </c>
      <c r="T278" s="11">
        <f t="shared" si="19"/>
        <v>41026.831874999996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5">
        <f t="shared" si="17"/>
        <v>75.444794952681391</v>
      </c>
      <c r="Q279" s="6" t="s">
        <v>8310</v>
      </c>
      <c r="R279" t="s">
        <v>8315</v>
      </c>
      <c r="S279" s="10">
        <f t="shared" si="18"/>
        <v>42117.68309027778</v>
      </c>
      <c r="T279" s="11">
        <f t="shared" si="19"/>
        <v>42147.68309027778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5">
        <f t="shared" si="17"/>
        <v>97.816867469879512</v>
      </c>
      <c r="Q280" s="6" t="s">
        <v>8310</v>
      </c>
      <c r="R280" t="s">
        <v>8315</v>
      </c>
      <c r="S280" s="10">
        <f t="shared" si="18"/>
        <v>41163.832627314812</v>
      </c>
      <c r="T280" s="11">
        <f t="shared" si="19"/>
        <v>41193.832627314812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5">
        <f t="shared" si="17"/>
        <v>87.685606557377056</v>
      </c>
      <c r="Q281" s="6" t="s">
        <v>8310</v>
      </c>
      <c r="R281" t="s">
        <v>8315</v>
      </c>
      <c r="S281" s="10">
        <f t="shared" si="18"/>
        <v>42759.035833333335</v>
      </c>
      <c r="T281" s="11">
        <f t="shared" si="19"/>
        <v>42792.875694444439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5">
        <f t="shared" si="17"/>
        <v>54.748948106591868</v>
      </c>
      <c r="Q282" s="6" t="s">
        <v>8310</v>
      </c>
      <c r="R282" t="s">
        <v>8315</v>
      </c>
      <c r="S282" s="10">
        <f t="shared" si="18"/>
        <v>41744.382349537038</v>
      </c>
      <c r="T282" s="11">
        <f t="shared" si="19"/>
        <v>41789.382349537038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5">
        <f t="shared" si="17"/>
        <v>83.953417721518989</v>
      </c>
      <c r="Q283" s="6" t="s">
        <v>8310</v>
      </c>
      <c r="R283" t="s">
        <v>8315</v>
      </c>
      <c r="S283" s="10">
        <f t="shared" si="18"/>
        <v>39949.955011574071</v>
      </c>
      <c r="T283" s="11">
        <f t="shared" si="19"/>
        <v>40035.601388888885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5">
        <f t="shared" si="17"/>
        <v>254.38547486033519</v>
      </c>
      <c r="Q284" s="6" t="s">
        <v>8310</v>
      </c>
      <c r="R284" t="s">
        <v>8315</v>
      </c>
      <c r="S284" s="10">
        <f t="shared" si="18"/>
        <v>40194.711712962962</v>
      </c>
      <c r="T284" s="11">
        <f t="shared" si="19"/>
        <v>40231.708333333328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5">
        <f t="shared" si="17"/>
        <v>101.8269801980198</v>
      </c>
      <c r="Q285" s="6" t="s">
        <v>8310</v>
      </c>
      <c r="R285" t="s">
        <v>8315</v>
      </c>
      <c r="S285" s="10">
        <f t="shared" si="18"/>
        <v>40675.501666666663</v>
      </c>
      <c r="T285" s="11">
        <f t="shared" si="19"/>
        <v>40694.999305555553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5">
        <f t="shared" si="17"/>
        <v>55.066394736842106</v>
      </c>
      <c r="Q286" s="6" t="s">
        <v>8310</v>
      </c>
      <c r="R286" t="s">
        <v>8315</v>
      </c>
      <c r="S286" s="10">
        <f t="shared" si="18"/>
        <v>40904.529861111107</v>
      </c>
      <c r="T286" s="11">
        <f t="shared" si="19"/>
        <v>40929.529861111107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5">
        <f t="shared" si="17"/>
        <v>56.901438721136763</v>
      </c>
      <c r="Q287" s="6" t="s">
        <v>8310</v>
      </c>
      <c r="R287" t="s">
        <v>8315</v>
      </c>
      <c r="S287" s="10">
        <f t="shared" si="18"/>
        <v>41506.547777777778</v>
      </c>
      <c r="T287" s="11">
        <f t="shared" si="19"/>
        <v>41536.547777777778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5">
        <f t="shared" si="17"/>
        <v>121.28148148148148</v>
      </c>
      <c r="Q288" s="6" t="s">
        <v>8310</v>
      </c>
      <c r="R288" t="s">
        <v>8315</v>
      </c>
      <c r="S288" s="10">
        <f t="shared" si="18"/>
        <v>41313.607916666668</v>
      </c>
      <c r="T288" s="11">
        <f t="shared" si="19"/>
        <v>41358.566249999996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5">
        <f t="shared" si="17"/>
        <v>91.189655172413794</v>
      </c>
      <c r="Q289" s="6" t="s">
        <v>8310</v>
      </c>
      <c r="R289" t="s">
        <v>8315</v>
      </c>
      <c r="S289" s="10">
        <f t="shared" si="18"/>
        <v>41184.069652777776</v>
      </c>
      <c r="T289" s="11">
        <f t="shared" si="19"/>
        <v>41214.958333333328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5">
        <f t="shared" si="17"/>
        <v>115.44812080536913</v>
      </c>
      <c r="Q290" s="6" t="s">
        <v>8310</v>
      </c>
      <c r="R290" t="s">
        <v>8315</v>
      </c>
      <c r="S290" s="10">
        <f t="shared" si="18"/>
        <v>41050.960567129623</v>
      </c>
      <c r="T290" s="11">
        <f t="shared" si="19"/>
        <v>41085.960567129623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5">
        <f t="shared" si="17"/>
        <v>67.771551724137936</v>
      </c>
      <c r="Q291" s="6" t="s">
        <v>8310</v>
      </c>
      <c r="R291" t="s">
        <v>8315</v>
      </c>
      <c r="S291" s="10">
        <f t="shared" si="18"/>
        <v>41550.248078703698</v>
      </c>
      <c r="T291" s="11">
        <f t="shared" si="19"/>
        <v>41580.248078703698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5">
        <f t="shared" si="17"/>
        <v>28.576190476190476</v>
      </c>
      <c r="Q292" s="6" t="s">
        <v>8310</v>
      </c>
      <c r="R292" t="s">
        <v>8315</v>
      </c>
      <c r="S292" s="10">
        <f t="shared" si="18"/>
        <v>40526.160844907405</v>
      </c>
      <c r="T292" s="11">
        <f t="shared" si="19"/>
        <v>40576.124305555553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5">
        <f t="shared" si="17"/>
        <v>46.8828125</v>
      </c>
      <c r="Q293" s="6" t="s">
        <v>8310</v>
      </c>
      <c r="R293" t="s">
        <v>8315</v>
      </c>
      <c r="S293" s="10">
        <f t="shared" si="18"/>
        <v>41376.560717592591</v>
      </c>
      <c r="T293" s="11">
        <f t="shared" si="19"/>
        <v>41394.792361111111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5">
        <f t="shared" si="17"/>
        <v>154.42231237322514</v>
      </c>
      <c r="Q294" s="6" t="s">
        <v>8310</v>
      </c>
      <c r="R294" t="s">
        <v>8315</v>
      </c>
      <c r="S294" s="10">
        <f t="shared" si="18"/>
        <v>40812.594895833332</v>
      </c>
      <c r="T294" s="11">
        <f t="shared" si="19"/>
        <v>40844.957638888889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5">
        <f t="shared" si="17"/>
        <v>201.22137404580153</v>
      </c>
      <c r="Q295" s="6" t="s">
        <v>8310</v>
      </c>
      <c r="R295" t="s">
        <v>8315</v>
      </c>
      <c r="S295" s="10">
        <f t="shared" si="18"/>
        <v>41719.459652777776</v>
      </c>
      <c r="T295" s="11">
        <f t="shared" si="19"/>
        <v>41749.459652777776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5">
        <f t="shared" si="17"/>
        <v>100</v>
      </c>
      <c r="Q296" s="6" t="s">
        <v>8310</v>
      </c>
      <c r="R296" t="s">
        <v>8315</v>
      </c>
      <c r="S296" s="10">
        <f t="shared" si="18"/>
        <v>40342.876087962963</v>
      </c>
      <c r="T296" s="11">
        <f t="shared" si="19"/>
        <v>40378.458333333328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5">
        <f t="shared" si="17"/>
        <v>100.08204511278196</v>
      </c>
      <c r="Q297" s="6" t="s">
        <v>8310</v>
      </c>
      <c r="R297" t="s">
        <v>8315</v>
      </c>
      <c r="S297" s="10">
        <f t="shared" si="18"/>
        <v>41518.796400462961</v>
      </c>
      <c r="T297" s="11">
        <f t="shared" si="19"/>
        <v>41578.791666666664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5">
        <f t="shared" si="17"/>
        <v>230.08953488372092</v>
      </c>
      <c r="Q298" s="6" t="s">
        <v>8310</v>
      </c>
      <c r="R298" t="s">
        <v>8315</v>
      </c>
      <c r="S298" s="10">
        <f t="shared" si="18"/>
        <v>41134.267164351848</v>
      </c>
      <c r="T298" s="11">
        <f t="shared" si="19"/>
        <v>41159.267164351848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5">
        <f t="shared" si="17"/>
        <v>141.74647887323943</v>
      </c>
      <c r="Q299" s="6" t="s">
        <v>8310</v>
      </c>
      <c r="R299" t="s">
        <v>8315</v>
      </c>
      <c r="S299" s="10">
        <f t="shared" si="18"/>
        <v>42089.519687499997</v>
      </c>
      <c r="T299" s="11">
        <f t="shared" si="19"/>
        <v>42124.957638888889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5">
        <f t="shared" si="17"/>
        <v>56.344351395730705</v>
      </c>
      <c r="Q300" s="6" t="s">
        <v>8310</v>
      </c>
      <c r="R300" t="s">
        <v>8315</v>
      </c>
      <c r="S300" s="10">
        <f t="shared" si="18"/>
        <v>41709.255185185182</v>
      </c>
      <c r="T300" s="11">
        <f t="shared" si="19"/>
        <v>41768.666666666664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5">
        <f t="shared" si="17"/>
        <v>73.341188524590166</v>
      </c>
      <c r="Q301" s="6" t="s">
        <v>8310</v>
      </c>
      <c r="R301" t="s">
        <v>8315</v>
      </c>
      <c r="S301" s="10">
        <f t="shared" si="18"/>
        <v>40469.016898148147</v>
      </c>
      <c r="T301" s="11">
        <f t="shared" si="19"/>
        <v>40499.058564814812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5">
        <f t="shared" si="17"/>
        <v>85.337785234899329</v>
      </c>
      <c r="Q302" s="6" t="s">
        <v>8310</v>
      </c>
      <c r="R302" t="s">
        <v>8315</v>
      </c>
      <c r="S302" s="10">
        <f t="shared" si="18"/>
        <v>40626.751597222217</v>
      </c>
      <c r="T302" s="11">
        <f t="shared" si="19"/>
        <v>40657.751597222217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5">
        <f t="shared" si="17"/>
        <v>61.496215139442228</v>
      </c>
      <c r="Q303" s="6" t="s">
        <v>8310</v>
      </c>
      <c r="R303" t="s">
        <v>8315</v>
      </c>
      <c r="S303" s="10">
        <f t="shared" si="18"/>
        <v>41312.529340277775</v>
      </c>
      <c r="T303" s="11">
        <f t="shared" si="19"/>
        <v>41352.487673611111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5">
        <f t="shared" si="17"/>
        <v>93.018518518518519</v>
      </c>
      <c r="Q304" s="6" t="s">
        <v>8310</v>
      </c>
      <c r="R304" t="s">
        <v>8315</v>
      </c>
      <c r="S304" s="10">
        <f t="shared" si="18"/>
        <v>40933.648587962962</v>
      </c>
      <c r="T304" s="11">
        <f t="shared" si="19"/>
        <v>40963.648587962962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5">
        <f t="shared" si="17"/>
        <v>50.292682926829265</v>
      </c>
      <c r="Q305" s="6" t="s">
        <v>8310</v>
      </c>
      <c r="R305" t="s">
        <v>8315</v>
      </c>
      <c r="S305" s="10">
        <f t="shared" si="18"/>
        <v>41031.862800925919</v>
      </c>
      <c r="T305" s="11">
        <f t="shared" si="19"/>
        <v>41061.862800925919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5">
        <f t="shared" si="17"/>
        <v>106.43243243243244</v>
      </c>
      <c r="Q306" s="6" t="s">
        <v>8310</v>
      </c>
      <c r="R306" t="s">
        <v>8315</v>
      </c>
      <c r="S306" s="10">
        <f t="shared" si="18"/>
        <v>41113.88653935185</v>
      </c>
      <c r="T306" s="11">
        <f t="shared" si="19"/>
        <v>41152.875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5">
        <f t="shared" si="17"/>
        <v>51.719576719576722</v>
      </c>
      <c r="Q307" s="6" t="s">
        <v>8310</v>
      </c>
      <c r="R307" t="s">
        <v>8315</v>
      </c>
      <c r="S307" s="10">
        <f t="shared" si="18"/>
        <v>40948.421863425923</v>
      </c>
      <c r="T307" s="11">
        <f t="shared" si="19"/>
        <v>40978.421863425923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5">
        <f t="shared" si="17"/>
        <v>36.612499999999997</v>
      </c>
      <c r="Q308" s="6" t="s">
        <v>8310</v>
      </c>
      <c r="R308" t="s">
        <v>8315</v>
      </c>
      <c r="S308" s="10">
        <f t="shared" si="18"/>
        <v>41333.628854166665</v>
      </c>
      <c r="T308" s="11">
        <f t="shared" si="19"/>
        <v>41353.587187499994</v>
      </c>
    </row>
    <row r="309" spans="1:20" ht="19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5">
        <f t="shared" si="17"/>
        <v>42.517361111111114</v>
      </c>
      <c r="Q309" s="6" t="s">
        <v>8310</v>
      </c>
      <c r="R309" t="s">
        <v>8315</v>
      </c>
      <c r="S309" s="10">
        <f t="shared" si="18"/>
        <v>41282.736122685186</v>
      </c>
      <c r="T309" s="11">
        <f t="shared" si="19"/>
        <v>41312.736122685186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5">
        <f t="shared" si="17"/>
        <v>62.712871287128714</v>
      </c>
      <c r="Q310" s="6" t="s">
        <v>8310</v>
      </c>
      <c r="R310" t="s">
        <v>8315</v>
      </c>
      <c r="S310" s="10">
        <f t="shared" si="18"/>
        <v>40567.486226851848</v>
      </c>
      <c r="T310" s="11">
        <f t="shared" si="19"/>
        <v>40612.486226851848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5">
        <f t="shared" si="17"/>
        <v>89.957983193277315</v>
      </c>
      <c r="Q311" s="6" t="s">
        <v>8310</v>
      </c>
      <c r="R311" t="s">
        <v>8315</v>
      </c>
      <c r="S311" s="10">
        <f t="shared" si="18"/>
        <v>41134.543217592589</v>
      </c>
      <c r="T311" s="11">
        <f t="shared" si="19"/>
        <v>41155.543217592589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5">
        <f t="shared" si="17"/>
        <v>28.924722222222222</v>
      </c>
      <c r="Q312" s="6" t="s">
        <v>8310</v>
      </c>
      <c r="R312" t="s">
        <v>8315</v>
      </c>
      <c r="S312" s="10">
        <f t="shared" si="18"/>
        <v>40820.974803240737</v>
      </c>
      <c r="T312" s="11">
        <f t="shared" si="19"/>
        <v>40835.875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5">
        <f t="shared" si="17"/>
        <v>138.8022</v>
      </c>
      <c r="Q313" s="6" t="s">
        <v>8310</v>
      </c>
      <c r="R313" t="s">
        <v>8315</v>
      </c>
      <c r="S313" s="10">
        <f t="shared" si="18"/>
        <v>40868.011481481481</v>
      </c>
      <c r="T313" s="11">
        <f t="shared" si="19"/>
        <v>40909.124305555553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5">
        <f t="shared" si="17"/>
        <v>61.301369863013697</v>
      </c>
      <c r="Q314" s="6" t="s">
        <v>8310</v>
      </c>
      <c r="R314" t="s">
        <v>8315</v>
      </c>
      <c r="S314" s="10">
        <f t="shared" si="18"/>
        <v>41348.669351851851</v>
      </c>
      <c r="T314" s="11">
        <f t="shared" si="19"/>
        <v>41378.669351851851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5">
        <f t="shared" si="17"/>
        <v>80.202702702702709</v>
      </c>
      <c r="Q315" s="6" t="s">
        <v>8310</v>
      </c>
      <c r="R315" t="s">
        <v>8315</v>
      </c>
      <c r="S315" s="10">
        <f t="shared" si="18"/>
        <v>40357.019606481481</v>
      </c>
      <c r="T315" s="11">
        <f t="shared" si="19"/>
        <v>40401.457638888889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5">
        <f t="shared" si="17"/>
        <v>32.095833333333331</v>
      </c>
      <c r="Q316" s="6" t="s">
        <v>8310</v>
      </c>
      <c r="R316" t="s">
        <v>8315</v>
      </c>
      <c r="S316" s="10">
        <f t="shared" si="18"/>
        <v>41304.624861111108</v>
      </c>
      <c r="T316" s="11">
        <f t="shared" si="19"/>
        <v>41334.624861111108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5">
        <f t="shared" si="17"/>
        <v>200.88888888888889</v>
      </c>
      <c r="Q317" s="6" t="s">
        <v>8310</v>
      </c>
      <c r="R317" t="s">
        <v>8315</v>
      </c>
      <c r="S317" s="10">
        <f t="shared" si="18"/>
        <v>41113.564050925925</v>
      </c>
      <c r="T317" s="11">
        <f t="shared" si="19"/>
        <v>41143.564050925925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5">
        <f t="shared" si="17"/>
        <v>108.01265822784811</v>
      </c>
      <c r="Q318" s="6" t="s">
        <v>8310</v>
      </c>
      <c r="R318" t="s">
        <v>8315</v>
      </c>
      <c r="S318" s="10">
        <f t="shared" si="18"/>
        <v>41950.715243055551</v>
      </c>
      <c r="T318" s="11">
        <f t="shared" si="19"/>
        <v>41983.999305555553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5">
        <f t="shared" si="17"/>
        <v>95.699367088607602</v>
      </c>
      <c r="Q319" s="6" t="s">
        <v>8310</v>
      </c>
      <c r="R319" t="s">
        <v>8315</v>
      </c>
      <c r="S319" s="10">
        <f t="shared" si="18"/>
        <v>41589.468553240738</v>
      </c>
      <c r="T319" s="11">
        <f t="shared" si="19"/>
        <v>41619.468553240738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5">
        <f t="shared" si="17"/>
        <v>49.880281690140848</v>
      </c>
      <c r="Q320" s="6" t="s">
        <v>8310</v>
      </c>
      <c r="R320" t="s">
        <v>8315</v>
      </c>
      <c r="S320" s="10">
        <f t="shared" si="18"/>
        <v>41329.830451388887</v>
      </c>
      <c r="T320" s="11">
        <f t="shared" si="19"/>
        <v>41359.788784722223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5">
        <f t="shared" si="17"/>
        <v>110.47058823529412</v>
      </c>
      <c r="Q321" s="6" t="s">
        <v>8310</v>
      </c>
      <c r="R321" t="s">
        <v>8315</v>
      </c>
      <c r="S321" s="10">
        <f t="shared" si="18"/>
        <v>40123.629965277774</v>
      </c>
      <c r="T321" s="11">
        <f t="shared" si="19"/>
        <v>40211.124305555553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5">
        <f t="shared" si="17"/>
        <v>134.91139240506328</v>
      </c>
      <c r="Q322" s="6" t="s">
        <v>8310</v>
      </c>
      <c r="R322" t="s">
        <v>8315</v>
      </c>
      <c r="S322" s="10">
        <f t="shared" si="18"/>
        <v>42331.34297453703</v>
      </c>
      <c r="T322" s="11">
        <f t="shared" si="19"/>
        <v>42360.749999999993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(E323/D323)*100</f>
        <v>102.66285714285715</v>
      </c>
      <c r="P323" s="5">
        <f t="shared" ref="P323:P386" si="21">IFERROR(E323/L323,0)</f>
        <v>106.62314540059347</v>
      </c>
      <c r="Q323" s="6" t="s">
        <v>8310</v>
      </c>
      <c r="R323" t="s">
        <v>8315</v>
      </c>
      <c r="S323" s="10">
        <f t="shared" ref="S323:S386" si="22">(J323/86400)+25569+(-5/24)</f>
        <v>42647.238263888888</v>
      </c>
      <c r="T323" s="11">
        <f t="shared" ref="T323:T386" si="23">(I323/86400)+25569+(-5/24)</f>
        <v>42682.279930555553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5">
        <f t="shared" si="21"/>
        <v>145.04301075268816</v>
      </c>
      <c r="Q324" s="6" t="s">
        <v>8310</v>
      </c>
      <c r="R324" t="s">
        <v>8315</v>
      </c>
      <c r="S324" s="10">
        <f t="shared" si="22"/>
        <v>42473.361666666664</v>
      </c>
      <c r="T324" s="11">
        <f t="shared" si="23"/>
        <v>42503.361666666664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5">
        <f t="shared" si="21"/>
        <v>114.58620689655173</v>
      </c>
      <c r="Q325" s="6" t="s">
        <v>8310</v>
      </c>
      <c r="R325" t="s">
        <v>8315</v>
      </c>
      <c r="S325" s="10">
        <f t="shared" si="22"/>
        <v>42697.113032407404</v>
      </c>
      <c r="T325" s="11">
        <f t="shared" si="23"/>
        <v>42725.124305555553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5">
        <f t="shared" si="21"/>
        <v>105.3170731707317</v>
      </c>
      <c r="Q326" s="6" t="s">
        <v>8310</v>
      </c>
      <c r="R326" t="s">
        <v>8315</v>
      </c>
      <c r="S326" s="10">
        <f t="shared" si="22"/>
        <v>42184.417916666665</v>
      </c>
      <c r="T326" s="11">
        <f t="shared" si="23"/>
        <v>42217.417916666665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5">
        <f t="shared" si="21"/>
        <v>70.921195652173907</v>
      </c>
      <c r="Q327" s="6" t="s">
        <v>8310</v>
      </c>
      <c r="R327" t="s">
        <v>8315</v>
      </c>
      <c r="S327" s="10">
        <f t="shared" si="22"/>
        <v>42688.979548611103</v>
      </c>
      <c r="T327" s="11">
        <f t="shared" si="23"/>
        <v>42723.979548611103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5">
        <f t="shared" si="21"/>
        <v>147.17167680278018</v>
      </c>
      <c r="Q328" s="6" t="s">
        <v>8310</v>
      </c>
      <c r="R328" t="s">
        <v>8315</v>
      </c>
      <c r="S328" s="10">
        <f t="shared" si="22"/>
        <v>42775.106550925928</v>
      </c>
      <c r="T328" s="11">
        <f t="shared" si="23"/>
        <v>42808.747916666667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5">
        <f t="shared" si="21"/>
        <v>160.47058823529412</v>
      </c>
      <c r="Q329" s="6" t="s">
        <v>8310</v>
      </c>
      <c r="R329" t="s">
        <v>8315</v>
      </c>
      <c r="S329" s="10">
        <f t="shared" si="22"/>
        <v>42058.026956018519</v>
      </c>
      <c r="T329" s="11">
        <f t="shared" si="23"/>
        <v>42085.124999999993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5">
        <f t="shared" si="21"/>
        <v>156.04578313253012</v>
      </c>
      <c r="Q330" s="6" t="s">
        <v>8310</v>
      </c>
      <c r="R330" t="s">
        <v>8315</v>
      </c>
      <c r="S330" s="10">
        <f t="shared" si="22"/>
        <v>42278.738287037035</v>
      </c>
      <c r="T330" s="11">
        <f t="shared" si="23"/>
        <v>42308.958333333336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5">
        <f t="shared" si="21"/>
        <v>63.17365269461078</v>
      </c>
      <c r="Q331" s="6" t="s">
        <v>8310</v>
      </c>
      <c r="R331" t="s">
        <v>8315</v>
      </c>
      <c r="S331" s="10">
        <f t="shared" si="22"/>
        <v>42291.258414351854</v>
      </c>
      <c r="T331" s="11">
        <f t="shared" si="23"/>
        <v>42314.958333333336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5">
        <f t="shared" si="21"/>
        <v>104.82352941176471</v>
      </c>
      <c r="Q332" s="6" t="s">
        <v>8310</v>
      </c>
      <c r="R332" t="s">
        <v>8315</v>
      </c>
      <c r="S332" s="10">
        <f t="shared" si="22"/>
        <v>41379.307442129626</v>
      </c>
      <c r="T332" s="11">
        <f t="shared" si="23"/>
        <v>41410.957638888889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5">
        <f t="shared" si="21"/>
        <v>97.356164383561648</v>
      </c>
      <c r="Q333" s="6" t="s">
        <v>8310</v>
      </c>
      <c r="R333" t="s">
        <v>8315</v>
      </c>
      <c r="S333" s="10">
        <f t="shared" si="22"/>
        <v>42507.373078703698</v>
      </c>
      <c r="T333" s="11">
        <f t="shared" si="23"/>
        <v>42538.373078703698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5">
        <f t="shared" si="21"/>
        <v>203.63063063063063</v>
      </c>
      <c r="Q334" s="6" t="s">
        <v>8310</v>
      </c>
      <c r="R334" t="s">
        <v>8315</v>
      </c>
      <c r="S334" s="10">
        <f t="shared" si="22"/>
        <v>42263.471956018511</v>
      </c>
      <c r="T334" s="11">
        <f t="shared" si="23"/>
        <v>42305.124999999993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5">
        <f t="shared" si="21"/>
        <v>188.31203007518798</v>
      </c>
      <c r="Q335" s="6" t="s">
        <v>8310</v>
      </c>
      <c r="R335" t="s">
        <v>8315</v>
      </c>
      <c r="S335" s="10">
        <f t="shared" si="22"/>
        <v>42437.428136574068</v>
      </c>
      <c r="T335" s="11">
        <f t="shared" si="23"/>
        <v>42467.386469907404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5">
        <f t="shared" si="21"/>
        <v>146.65217391304347</v>
      </c>
      <c r="Q336" s="6" t="s">
        <v>8310</v>
      </c>
      <c r="R336" t="s">
        <v>8315</v>
      </c>
      <c r="S336" s="10">
        <f t="shared" si="22"/>
        <v>42101.474039351851</v>
      </c>
      <c r="T336" s="11">
        <f t="shared" si="23"/>
        <v>42139.583333333336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5">
        <f t="shared" si="21"/>
        <v>109.1875</v>
      </c>
      <c r="Q337" s="6" t="s">
        <v>8310</v>
      </c>
      <c r="R337" t="s">
        <v>8315</v>
      </c>
      <c r="S337" s="10">
        <f t="shared" si="22"/>
        <v>42101.529108796291</v>
      </c>
      <c r="T337" s="11">
        <f t="shared" si="23"/>
        <v>42132.708333333336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5">
        <f t="shared" si="21"/>
        <v>59.249046653144013</v>
      </c>
      <c r="Q338" s="6" t="s">
        <v>8310</v>
      </c>
      <c r="R338" t="s">
        <v>8315</v>
      </c>
      <c r="S338" s="10">
        <f t="shared" si="22"/>
        <v>42291.387939814813</v>
      </c>
      <c r="T338" s="11">
        <f t="shared" si="23"/>
        <v>42321.429606481477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5">
        <f t="shared" si="21"/>
        <v>97.904838709677421</v>
      </c>
      <c r="Q339" s="6" t="s">
        <v>8310</v>
      </c>
      <c r="R339" t="s">
        <v>8315</v>
      </c>
      <c r="S339" s="10">
        <f t="shared" si="22"/>
        <v>42046.920231481483</v>
      </c>
      <c r="T339" s="11">
        <f t="shared" si="23"/>
        <v>42076.878564814811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5">
        <f t="shared" si="21"/>
        <v>70.000169491525426</v>
      </c>
      <c r="Q340" s="6" t="s">
        <v>8310</v>
      </c>
      <c r="R340" t="s">
        <v>8315</v>
      </c>
      <c r="S340" s="10">
        <f t="shared" si="22"/>
        <v>42559.547337962962</v>
      </c>
      <c r="T340" s="11">
        <f t="shared" si="23"/>
        <v>42615.833333333336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5">
        <f t="shared" si="21"/>
        <v>72.865168539325836</v>
      </c>
      <c r="Q341" s="6" t="s">
        <v>8310</v>
      </c>
      <c r="R341" t="s">
        <v>8315</v>
      </c>
      <c r="S341" s="10">
        <f t="shared" si="22"/>
        <v>42093.551712962959</v>
      </c>
      <c r="T341" s="11">
        <f t="shared" si="23"/>
        <v>42123.551712962959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5">
        <f t="shared" si="21"/>
        <v>146.34782608695653</v>
      </c>
      <c r="Q342" s="6" t="s">
        <v>8310</v>
      </c>
      <c r="R342" t="s">
        <v>8315</v>
      </c>
      <c r="S342" s="10">
        <f t="shared" si="22"/>
        <v>42772.460729166669</v>
      </c>
      <c r="T342" s="11">
        <f t="shared" si="23"/>
        <v>42802.666666666664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5">
        <f t="shared" si="21"/>
        <v>67.909090909090907</v>
      </c>
      <c r="Q343" s="6" t="s">
        <v>8310</v>
      </c>
      <c r="R343" t="s">
        <v>8315</v>
      </c>
      <c r="S343" s="10">
        <f t="shared" si="22"/>
        <v>41894.671273148146</v>
      </c>
      <c r="T343" s="11">
        <f t="shared" si="23"/>
        <v>41912.957638888889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5">
        <f t="shared" si="21"/>
        <v>169.85083076923075</v>
      </c>
      <c r="Q344" s="6" t="s">
        <v>8310</v>
      </c>
      <c r="R344" t="s">
        <v>8315</v>
      </c>
      <c r="S344" s="10">
        <f t="shared" si="22"/>
        <v>42459.572511574072</v>
      </c>
      <c r="T344" s="11">
        <f t="shared" si="23"/>
        <v>42489.572511574072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5">
        <f t="shared" si="21"/>
        <v>58.413339694656486</v>
      </c>
      <c r="Q345" s="6" t="s">
        <v>8310</v>
      </c>
      <c r="R345" t="s">
        <v>8315</v>
      </c>
      <c r="S345" s="10">
        <f t="shared" si="22"/>
        <v>41926.529456018514</v>
      </c>
      <c r="T345" s="11">
        <f t="shared" si="23"/>
        <v>41956.916666666664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5">
        <f t="shared" si="21"/>
        <v>119.99298245614035</v>
      </c>
      <c r="Q346" s="6" t="s">
        <v>8310</v>
      </c>
      <c r="R346" t="s">
        <v>8315</v>
      </c>
      <c r="S346" s="10">
        <f t="shared" si="22"/>
        <v>42111.762662037036</v>
      </c>
      <c r="T346" s="11">
        <f t="shared" si="23"/>
        <v>42155.888888888883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5">
        <f t="shared" si="21"/>
        <v>99.860335195530723</v>
      </c>
      <c r="Q347" s="6" t="s">
        <v>8310</v>
      </c>
      <c r="R347" t="s">
        <v>8315</v>
      </c>
      <c r="S347" s="10">
        <f t="shared" si="22"/>
        <v>42114.735995370364</v>
      </c>
      <c r="T347" s="11">
        <f t="shared" si="23"/>
        <v>42144.735995370364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5">
        <f t="shared" si="21"/>
        <v>90.579148936170213</v>
      </c>
      <c r="Q348" s="6" t="s">
        <v>8310</v>
      </c>
      <c r="R348" t="s">
        <v>8315</v>
      </c>
      <c r="S348" s="10">
        <f t="shared" si="22"/>
        <v>42261.291909722218</v>
      </c>
      <c r="T348" s="11">
        <f t="shared" si="23"/>
        <v>42291.291909722218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5">
        <f t="shared" si="21"/>
        <v>117.77361477572559</v>
      </c>
      <c r="Q349" s="6" t="s">
        <v>8310</v>
      </c>
      <c r="R349" t="s">
        <v>8315</v>
      </c>
      <c r="S349" s="10">
        <f t="shared" si="22"/>
        <v>42292.287141203698</v>
      </c>
      <c r="T349" s="11">
        <f t="shared" si="23"/>
        <v>42322.32880787037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5">
        <f t="shared" si="21"/>
        <v>86.554621848739501</v>
      </c>
      <c r="Q350" s="6" t="s">
        <v>8310</v>
      </c>
      <c r="R350" t="s">
        <v>8315</v>
      </c>
      <c r="S350" s="10">
        <f t="shared" si="22"/>
        <v>42207.378657407404</v>
      </c>
      <c r="T350" s="11">
        <f t="shared" si="23"/>
        <v>42237.378657407404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5">
        <f t="shared" si="21"/>
        <v>71.899281437125751</v>
      </c>
      <c r="Q351" s="6" t="s">
        <v>8310</v>
      </c>
      <c r="R351" t="s">
        <v>8315</v>
      </c>
      <c r="S351" s="10">
        <f t="shared" si="22"/>
        <v>42760.290601851848</v>
      </c>
      <c r="T351" s="11">
        <f t="shared" si="23"/>
        <v>42790.290601851848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5">
        <f t="shared" si="21"/>
        <v>129.81900452488688</v>
      </c>
      <c r="Q352" s="6" t="s">
        <v>8310</v>
      </c>
      <c r="R352" t="s">
        <v>8315</v>
      </c>
      <c r="S352" s="10">
        <f t="shared" si="22"/>
        <v>42585.857743055552</v>
      </c>
      <c r="T352" s="11">
        <f t="shared" si="23"/>
        <v>42623.957638888889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5">
        <f t="shared" si="21"/>
        <v>44.912863070539416</v>
      </c>
      <c r="Q353" s="6" t="s">
        <v>8310</v>
      </c>
      <c r="R353" t="s">
        <v>8315</v>
      </c>
      <c r="S353" s="10">
        <f t="shared" si="22"/>
        <v>42427.75641203703</v>
      </c>
      <c r="T353" s="11">
        <f t="shared" si="23"/>
        <v>42467.714745370373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5">
        <f t="shared" si="21"/>
        <v>40.755244755244753</v>
      </c>
      <c r="Q354" s="6" t="s">
        <v>8310</v>
      </c>
      <c r="R354" t="s">
        <v>8315</v>
      </c>
      <c r="S354" s="10">
        <f t="shared" si="22"/>
        <v>41889.959120370368</v>
      </c>
      <c r="T354" s="11">
        <f t="shared" si="23"/>
        <v>41919.959120370368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5">
        <f t="shared" si="21"/>
        <v>103.52394779771615</v>
      </c>
      <c r="Q355" s="6" t="s">
        <v>8310</v>
      </c>
      <c r="R355" t="s">
        <v>8315</v>
      </c>
      <c r="S355" s="10">
        <f t="shared" si="22"/>
        <v>42297.583553240744</v>
      </c>
      <c r="T355" s="11">
        <f t="shared" si="23"/>
        <v>42327.625219907401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5">
        <f t="shared" si="21"/>
        <v>125.44827586206897</v>
      </c>
      <c r="Q356" s="6" t="s">
        <v>8310</v>
      </c>
      <c r="R356" t="s">
        <v>8315</v>
      </c>
      <c r="S356" s="10">
        <f t="shared" si="22"/>
        <v>42438.619456018518</v>
      </c>
      <c r="T356" s="11">
        <f t="shared" si="23"/>
        <v>42468.577789351846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5">
        <f t="shared" si="21"/>
        <v>246.60606060606059</v>
      </c>
      <c r="Q357" s="6" t="s">
        <v>8310</v>
      </c>
      <c r="R357" t="s">
        <v>8315</v>
      </c>
      <c r="S357" s="10">
        <f t="shared" si="22"/>
        <v>41943.0855787037</v>
      </c>
      <c r="T357" s="11">
        <f t="shared" si="23"/>
        <v>41974.127245370364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5">
        <f t="shared" si="21"/>
        <v>79.401340206185566</v>
      </c>
      <c r="Q358" s="6" t="s">
        <v>8310</v>
      </c>
      <c r="R358" t="s">
        <v>8315</v>
      </c>
      <c r="S358" s="10">
        <f t="shared" si="22"/>
        <v>42415.594826388886</v>
      </c>
      <c r="T358" s="11">
        <f t="shared" si="23"/>
        <v>42445.553159722222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5">
        <f t="shared" si="21"/>
        <v>86.138613861386133</v>
      </c>
      <c r="Q359" s="6" t="s">
        <v>8310</v>
      </c>
      <c r="R359" t="s">
        <v>8315</v>
      </c>
      <c r="S359" s="10">
        <f t="shared" si="22"/>
        <v>42078.01385416666</v>
      </c>
      <c r="T359" s="11">
        <f t="shared" si="23"/>
        <v>42118.01385416666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5">
        <f t="shared" si="21"/>
        <v>193.04868913857678</v>
      </c>
      <c r="Q360" s="6" t="s">
        <v>8310</v>
      </c>
      <c r="R360" t="s">
        <v>8315</v>
      </c>
      <c r="S360" s="10">
        <f t="shared" si="22"/>
        <v>42507.651863425919</v>
      </c>
      <c r="T360" s="11">
        <f t="shared" si="23"/>
        <v>42536.416666666664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5">
        <f t="shared" si="21"/>
        <v>84.023178807947019</v>
      </c>
      <c r="Q361" s="6" t="s">
        <v>8310</v>
      </c>
      <c r="R361" t="s">
        <v>8315</v>
      </c>
      <c r="S361" s="10">
        <f t="shared" si="22"/>
        <v>41934.86215277778</v>
      </c>
      <c r="T361" s="11">
        <f t="shared" si="23"/>
        <v>41957.008333333331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5">
        <f t="shared" si="21"/>
        <v>139.82758620689654</v>
      </c>
      <c r="Q362" s="6" t="s">
        <v>8310</v>
      </c>
      <c r="R362" t="s">
        <v>8315</v>
      </c>
      <c r="S362" s="10">
        <f t="shared" si="22"/>
        <v>42163.689583333333</v>
      </c>
      <c r="T362" s="11">
        <f t="shared" si="23"/>
        <v>42207.924305555549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5">
        <f t="shared" si="21"/>
        <v>109.82189265536722</v>
      </c>
      <c r="Q363" s="6" t="s">
        <v>8310</v>
      </c>
      <c r="R363" t="s">
        <v>8315</v>
      </c>
      <c r="S363" s="10">
        <f t="shared" si="22"/>
        <v>41935.792893518512</v>
      </c>
      <c r="T363" s="11">
        <f t="shared" si="23"/>
        <v>41965.834560185183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5">
        <f t="shared" si="21"/>
        <v>139.53488372093022</v>
      </c>
      <c r="Q364" s="6" t="s">
        <v>8310</v>
      </c>
      <c r="R364" t="s">
        <v>8315</v>
      </c>
      <c r="S364" s="10">
        <f t="shared" si="22"/>
        <v>41837.002210648148</v>
      </c>
      <c r="T364" s="11">
        <f t="shared" si="23"/>
        <v>41858.791666666664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5">
        <f t="shared" si="21"/>
        <v>347.84615384615387</v>
      </c>
      <c r="Q365" s="6" t="s">
        <v>8310</v>
      </c>
      <c r="R365" t="s">
        <v>8315</v>
      </c>
      <c r="S365" s="10">
        <f t="shared" si="22"/>
        <v>40255.53629629629</v>
      </c>
      <c r="T365" s="11">
        <f t="shared" si="23"/>
        <v>40300.598611111105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5">
        <f t="shared" si="21"/>
        <v>68.24159292035398</v>
      </c>
      <c r="Q366" s="6" t="s">
        <v>8310</v>
      </c>
      <c r="R366" t="s">
        <v>8315</v>
      </c>
      <c r="S366" s="10">
        <f t="shared" si="22"/>
        <v>41780.651296296295</v>
      </c>
      <c r="T366" s="11">
        <f t="shared" si="23"/>
        <v>41810.957638888889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5">
        <f t="shared" si="21"/>
        <v>239.93846153846152</v>
      </c>
      <c r="Q367" s="6" t="s">
        <v>8310</v>
      </c>
      <c r="R367" t="s">
        <v>8315</v>
      </c>
      <c r="S367" s="10">
        <f t="shared" si="22"/>
        <v>41668.398136574069</v>
      </c>
      <c r="T367" s="11">
        <f t="shared" si="23"/>
        <v>41698.398136574069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5">
        <f t="shared" si="21"/>
        <v>287.31343283582089</v>
      </c>
      <c r="Q368" s="6" t="s">
        <v>8310</v>
      </c>
      <c r="R368" t="s">
        <v>8315</v>
      </c>
      <c r="S368" s="10">
        <f t="shared" si="22"/>
        <v>41019.584699074076</v>
      </c>
      <c r="T368" s="11">
        <f t="shared" si="23"/>
        <v>41049.584699074076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5">
        <f t="shared" si="21"/>
        <v>86.84882352941176</v>
      </c>
      <c r="Q369" s="6" t="s">
        <v>8310</v>
      </c>
      <c r="R369" t="s">
        <v>8315</v>
      </c>
      <c r="S369" s="10">
        <f t="shared" si="22"/>
        <v>41355.368958333333</v>
      </c>
      <c r="T369" s="11">
        <f t="shared" si="23"/>
        <v>41394.999305555553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5">
        <f t="shared" si="21"/>
        <v>81.84905660377359</v>
      </c>
      <c r="Q370" s="6" t="s">
        <v>8310</v>
      </c>
      <c r="R370" t="s">
        <v>8315</v>
      </c>
      <c r="S370" s="10">
        <f t="shared" si="22"/>
        <v>42043.397245370368</v>
      </c>
      <c r="T370" s="11">
        <f t="shared" si="23"/>
        <v>42078.355578703697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5">
        <f t="shared" si="21"/>
        <v>42.874970059880241</v>
      </c>
      <c r="Q371" s="6" t="s">
        <v>8310</v>
      </c>
      <c r="R371" t="s">
        <v>8315</v>
      </c>
      <c r="S371" s="10">
        <f t="shared" si="22"/>
        <v>40893.3433912037</v>
      </c>
      <c r="T371" s="11">
        <f t="shared" si="23"/>
        <v>40923.3433912037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5">
        <f t="shared" si="21"/>
        <v>709.41860465116281</v>
      </c>
      <c r="Q372" s="6" t="s">
        <v>8310</v>
      </c>
      <c r="R372" t="s">
        <v>8315</v>
      </c>
      <c r="S372" s="10">
        <f t="shared" si="22"/>
        <v>42711.586805555555</v>
      </c>
      <c r="T372" s="11">
        <f t="shared" si="23"/>
        <v>42741.586805555555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5">
        <f t="shared" si="21"/>
        <v>161.25517890772127</v>
      </c>
      <c r="Q373" s="6" t="s">
        <v>8310</v>
      </c>
      <c r="R373" t="s">
        <v>8315</v>
      </c>
      <c r="S373" s="10">
        <f t="shared" si="22"/>
        <v>41261.559479166666</v>
      </c>
      <c r="T373" s="11">
        <f t="shared" si="23"/>
        <v>41306.559479166666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5">
        <f t="shared" si="21"/>
        <v>41.777777777777779</v>
      </c>
      <c r="Q374" s="6" t="s">
        <v>8310</v>
      </c>
      <c r="R374" t="s">
        <v>8315</v>
      </c>
      <c r="S374" s="10">
        <f t="shared" si="22"/>
        <v>42425.368564814817</v>
      </c>
      <c r="T374" s="11">
        <f t="shared" si="23"/>
        <v>42465.458333333336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5">
        <f t="shared" si="21"/>
        <v>89.887640449438209</v>
      </c>
      <c r="Q375" s="6" t="s">
        <v>8310</v>
      </c>
      <c r="R375" t="s">
        <v>8315</v>
      </c>
      <c r="S375" s="10">
        <f t="shared" si="22"/>
        <v>41078.703680555554</v>
      </c>
      <c r="T375" s="11">
        <f t="shared" si="23"/>
        <v>41108.703680555554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5">
        <f t="shared" si="21"/>
        <v>45.051724137931032</v>
      </c>
      <c r="Q376" s="6" t="s">
        <v>8310</v>
      </c>
      <c r="R376" t="s">
        <v>8315</v>
      </c>
      <c r="S376" s="10">
        <f t="shared" si="22"/>
        <v>40757.680914351848</v>
      </c>
      <c r="T376" s="11">
        <f t="shared" si="23"/>
        <v>40802.680914351848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5">
        <f t="shared" si="21"/>
        <v>42.857142857142854</v>
      </c>
      <c r="Q377" s="6" t="s">
        <v>8310</v>
      </c>
      <c r="R377" t="s">
        <v>8315</v>
      </c>
      <c r="S377" s="10">
        <f t="shared" si="22"/>
        <v>41657.77674768518</v>
      </c>
      <c r="T377" s="11">
        <f t="shared" si="23"/>
        <v>41699.512499999997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5">
        <f t="shared" si="21"/>
        <v>54.083333333333336</v>
      </c>
      <c r="Q378" s="6" t="s">
        <v>8310</v>
      </c>
      <c r="R378" t="s">
        <v>8315</v>
      </c>
      <c r="S378" s="10">
        <f t="shared" si="22"/>
        <v>42576.244398148141</v>
      </c>
      <c r="T378" s="11">
        <f t="shared" si="23"/>
        <v>42607.244398148141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5">
        <f t="shared" si="21"/>
        <v>103.21804511278195</v>
      </c>
      <c r="Q379" s="6" t="s">
        <v>8310</v>
      </c>
      <c r="R379" t="s">
        <v>8315</v>
      </c>
      <c r="S379" s="10">
        <f t="shared" si="22"/>
        <v>42292.042453703696</v>
      </c>
      <c r="T379" s="11">
        <f t="shared" si="23"/>
        <v>42322.084027777775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5">
        <f t="shared" si="21"/>
        <v>40.397590361445786</v>
      </c>
      <c r="Q380" s="6" t="s">
        <v>8310</v>
      </c>
      <c r="R380" t="s">
        <v>8315</v>
      </c>
      <c r="S380" s="10">
        <f t="shared" si="22"/>
        <v>42370.363518518519</v>
      </c>
      <c r="T380" s="11">
        <f t="shared" si="23"/>
        <v>42394.786111111105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5">
        <f t="shared" si="21"/>
        <v>116.85906040268456</v>
      </c>
      <c r="Q381" s="6" t="s">
        <v>8310</v>
      </c>
      <c r="R381" t="s">
        <v>8315</v>
      </c>
      <c r="S381" s="10">
        <f t="shared" si="22"/>
        <v>40987.479999999996</v>
      </c>
      <c r="T381" s="11">
        <f t="shared" si="23"/>
        <v>41032.479999999996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5">
        <f t="shared" si="21"/>
        <v>115.51020408163265</v>
      </c>
      <c r="Q382" s="6" t="s">
        <v>8310</v>
      </c>
      <c r="R382" t="s">
        <v>8315</v>
      </c>
      <c r="S382" s="10">
        <f t="shared" si="22"/>
        <v>42367.511481481481</v>
      </c>
      <c r="T382" s="11">
        <f t="shared" si="23"/>
        <v>42392.511481481481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5">
        <f t="shared" si="21"/>
        <v>104.31274900398407</v>
      </c>
      <c r="Q383" s="6" t="s">
        <v>8310</v>
      </c>
      <c r="R383" t="s">
        <v>8315</v>
      </c>
      <c r="S383" s="10">
        <f t="shared" si="22"/>
        <v>41085.48978009259</v>
      </c>
      <c r="T383" s="11">
        <f t="shared" si="23"/>
        <v>41120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5">
        <f t="shared" si="21"/>
        <v>69.772727272727266</v>
      </c>
      <c r="Q384" s="6" t="s">
        <v>8310</v>
      </c>
      <c r="R384" t="s">
        <v>8315</v>
      </c>
      <c r="S384" s="10">
        <f t="shared" si="22"/>
        <v>41144.501157407409</v>
      </c>
      <c r="T384" s="11">
        <f t="shared" si="23"/>
        <v>41158.501157407409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5">
        <f t="shared" si="21"/>
        <v>43.020833333333336</v>
      </c>
      <c r="Q385" s="6" t="s">
        <v>8310</v>
      </c>
      <c r="R385" t="s">
        <v>8315</v>
      </c>
      <c r="S385" s="10">
        <f t="shared" si="22"/>
        <v>41754.90924768518</v>
      </c>
      <c r="T385" s="11">
        <f t="shared" si="23"/>
        <v>41777.90924768518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5">
        <f t="shared" si="21"/>
        <v>58.540469973890339</v>
      </c>
      <c r="Q386" s="6" t="s">
        <v>8310</v>
      </c>
      <c r="R386" t="s">
        <v>8315</v>
      </c>
      <c r="S386" s="10">
        <f t="shared" si="22"/>
        <v>41980.573460648149</v>
      </c>
      <c r="T386" s="11">
        <f t="shared" si="23"/>
        <v>42010.573460648149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(E387/D387)*100</f>
        <v>105.982</v>
      </c>
      <c r="P387" s="5">
        <f t="shared" ref="P387:P450" si="25">IFERROR(E387/L387,0)</f>
        <v>111.79535864978902</v>
      </c>
      <c r="Q387" s="6" t="s">
        <v>8310</v>
      </c>
      <c r="R387" t="s">
        <v>8315</v>
      </c>
      <c r="S387" s="10">
        <f t="shared" ref="S387:S450" si="26">(J387/86400)+25569+(-5/24)</f>
        <v>41934.376168981478</v>
      </c>
      <c r="T387" s="11">
        <f t="shared" ref="T387:T450" si="27">(I387/86400)+25569+(-5/24)</f>
        <v>41964.41783564815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5">
        <f t="shared" si="25"/>
        <v>46.230769230769234</v>
      </c>
      <c r="Q388" s="6" t="s">
        <v>8310</v>
      </c>
      <c r="R388" t="s">
        <v>8315</v>
      </c>
      <c r="S388" s="10">
        <f t="shared" si="26"/>
        <v>42211.742951388886</v>
      </c>
      <c r="T388" s="11">
        <f t="shared" si="27"/>
        <v>42226.742951388886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5">
        <f t="shared" si="25"/>
        <v>144.69039145907473</v>
      </c>
      <c r="Q389" s="6" t="s">
        <v>8310</v>
      </c>
      <c r="R389" t="s">
        <v>8315</v>
      </c>
      <c r="S389" s="10">
        <f t="shared" si="26"/>
        <v>42200.468263888884</v>
      </c>
      <c r="T389" s="11">
        <f t="shared" si="27"/>
        <v>42231.041666666664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5">
        <f t="shared" si="25"/>
        <v>88.845070422535215</v>
      </c>
      <c r="Q390" s="6" t="s">
        <v>8310</v>
      </c>
      <c r="R390" t="s">
        <v>8315</v>
      </c>
      <c r="S390" s="10">
        <f t="shared" si="26"/>
        <v>42548.86782407407</v>
      </c>
      <c r="T390" s="11">
        <f t="shared" si="27"/>
        <v>42578.86782407407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5">
        <f t="shared" si="25"/>
        <v>81.75107284768211</v>
      </c>
      <c r="Q391" s="6" t="s">
        <v>8310</v>
      </c>
      <c r="R391" t="s">
        <v>8315</v>
      </c>
      <c r="S391" s="10">
        <f t="shared" si="26"/>
        <v>41673.854745370372</v>
      </c>
      <c r="T391" s="11">
        <f t="shared" si="27"/>
        <v>41705.749305555553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5">
        <f t="shared" si="25"/>
        <v>71.428571428571431</v>
      </c>
      <c r="Q392" s="6" t="s">
        <v>8310</v>
      </c>
      <c r="R392" t="s">
        <v>8315</v>
      </c>
      <c r="S392" s="10">
        <f t="shared" si="26"/>
        <v>42111.828379629624</v>
      </c>
      <c r="T392" s="11">
        <f t="shared" si="27"/>
        <v>42131.828379629624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5">
        <f t="shared" si="25"/>
        <v>104.25906735751295</v>
      </c>
      <c r="Q393" s="6" t="s">
        <v>8310</v>
      </c>
      <c r="R393" t="s">
        <v>8315</v>
      </c>
      <c r="S393" s="10">
        <f t="shared" si="26"/>
        <v>40864.833923611106</v>
      </c>
      <c r="T393" s="11">
        <f t="shared" si="27"/>
        <v>40894.832638888889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5">
        <f t="shared" si="25"/>
        <v>90.616504854368927</v>
      </c>
      <c r="Q394" s="6" t="s">
        <v>8310</v>
      </c>
      <c r="R394" t="s">
        <v>8315</v>
      </c>
      <c r="S394" s="10">
        <f t="shared" si="26"/>
        <v>40763.508923611109</v>
      </c>
      <c r="T394" s="11">
        <f t="shared" si="27"/>
        <v>40793.916666666664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5">
        <f t="shared" si="25"/>
        <v>157.33048433048432</v>
      </c>
      <c r="Q395" s="6" t="s">
        <v>8310</v>
      </c>
      <c r="R395" t="s">
        <v>8315</v>
      </c>
      <c r="S395" s="10">
        <f t="shared" si="26"/>
        <v>41526.500601851847</v>
      </c>
      <c r="T395" s="11">
        <f t="shared" si="27"/>
        <v>41557.500601851847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5">
        <f t="shared" si="25"/>
        <v>105.18</v>
      </c>
      <c r="Q396" s="6" t="s">
        <v>8310</v>
      </c>
      <c r="R396" t="s">
        <v>8315</v>
      </c>
      <c r="S396" s="10">
        <f t="shared" si="26"/>
        <v>42417.60974537037</v>
      </c>
      <c r="T396" s="11">
        <f t="shared" si="27"/>
        <v>42477.568078703705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5">
        <f t="shared" si="25"/>
        <v>58.719836956521746</v>
      </c>
      <c r="Q397" s="6" t="s">
        <v>8310</v>
      </c>
      <c r="R397" t="s">
        <v>8315</v>
      </c>
      <c r="S397" s="10">
        <f t="shared" si="26"/>
        <v>40990.700925925921</v>
      </c>
      <c r="T397" s="11">
        <f t="shared" si="27"/>
        <v>41026.688888888886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5">
        <f t="shared" si="25"/>
        <v>81.632653061224488</v>
      </c>
      <c r="Q398" s="6" t="s">
        <v>8310</v>
      </c>
      <c r="R398" t="s">
        <v>8315</v>
      </c>
      <c r="S398" s="10">
        <f t="shared" si="26"/>
        <v>41082.356550925928</v>
      </c>
      <c r="T398" s="11">
        <f t="shared" si="27"/>
        <v>41097.356550925928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5">
        <f t="shared" si="25"/>
        <v>56.460043668122275</v>
      </c>
      <c r="Q399" s="6" t="s">
        <v>8310</v>
      </c>
      <c r="R399" t="s">
        <v>8315</v>
      </c>
      <c r="S399" s="10">
        <f t="shared" si="26"/>
        <v>40379.568101851852</v>
      </c>
      <c r="T399" s="11">
        <f t="shared" si="27"/>
        <v>40421.947222222218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5">
        <f t="shared" si="25"/>
        <v>140.1044776119403</v>
      </c>
      <c r="Q400" s="6" t="s">
        <v>8310</v>
      </c>
      <c r="R400" t="s">
        <v>8315</v>
      </c>
      <c r="S400" s="10">
        <f t="shared" si="26"/>
        <v>42078.584791666661</v>
      </c>
      <c r="T400" s="11">
        <f t="shared" si="27"/>
        <v>42123.584791666661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5">
        <f t="shared" si="25"/>
        <v>224.85263157894738</v>
      </c>
      <c r="Q401" s="6" t="s">
        <v>8310</v>
      </c>
      <c r="R401" t="s">
        <v>8315</v>
      </c>
      <c r="S401" s="10">
        <f t="shared" si="26"/>
        <v>42687.667442129627</v>
      </c>
      <c r="T401" s="11">
        <f t="shared" si="27"/>
        <v>42718.291666666664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5">
        <f t="shared" si="25"/>
        <v>181.13306451612902</v>
      </c>
      <c r="Q402" s="6" t="s">
        <v>8310</v>
      </c>
      <c r="R402" t="s">
        <v>8315</v>
      </c>
      <c r="S402" s="10">
        <f t="shared" si="26"/>
        <v>41745.427627314813</v>
      </c>
      <c r="T402" s="11">
        <f t="shared" si="27"/>
        <v>41775.9375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5">
        <f t="shared" si="25"/>
        <v>711.04109589041093</v>
      </c>
      <c r="Q403" s="6" t="s">
        <v>8310</v>
      </c>
      <c r="R403" t="s">
        <v>8315</v>
      </c>
      <c r="S403" s="10">
        <f t="shared" si="26"/>
        <v>40732.633912037032</v>
      </c>
      <c r="T403" s="11">
        <f t="shared" si="27"/>
        <v>40762.633912037032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5">
        <f t="shared" si="25"/>
        <v>65.883720930232556</v>
      </c>
      <c r="Q404" s="6" t="s">
        <v>8310</v>
      </c>
      <c r="R404" t="s">
        <v>8315</v>
      </c>
      <c r="S404" s="10">
        <f t="shared" si="26"/>
        <v>42292.331215277773</v>
      </c>
      <c r="T404" s="11">
        <f t="shared" si="27"/>
        <v>42313.372881944444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5">
        <f t="shared" si="25"/>
        <v>75.185714285714283</v>
      </c>
      <c r="Q405" s="6" t="s">
        <v>8310</v>
      </c>
      <c r="R405" t="s">
        <v>8315</v>
      </c>
      <c r="S405" s="10">
        <f t="shared" si="26"/>
        <v>40718.102326388886</v>
      </c>
      <c r="T405" s="11">
        <f t="shared" si="27"/>
        <v>40765.088888888888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5">
        <f t="shared" si="25"/>
        <v>133.14391143911439</v>
      </c>
      <c r="Q406" s="6" t="s">
        <v>8310</v>
      </c>
      <c r="R406" t="s">
        <v>8315</v>
      </c>
      <c r="S406" s="10">
        <f t="shared" si="26"/>
        <v>41646.419699074067</v>
      </c>
      <c r="T406" s="11">
        <f t="shared" si="27"/>
        <v>41675.75277777778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5">
        <f t="shared" si="25"/>
        <v>55.2</v>
      </c>
      <c r="Q407" s="6" t="s">
        <v>8310</v>
      </c>
      <c r="R407" t="s">
        <v>8315</v>
      </c>
      <c r="S407" s="10">
        <f t="shared" si="26"/>
        <v>41673.876608796294</v>
      </c>
      <c r="T407" s="11">
        <f t="shared" si="27"/>
        <v>41703.876608796294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5">
        <f t="shared" si="25"/>
        <v>86.163714285714292</v>
      </c>
      <c r="Q408" s="6" t="s">
        <v>8310</v>
      </c>
      <c r="R408" t="s">
        <v>8315</v>
      </c>
      <c r="S408" s="10">
        <f t="shared" si="26"/>
        <v>40637.95413194444</v>
      </c>
      <c r="T408" s="11">
        <f t="shared" si="27"/>
        <v>40672.040972222218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5">
        <f t="shared" si="25"/>
        <v>92.318181818181813</v>
      </c>
      <c r="Q409" s="6" t="s">
        <v>8310</v>
      </c>
      <c r="R409" t="s">
        <v>8315</v>
      </c>
      <c r="S409" s="10">
        <f t="shared" si="26"/>
        <v>40806.662615740737</v>
      </c>
      <c r="T409" s="11">
        <f t="shared" si="27"/>
        <v>40866.704282407409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5">
        <f t="shared" si="25"/>
        <v>160.16473684210527</v>
      </c>
      <c r="Q410" s="6" t="s">
        <v>8310</v>
      </c>
      <c r="R410" t="s">
        <v>8315</v>
      </c>
      <c r="S410" s="10">
        <f t="shared" si="26"/>
        <v>41543.527662037035</v>
      </c>
      <c r="T410" s="11">
        <f t="shared" si="27"/>
        <v>41583.569328703699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5">
        <f t="shared" si="25"/>
        <v>45.6</v>
      </c>
      <c r="Q411" s="6" t="s">
        <v>8310</v>
      </c>
      <c r="R411" t="s">
        <v>8315</v>
      </c>
      <c r="S411" s="10">
        <f t="shared" si="26"/>
        <v>42543.654444444437</v>
      </c>
      <c r="T411" s="11">
        <f t="shared" si="27"/>
        <v>42573.654444444437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5">
        <f t="shared" si="25"/>
        <v>183.28571428571428</v>
      </c>
      <c r="Q412" s="6" t="s">
        <v>8310</v>
      </c>
      <c r="R412" t="s">
        <v>8315</v>
      </c>
      <c r="S412" s="10">
        <f t="shared" si="26"/>
        <v>42113.773113425923</v>
      </c>
      <c r="T412" s="11">
        <f t="shared" si="27"/>
        <v>42173.773113425923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5">
        <f t="shared" si="25"/>
        <v>125.78838174273859</v>
      </c>
      <c r="Q413" s="6" t="s">
        <v>8310</v>
      </c>
      <c r="R413" t="s">
        <v>8315</v>
      </c>
      <c r="S413" s="10">
        <f t="shared" si="26"/>
        <v>41597.967638888884</v>
      </c>
      <c r="T413" s="11">
        <f t="shared" si="27"/>
        <v>41630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5">
        <f t="shared" si="25"/>
        <v>57.654545454545456</v>
      </c>
      <c r="Q414" s="6" t="s">
        <v>8310</v>
      </c>
      <c r="R414" t="s">
        <v>8315</v>
      </c>
      <c r="S414" s="10">
        <f t="shared" si="26"/>
        <v>41099.534467592588</v>
      </c>
      <c r="T414" s="11">
        <f t="shared" si="27"/>
        <v>41115.534467592588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5">
        <f t="shared" si="25"/>
        <v>78.660818713450297</v>
      </c>
      <c r="Q415" s="6" t="s">
        <v>8310</v>
      </c>
      <c r="R415" t="s">
        <v>8315</v>
      </c>
      <c r="S415" s="10">
        <f t="shared" si="26"/>
        <v>41079.66910879629</v>
      </c>
      <c r="T415" s="11">
        <f t="shared" si="27"/>
        <v>41109.66910879629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5">
        <f t="shared" si="25"/>
        <v>91.480769230769226</v>
      </c>
      <c r="Q416" s="6" t="s">
        <v>8310</v>
      </c>
      <c r="R416" t="s">
        <v>8315</v>
      </c>
      <c r="S416" s="10">
        <f t="shared" si="26"/>
        <v>41528.85491898148</v>
      </c>
      <c r="T416" s="11">
        <f t="shared" si="27"/>
        <v>41558.85491898148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5">
        <f t="shared" si="25"/>
        <v>68.09809523809524</v>
      </c>
      <c r="Q417" s="6" t="s">
        <v>8310</v>
      </c>
      <c r="R417" t="s">
        <v>8315</v>
      </c>
      <c r="S417" s="10">
        <f t="shared" si="26"/>
        <v>41904.643541666665</v>
      </c>
      <c r="T417" s="11">
        <f t="shared" si="27"/>
        <v>41929.291666666664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5">
        <f t="shared" si="25"/>
        <v>48.086800000000004</v>
      </c>
      <c r="Q418" s="6" t="s">
        <v>8310</v>
      </c>
      <c r="R418" t="s">
        <v>8315</v>
      </c>
      <c r="S418" s="10">
        <f t="shared" si="26"/>
        <v>41648.187858796293</v>
      </c>
      <c r="T418" s="11">
        <f t="shared" si="27"/>
        <v>41678.187858796293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5">
        <f t="shared" si="25"/>
        <v>202.42307692307693</v>
      </c>
      <c r="Q419" s="6" t="s">
        <v>8310</v>
      </c>
      <c r="R419" t="s">
        <v>8315</v>
      </c>
      <c r="S419" s="10">
        <f t="shared" si="26"/>
        <v>41360.762268518512</v>
      </c>
      <c r="T419" s="11">
        <f t="shared" si="27"/>
        <v>41371.981249999997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5">
        <f t="shared" si="25"/>
        <v>216.75</v>
      </c>
      <c r="Q420" s="6" t="s">
        <v>8310</v>
      </c>
      <c r="R420" t="s">
        <v>8315</v>
      </c>
      <c r="S420" s="10">
        <f t="shared" si="26"/>
        <v>42178.07403935185</v>
      </c>
      <c r="T420" s="11">
        <f t="shared" si="27"/>
        <v>42208.07403935185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5">
        <f t="shared" si="25"/>
        <v>110.06849315068493</v>
      </c>
      <c r="Q421" s="6" t="s">
        <v>8310</v>
      </c>
      <c r="R421" t="s">
        <v>8315</v>
      </c>
      <c r="S421" s="10">
        <f t="shared" si="26"/>
        <v>41394.634108796294</v>
      </c>
      <c r="T421" s="11">
        <f t="shared" si="27"/>
        <v>41454.634108796294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5">
        <f t="shared" si="25"/>
        <v>4.833333333333333</v>
      </c>
      <c r="Q422" s="6" t="s">
        <v>8310</v>
      </c>
      <c r="R422" t="s">
        <v>8316</v>
      </c>
      <c r="S422" s="10">
        <f t="shared" si="26"/>
        <v>41682.028136574074</v>
      </c>
      <c r="T422" s="11">
        <f t="shared" si="27"/>
        <v>41711.986469907402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5">
        <f t="shared" si="25"/>
        <v>50.166666666666664</v>
      </c>
      <c r="Q423" s="6" t="s">
        <v>8310</v>
      </c>
      <c r="R423" t="s">
        <v>8316</v>
      </c>
      <c r="S423" s="10">
        <f t="shared" si="26"/>
        <v>42177.283055555548</v>
      </c>
      <c r="T423" s="11">
        <f t="shared" si="27"/>
        <v>42237.283055555548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5">
        <f t="shared" si="25"/>
        <v>35.833333333333336</v>
      </c>
      <c r="Q424" s="6" t="s">
        <v>8310</v>
      </c>
      <c r="R424" t="s">
        <v>8316</v>
      </c>
      <c r="S424" s="10">
        <f t="shared" si="26"/>
        <v>41863.052048611113</v>
      </c>
      <c r="T424" s="11">
        <f t="shared" si="27"/>
        <v>41893.052048611113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5">
        <f t="shared" si="25"/>
        <v>11.76923076923077</v>
      </c>
      <c r="Q425" s="6" t="s">
        <v>8310</v>
      </c>
      <c r="R425" t="s">
        <v>8316</v>
      </c>
      <c r="S425" s="10">
        <f t="shared" si="26"/>
        <v>41400.717939814815</v>
      </c>
      <c r="T425" s="11">
        <f t="shared" si="27"/>
        <v>41430.717939814815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5">
        <f t="shared" si="25"/>
        <v>40.78</v>
      </c>
      <c r="Q426" s="6" t="s">
        <v>8310</v>
      </c>
      <c r="R426" t="s">
        <v>8316</v>
      </c>
      <c r="S426" s="10">
        <f t="shared" si="26"/>
        <v>40934.167812499996</v>
      </c>
      <c r="T426" s="11">
        <f t="shared" si="27"/>
        <v>40994.126145833332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5">
        <f t="shared" si="25"/>
        <v>3</v>
      </c>
      <c r="Q427" s="6" t="s">
        <v>8310</v>
      </c>
      <c r="R427" t="s">
        <v>8316</v>
      </c>
      <c r="S427" s="10">
        <f t="shared" si="26"/>
        <v>42275.652824074066</v>
      </c>
      <c r="T427" s="11">
        <f t="shared" si="27"/>
        <v>42335.694490740738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5">
        <f t="shared" si="25"/>
        <v>16.625</v>
      </c>
      <c r="Q428" s="6" t="s">
        <v>8310</v>
      </c>
      <c r="R428" t="s">
        <v>8316</v>
      </c>
      <c r="S428" s="10">
        <f t="shared" si="26"/>
        <v>42400.503634259258</v>
      </c>
      <c r="T428" s="11">
        <f t="shared" si="27"/>
        <v>42430.503634259258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5">
        <f t="shared" si="25"/>
        <v>0</v>
      </c>
      <c r="Q429" s="6" t="s">
        <v>8310</v>
      </c>
      <c r="R429" t="s">
        <v>8316</v>
      </c>
      <c r="S429" s="10">
        <f t="shared" si="26"/>
        <v>42285.700694444444</v>
      </c>
      <c r="T429" s="11">
        <f t="shared" si="27"/>
        <v>42299.582638888889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5">
        <f t="shared" si="25"/>
        <v>52</v>
      </c>
      <c r="Q430" s="6" t="s">
        <v>8310</v>
      </c>
      <c r="R430" t="s">
        <v>8316</v>
      </c>
      <c r="S430" s="10">
        <f t="shared" si="26"/>
        <v>41778.558391203704</v>
      </c>
      <c r="T430" s="11">
        <f t="shared" si="27"/>
        <v>41806.708333333328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5">
        <f t="shared" si="25"/>
        <v>0</v>
      </c>
      <c r="Q431" s="6" t="s">
        <v>8310</v>
      </c>
      <c r="R431" t="s">
        <v>8316</v>
      </c>
      <c r="S431" s="10">
        <f t="shared" si="26"/>
        <v>40070.693078703705</v>
      </c>
      <c r="T431" s="11">
        <f t="shared" si="27"/>
        <v>40143.999305555553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5">
        <f t="shared" si="25"/>
        <v>4.8</v>
      </c>
      <c r="Q432" s="6" t="s">
        <v>8310</v>
      </c>
      <c r="R432" t="s">
        <v>8316</v>
      </c>
      <c r="S432" s="10">
        <f t="shared" si="26"/>
        <v>41512.898923611108</v>
      </c>
      <c r="T432" s="11">
        <f t="shared" si="27"/>
        <v>41527.898923611108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5">
        <f t="shared" si="25"/>
        <v>51.875</v>
      </c>
      <c r="Q433" s="6" t="s">
        <v>8310</v>
      </c>
      <c r="R433" t="s">
        <v>8316</v>
      </c>
      <c r="S433" s="10">
        <f t="shared" si="26"/>
        <v>42526.662997685184</v>
      </c>
      <c r="T433" s="11">
        <f t="shared" si="27"/>
        <v>42556.662997685184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5">
        <f t="shared" si="25"/>
        <v>71.25</v>
      </c>
      <c r="Q434" s="6" t="s">
        <v>8310</v>
      </c>
      <c r="R434" t="s">
        <v>8316</v>
      </c>
      <c r="S434" s="10">
        <f t="shared" si="26"/>
        <v>42238.51829861111</v>
      </c>
      <c r="T434" s="11">
        <f t="shared" si="27"/>
        <v>42298.51829861111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5">
        <f t="shared" si="25"/>
        <v>0</v>
      </c>
      <c r="Q435" s="6" t="s">
        <v>8310</v>
      </c>
      <c r="R435" t="s">
        <v>8316</v>
      </c>
      <c r="S435" s="10">
        <f t="shared" si="26"/>
        <v>42228.421550925923</v>
      </c>
      <c r="T435" s="11">
        <f t="shared" si="27"/>
        <v>42288.421550925923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5">
        <f t="shared" si="25"/>
        <v>62.5</v>
      </c>
      <c r="Q436" s="6" t="s">
        <v>8310</v>
      </c>
      <c r="R436" t="s">
        <v>8316</v>
      </c>
      <c r="S436" s="10">
        <f t="shared" si="26"/>
        <v>41576.626180555555</v>
      </c>
      <c r="T436" s="11">
        <f t="shared" si="27"/>
        <v>41609.667847222219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5">
        <f t="shared" si="25"/>
        <v>1</v>
      </c>
      <c r="Q437" s="6" t="s">
        <v>8310</v>
      </c>
      <c r="R437" t="s">
        <v>8316</v>
      </c>
      <c r="S437" s="10">
        <f t="shared" si="26"/>
        <v>41500.539120370369</v>
      </c>
      <c r="T437" s="11">
        <f t="shared" si="27"/>
        <v>41530.539120370369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5">
        <f t="shared" si="25"/>
        <v>0</v>
      </c>
      <c r="Q438" s="6" t="s">
        <v>8310</v>
      </c>
      <c r="R438" t="s">
        <v>8316</v>
      </c>
      <c r="S438" s="10">
        <f t="shared" si="26"/>
        <v>41456.154085648144</v>
      </c>
      <c r="T438" s="11">
        <f t="shared" si="27"/>
        <v>41486.154085648144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5">
        <f t="shared" si="25"/>
        <v>0</v>
      </c>
      <c r="Q439" s="6" t="s">
        <v>8310</v>
      </c>
      <c r="R439" t="s">
        <v>8316</v>
      </c>
      <c r="S439" s="10">
        <f t="shared" si="26"/>
        <v>42591.110254629624</v>
      </c>
      <c r="T439" s="11">
        <f t="shared" si="27"/>
        <v>42651.110254629624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5">
        <f t="shared" si="25"/>
        <v>170.54545454545453</v>
      </c>
      <c r="Q440" s="6" t="s">
        <v>8310</v>
      </c>
      <c r="R440" t="s">
        <v>8316</v>
      </c>
      <c r="S440" s="10">
        <f t="shared" si="26"/>
        <v>42296.052754629629</v>
      </c>
      <c r="T440" s="11">
        <f t="shared" si="27"/>
        <v>42326.094421296293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5">
        <f t="shared" si="25"/>
        <v>0</v>
      </c>
      <c r="Q441" s="6" t="s">
        <v>8310</v>
      </c>
      <c r="R441" t="s">
        <v>8316</v>
      </c>
      <c r="S441" s="10">
        <f t="shared" si="26"/>
        <v>41919.553449074076</v>
      </c>
      <c r="T441" s="11">
        <f t="shared" si="27"/>
        <v>41929.553449074076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5">
        <f t="shared" si="25"/>
        <v>5</v>
      </c>
      <c r="Q442" s="6" t="s">
        <v>8310</v>
      </c>
      <c r="R442" t="s">
        <v>8316</v>
      </c>
      <c r="S442" s="10">
        <f t="shared" si="26"/>
        <v>42423.777233796289</v>
      </c>
      <c r="T442" s="11">
        <f t="shared" si="27"/>
        <v>42453.735567129632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5">
        <f t="shared" si="25"/>
        <v>0</v>
      </c>
      <c r="Q443" s="6" t="s">
        <v>8310</v>
      </c>
      <c r="R443" t="s">
        <v>8316</v>
      </c>
      <c r="S443" s="10">
        <f t="shared" si="26"/>
        <v>41550.585601851846</v>
      </c>
      <c r="T443" s="11">
        <f t="shared" si="27"/>
        <v>41580.585601851846</v>
      </c>
    </row>
    <row r="444" spans="1:20" ht="19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5">
        <f t="shared" si="25"/>
        <v>393.58823529411762</v>
      </c>
      <c r="Q444" s="6" t="s">
        <v>8310</v>
      </c>
      <c r="R444" t="s">
        <v>8316</v>
      </c>
      <c r="S444" s="10">
        <f t="shared" si="26"/>
        <v>42024.680358796293</v>
      </c>
      <c r="T444" s="11">
        <f t="shared" si="27"/>
        <v>42054.680358796293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5">
        <f t="shared" si="25"/>
        <v>5</v>
      </c>
      <c r="Q445" s="6" t="s">
        <v>8310</v>
      </c>
      <c r="R445" t="s">
        <v>8316</v>
      </c>
      <c r="S445" s="10">
        <f t="shared" si="26"/>
        <v>41649.806724537033</v>
      </c>
      <c r="T445" s="11">
        <f t="shared" si="27"/>
        <v>41679.806724537033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5">
        <f t="shared" si="25"/>
        <v>50</v>
      </c>
      <c r="Q446" s="6" t="s">
        <v>8310</v>
      </c>
      <c r="R446" t="s">
        <v>8316</v>
      </c>
      <c r="S446" s="10">
        <f t="shared" si="26"/>
        <v>40894.69862268518</v>
      </c>
      <c r="T446" s="11">
        <f t="shared" si="27"/>
        <v>40954.69862268518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5">
        <f t="shared" si="25"/>
        <v>1</v>
      </c>
      <c r="Q447" s="6" t="s">
        <v>8310</v>
      </c>
      <c r="R447" t="s">
        <v>8316</v>
      </c>
      <c r="S447" s="10">
        <f t="shared" si="26"/>
        <v>42130.127025462956</v>
      </c>
      <c r="T447" s="11">
        <f t="shared" si="27"/>
        <v>42145.127025462956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5">
        <f t="shared" si="25"/>
        <v>47.875</v>
      </c>
      <c r="Q448" s="6" t="s">
        <v>8310</v>
      </c>
      <c r="R448" t="s">
        <v>8316</v>
      </c>
      <c r="S448" s="10">
        <f t="shared" si="26"/>
        <v>42036.875231481477</v>
      </c>
      <c r="T448" s="11">
        <f t="shared" si="27"/>
        <v>42066.875231481477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5">
        <f t="shared" si="25"/>
        <v>5</v>
      </c>
      <c r="Q449" s="6" t="s">
        <v>8310</v>
      </c>
      <c r="R449" t="s">
        <v>8316</v>
      </c>
      <c r="S449" s="10">
        <f t="shared" si="26"/>
        <v>41331.34679398148</v>
      </c>
      <c r="T449" s="11">
        <f t="shared" si="27"/>
        <v>41356.305127314808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5">
        <f t="shared" si="25"/>
        <v>20.502500000000001</v>
      </c>
      <c r="Q450" s="6" t="s">
        <v>8310</v>
      </c>
      <c r="R450" t="s">
        <v>8316</v>
      </c>
      <c r="S450" s="10">
        <f t="shared" si="26"/>
        <v>41753.549710648142</v>
      </c>
      <c r="T450" s="11">
        <f t="shared" si="27"/>
        <v>41773.549710648142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(E451/D451)*100</f>
        <v>2.25</v>
      </c>
      <c r="P451" s="5">
        <f t="shared" ref="P451:P514" si="29">IFERROR(E451/L451,0)</f>
        <v>9</v>
      </c>
      <c r="Q451" s="6" t="s">
        <v>8310</v>
      </c>
      <c r="R451" t="s">
        <v>8316</v>
      </c>
      <c r="S451" s="10">
        <f t="shared" ref="S451:S514" si="30">(J451/86400)+25569+(-5/24)</f>
        <v>41534.359780092593</v>
      </c>
      <c r="T451" s="11">
        <f t="shared" ref="T451:T514" si="31">(I451/86400)+25569+(-5/24)</f>
        <v>41564.359780092593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5">
        <f t="shared" si="29"/>
        <v>56.571428571428569</v>
      </c>
      <c r="Q452" s="6" t="s">
        <v>8310</v>
      </c>
      <c r="R452" t="s">
        <v>8316</v>
      </c>
      <c r="S452" s="10">
        <f t="shared" si="30"/>
        <v>41654.73842592592</v>
      </c>
      <c r="T452" s="11">
        <f t="shared" si="31"/>
        <v>41684.73842592592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5">
        <f t="shared" si="29"/>
        <v>0</v>
      </c>
      <c r="Q453" s="6" t="s">
        <v>8310</v>
      </c>
      <c r="R453" t="s">
        <v>8316</v>
      </c>
      <c r="S453" s="10">
        <f t="shared" si="30"/>
        <v>41634.506840277776</v>
      </c>
      <c r="T453" s="11">
        <f t="shared" si="31"/>
        <v>41664.506840277776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5">
        <f t="shared" si="29"/>
        <v>40</v>
      </c>
      <c r="Q454" s="6" t="s">
        <v>8310</v>
      </c>
      <c r="R454" t="s">
        <v>8316</v>
      </c>
      <c r="S454" s="10">
        <f t="shared" si="30"/>
        <v>42107.49554398148</v>
      </c>
      <c r="T454" s="11">
        <f t="shared" si="31"/>
        <v>42137.49554398148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5">
        <f t="shared" si="29"/>
        <v>13</v>
      </c>
      <c r="Q455" s="6" t="s">
        <v>8310</v>
      </c>
      <c r="R455" t="s">
        <v>8316</v>
      </c>
      <c r="S455" s="10">
        <f t="shared" si="30"/>
        <v>42038.616655092592</v>
      </c>
      <c r="T455" s="11">
        <f t="shared" si="31"/>
        <v>42054.616655092592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5">
        <f t="shared" si="29"/>
        <v>16.399999999999999</v>
      </c>
      <c r="Q456" s="6" t="s">
        <v>8310</v>
      </c>
      <c r="R456" t="s">
        <v>8316</v>
      </c>
      <c r="S456" s="10">
        <f t="shared" si="30"/>
        <v>41938.508923611109</v>
      </c>
      <c r="T456" s="11">
        <f t="shared" si="31"/>
        <v>41969.343055555553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5">
        <f t="shared" si="29"/>
        <v>22.5</v>
      </c>
      <c r="Q457" s="6" t="s">
        <v>8310</v>
      </c>
      <c r="R457" t="s">
        <v>8316</v>
      </c>
      <c r="S457" s="10">
        <f t="shared" si="30"/>
        <v>40970.794236111113</v>
      </c>
      <c r="T457" s="11">
        <f t="shared" si="31"/>
        <v>41015.813194444439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5">
        <f t="shared" si="29"/>
        <v>20.333333333333332</v>
      </c>
      <c r="Q458" s="6" t="s">
        <v>8310</v>
      </c>
      <c r="R458" t="s">
        <v>8316</v>
      </c>
      <c r="S458" s="10">
        <f t="shared" si="30"/>
        <v>41547.486122685186</v>
      </c>
      <c r="T458" s="11">
        <f t="shared" si="31"/>
        <v>41568.957638888889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5">
        <f t="shared" si="29"/>
        <v>0</v>
      </c>
      <c r="Q459" s="6" t="s">
        <v>8310</v>
      </c>
      <c r="R459" t="s">
        <v>8316</v>
      </c>
      <c r="S459" s="10">
        <f t="shared" si="30"/>
        <v>41837.559166666666</v>
      </c>
      <c r="T459" s="11">
        <f t="shared" si="31"/>
        <v>41867.559166666666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5">
        <f t="shared" si="29"/>
        <v>16.755102040816325</v>
      </c>
      <c r="Q460" s="6" t="s">
        <v>8310</v>
      </c>
      <c r="R460" t="s">
        <v>8316</v>
      </c>
      <c r="S460" s="10">
        <f t="shared" si="30"/>
        <v>41378.491435185184</v>
      </c>
      <c r="T460" s="11">
        <f t="shared" si="31"/>
        <v>41408.491435185184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5">
        <f t="shared" si="29"/>
        <v>25</v>
      </c>
      <c r="Q461" s="6" t="s">
        <v>8310</v>
      </c>
      <c r="R461" t="s">
        <v>8316</v>
      </c>
      <c r="S461" s="10">
        <f t="shared" si="30"/>
        <v>40800.432025462964</v>
      </c>
      <c r="T461" s="11">
        <f t="shared" si="31"/>
        <v>40860.473692129628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5">
        <f t="shared" si="29"/>
        <v>12.5</v>
      </c>
      <c r="Q462" s="6" t="s">
        <v>8310</v>
      </c>
      <c r="R462" t="s">
        <v>8316</v>
      </c>
      <c r="S462" s="10">
        <f t="shared" si="30"/>
        <v>41759.334201388883</v>
      </c>
      <c r="T462" s="11">
        <f t="shared" si="31"/>
        <v>41790.958333333328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5">
        <f t="shared" si="29"/>
        <v>0</v>
      </c>
      <c r="Q463" s="6" t="s">
        <v>8310</v>
      </c>
      <c r="R463" t="s">
        <v>8316</v>
      </c>
      <c r="S463" s="10">
        <f t="shared" si="30"/>
        <v>41407.638506944444</v>
      </c>
      <c r="T463" s="11">
        <f t="shared" si="31"/>
        <v>41427.638506944444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5">
        <f t="shared" si="29"/>
        <v>0</v>
      </c>
      <c r="Q464" s="6" t="s">
        <v>8310</v>
      </c>
      <c r="R464" t="s">
        <v>8316</v>
      </c>
      <c r="S464" s="10">
        <f t="shared" si="30"/>
        <v>40704.918298611105</v>
      </c>
      <c r="T464" s="11">
        <f t="shared" si="31"/>
        <v>40764.918298611105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5">
        <f t="shared" si="29"/>
        <v>113.63636363636364</v>
      </c>
      <c r="Q465" s="6" t="s">
        <v>8310</v>
      </c>
      <c r="R465" t="s">
        <v>8316</v>
      </c>
      <c r="S465" s="10">
        <f t="shared" si="30"/>
        <v>40750.501770833333</v>
      </c>
      <c r="T465" s="11">
        <f t="shared" si="31"/>
        <v>40810.501770833333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5">
        <f t="shared" si="29"/>
        <v>1</v>
      </c>
      <c r="Q466" s="6" t="s">
        <v>8310</v>
      </c>
      <c r="R466" t="s">
        <v>8316</v>
      </c>
      <c r="S466" s="10">
        <f t="shared" si="30"/>
        <v>42488.640451388885</v>
      </c>
      <c r="T466" s="11">
        <f t="shared" si="31"/>
        <v>42508.640451388885</v>
      </c>
    </row>
    <row r="467" spans="1:20" ht="19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5">
        <f t="shared" si="29"/>
        <v>17.25</v>
      </c>
      <c r="Q467" s="6" t="s">
        <v>8310</v>
      </c>
      <c r="R467" t="s">
        <v>8316</v>
      </c>
      <c r="S467" s="10">
        <f t="shared" si="30"/>
        <v>41800.911736111106</v>
      </c>
      <c r="T467" s="11">
        <f t="shared" si="31"/>
        <v>41816.911736111106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5">
        <f t="shared" si="29"/>
        <v>15.2</v>
      </c>
      <c r="Q468" s="6" t="s">
        <v>8310</v>
      </c>
      <c r="R468" t="s">
        <v>8316</v>
      </c>
      <c r="S468" s="10">
        <f t="shared" si="30"/>
        <v>41129.734537037039</v>
      </c>
      <c r="T468" s="11">
        <f t="shared" si="31"/>
        <v>41159.734537037039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5">
        <f t="shared" si="29"/>
        <v>110.64102564102564</v>
      </c>
      <c r="Q469" s="6" t="s">
        <v>8310</v>
      </c>
      <c r="R469" t="s">
        <v>8316</v>
      </c>
      <c r="S469" s="10">
        <f t="shared" si="30"/>
        <v>41135.471458333333</v>
      </c>
      <c r="T469" s="11">
        <f t="shared" si="31"/>
        <v>41180.471458333333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5">
        <f t="shared" si="29"/>
        <v>0</v>
      </c>
      <c r="Q470" s="6" t="s">
        <v>8310</v>
      </c>
      <c r="R470" t="s">
        <v>8316</v>
      </c>
      <c r="S470" s="10">
        <f t="shared" si="30"/>
        <v>41040.959293981483</v>
      </c>
      <c r="T470" s="11">
        <f t="shared" si="31"/>
        <v>41100.952141203699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5">
        <f t="shared" si="29"/>
        <v>0</v>
      </c>
      <c r="Q471" s="6" t="s">
        <v>8310</v>
      </c>
      <c r="R471" t="s">
        <v>8316</v>
      </c>
      <c r="S471" s="10">
        <f t="shared" si="30"/>
        <v>41827.781527777777</v>
      </c>
      <c r="T471" s="11">
        <f t="shared" si="31"/>
        <v>41887.781527777777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5">
        <f t="shared" si="29"/>
        <v>25.5</v>
      </c>
      <c r="Q472" s="6" t="s">
        <v>8310</v>
      </c>
      <c r="R472" t="s">
        <v>8316</v>
      </c>
      <c r="S472" s="10">
        <f t="shared" si="30"/>
        <v>41604.959363425922</v>
      </c>
      <c r="T472" s="11">
        <f t="shared" si="31"/>
        <v>41654.958333333328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5">
        <f t="shared" si="29"/>
        <v>38.476470588235294</v>
      </c>
      <c r="Q473" s="6" t="s">
        <v>8310</v>
      </c>
      <c r="R473" t="s">
        <v>8316</v>
      </c>
      <c r="S473" s="10">
        <f t="shared" si="30"/>
        <v>41703.513645833329</v>
      </c>
      <c r="T473" s="11">
        <f t="shared" si="31"/>
        <v>41748.471979166665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5">
        <f t="shared" si="29"/>
        <v>28.2</v>
      </c>
      <c r="Q474" s="6" t="s">
        <v>8310</v>
      </c>
      <c r="R474" t="s">
        <v>8316</v>
      </c>
      <c r="S474" s="10">
        <f t="shared" si="30"/>
        <v>41844.714328703703</v>
      </c>
      <c r="T474" s="11">
        <f t="shared" si="31"/>
        <v>41874.714328703703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5">
        <f t="shared" si="29"/>
        <v>61.5</v>
      </c>
      <c r="Q475" s="6" t="s">
        <v>8310</v>
      </c>
      <c r="R475" t="s">
        <v>8316</v>
      </c>
      <c r="S475" s="10">
        <f t="shared" si="30"/>
        <v>41869.489803240736</v>
      </c>
      <c r="T475" s="11">
        <f t="shared" si="31"/>
        <v>41899.489803240736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5">
        <f t="shared" si="29"/>
        <v>1</v>
      </c>
      <c r="Q476" s="6" t="s">
        <v>8310</v>
      </c>
      <c r="R476" t="s">
        <v>8316</v>
      </c>
      <c r="S476" s="10">
        <f t="shared" si="30"/>
        <v>42753.120706018519</v>
      </c>
      <c r="T476" s="11">
        <f t="shared" si="31"/>
        <v>42783.120706018519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5">
        <f t="shared" si="29"/>
        <v>0</v>
      </c>
      <c r="Q477" s="6" t="s">
        <v>8310</v>
      </c>
      <c r="R477" t="s">
        <v>8316</v>
      </c>
      <c r="S477" s="10">
        <f t="shared" si="30"/>
        <v>42099.877812500003</v>
      </c>
      <c r="T477" s="11">
        <f t="shared" si="31"/>
        <v>42129.877812500003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5">
        <f t="shared" si="29"/>
        <v>39.569274193548388</v>
      </c>
      <c r="Q478" s="6" t="s">
        <v>8310</v>
      </c>
      <c r="R478" t="s">
        <v>8316</v>
      </c>
      <c r="S478" s="10">
        <f t="shared" si="30"/>
        <v>41757.76667824074</v>
      </c>
      <c r="T478" s="11">
        <f t="shared" si="31"/>
        <v>41792.957638888889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5">
        <f t="shared" si="29"/>
        <v>0</v>
      </c>
      <c r="Q479" s="6" t="s">
        <v>8310</v>
      </c>
      <c r="R479" t="s">
        <v>8316</v>
      </c>
      <c r="S479" s="10">
        <f t="shared" si="30"/>
        <v>40987.626550925925</v>
      </c>
      <c r="T479" s="11">
        <f t="shared" si="31"/>
        <v>41047.626550925925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5">
        <f t="shared" si="29"/>
        <v>0</v>
      </c>
      <c r="Q480" s="6" t="s">
        <v>8310</v>
      </c>
      <c r="R480" t="s">
        <v>8316</v>
      </c>
      <c r="S480" s="10">
        <f t="shared" si="30"/>
        <v>42065.702650462961</v>
      </c>
      <c r="T480" s="11">
        <f t="shared" si="31"/>
        <v>42095.660983796297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5">
        <f t="shared" si="29"/>
        <v>88.8</v>
      </c>
      <c r="Q481" s="6" t="s">
        <v>8310</v>
      </c>
      <c r="R481" t="s">
        <v>8316</v>
      </c>
      <c r="S481" s="10">
        <f t="shared" si="30"/>
        <v>41904.199479166666</v>
      </c>
      <c r="T481" s="11">
        <f t="shared" si="31"/>
        <v>41964.24114583333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5">
        <f t="shared" si="29"/>
        <v>55.457142857142856</v>
      </c>
      <c r="Q482" s="6" t="s">
        <v>8310</v>
      </c>
      <c r="R482" t="s">
        <v>8316</v>
      </c>
      <c r="S482" s="10">
        <f t="shared" si="30"/>
        <v>41465.29184027778</v>
      </c>
      <c r="T482" s="11">
        <f t="shared" si="31"/>
        <v>41495.29184027778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5">
        <f t="shared" si="29"/>
        <v>87.142857142857139</v>
      </c>
      <c r="Q483" s="6" t="s">
        <v>8310</v>
      </c>
      <c r="R483" t="s">
        <v>8316</v>
      </c>
      <c r="S483" s="10">
        <f t="shared" si="30"/>
        <v>41162.46399305555</v>
      </c>
      <c r="T483" s="11">
        <f t="shared" si="31"/>
        <v>41192.46399305555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5">
        <f t="shared" si="29"/>
        <v>10</v>
      </c>
      <c r="Q484" s="6" t="s">
        <v>8310</v>
      </c>
      <c r="R484" t="s">
        <v>8316</v>
      </c>
      <c r="S484" s="10">
        <f t="shared" si="30"/>
        <v>42447.688541666663</v>
      </c>
      <c r="T484" s="11">
        <f t="shared" si="31"/>
        <v>42474.398611111108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5">
        <f t="shared" si="29"/>
        <v>51.224489795918366</v>
      </c>
      <c r="Q485" s="6" t="s">
        <v>8310</v>
      </c>
      <c r="R485" t="s">
        <v>8316</v>
      </c>
      <c r="S485" s="10">
        <f t="shared" si="30"/>
        <v>41242.989259259259</v>
      </c>
      <c r="T485" s="11">
        <f t="shared" si="31"/>
        <v>41302.989259259259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5">
        <f t="shared" si="29"/>
        <v>13.545454545454545</v>
      </c>
      <c r="Q486" s="6" t="s">
        <v>8310</v>
      </c>
      <c r="R486" t="s">
        <v>8316</v>
      </c>
      <c r="S486" s="10">
        <f t="shared" si="30"/>
        <v>42272.731157407405</v>
      </c>
      <c r="T486" s="11">
        <f t="shared" si="31"/>
        <v>42313.772824074076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5">
        <f t="shared" si="29"/>
        <v>66.520080000000007</v>
      </c>
      <c r="Q487" s="6" t="s">
        <v>8310</v>
      </c>
      <c r="R487" t="s">
        <v>8316</v>
      </c>
      <c r="S487" s="10">
        <f t="shared" si="30"/>
        <v>41381.297442129631</v>
      </c>
      <c r="T487" s="11">
        <f t="shared" si="31"/>
        <v>41411.297442129631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5">
        <f t="shared" si="29"/>
        <v>50</v>
      </c>
      <c r="Q488" s="6" t="s">
        <v>8310</v>
      </c>
      <c r="R488" t="s">
        <v>8316</v>
      </c>
      <c r="S488" s="10">
        <f t="shared" si="30"/>
        <v>41761.734247685185</v>
      </c>
      <c r="T488" s="11">
        <f t="shared" si="31"/>
        <v>41791.734247685185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5">
        <f t="shared" si="29"/>
        <v>0</v>
      </c>
      <c r="Q489" s="6" t="s">
        <v>8310</v>
      </c>
      <c r="R489" t="s">
        <v>8316</v>
      </c>
      <c r="S489" s="10">
        <f t="shared" si="30"/>
        <v>42669.386504629627</v>
      </c>
      <c r="T489" s="11">
        <f t="shared" si="31"/>
        <v>42729.428171296291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5">
        <f t="shared" si="29"/>
        <v>0</v>
      </c>
      <c r="Q490" s="6" t="s">
        <v>8310</v>
      </c>
      <c r="R490" t="s">
        <v>8316</v>
      </c>
      <c r="S490" s="10">
        <f t="shared" si="30"/>
        <v>42713.84606481481</v>
      </c>
      <c r="T490" s="11">
        <f t="shared" si="31"/>
        <v>42743.84606481481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5">
        <f t="shared" si="29"/>
        <v>71.666666666666671</v>
      </c>
      <c r="Q491" s="6" t="s">
        <v>8310</v>
      </c>
      <c r="R491" t="s">
        <v>8316</v>
      </c>
      <c r="S491" s="10">
        <f t="shared" si="30"/>
        <v>40882.273333333331</v>
      </c>
      <c r="T491" s="11">
        <f t="shared" si="31"/>
        <v>40913.272916666661</v>
      </c>
    </row>
    <row r="492" spans="1:20" ht="19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5">
        <f t="shared" si="29"/>
        <v>0</v>
      </c>
      <c r="Q492" s="6" t="s">
        <v>8310</v>
      </c>
      <c r="R492" t="s">
        <v>8316</v>
      </c>
      <c r="S492" s="10">
        <f t="shared" si="30"/>
        <v>41113.760243055549</v>
      </c>
      <c r="T492" s="11">
        <f t="shared" si="31"/>
        <v>41143.760243055549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5">
        <f t="shared" si="29"/>
        <v>0</v>
      </c>
      <c r="Q493" s="6" t="s">
        <v>8310</v>
      </c>
      <c r="R493" t="s">
        <v>8316</v>
      </c>
      <c r="S493" s="10">
        <f t="shared" si="30"/>
        <v>42366.774293981478</v>
      </c>
      <c r="T493" s="11">
        <f t="shared" si="31"/>
        <v>42396.774293981478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5">
        <f t="shared" si="29"/>
        <v>0</v>
      </c>
      <c r="Q494" s="6" t="s">
        <v>8310</v>
      </c>
      <c r="R494" t="s">
        <v>8316</v>
      </c>
      <c r="S494" s="10">
        <f t="shared" si="30"/>
        <v>42595.826736111114</v>
      </c>
      <c r="T494" s="11">
        <f t="shared" si="31"/>
        <v>42655.826736111114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5">
        <f t="shared" si="29"/>
        <v>0</v>
      </c>
      <c r="Q495" s="6" t="s">
        <v>8310</v>
      </c>
      <c r="R495" t="s">
        <v>8316</v>
      </c>
      <c r="S495" s="10">
        <f t="shared" si="30"/>
        <v>42114.517800925925</v>
      </c>
      <c r="T495" s="11">
        <f t="shared" si="31"/>
        <v>42144.517800925925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5">
        <f t="shared" si="29"/>
        <v>10.333333333333334</v>
      </c>
      <c r="Q496" s="6" t="s">
        <v>8310</v>
      </c>
      <c r="R496" t="s">
        <v>8316</v>
      </c>
      <c r="S496" s="10">
        <f t="shared" si="30"/>
        <v>41799.62228009259</v>
      </c>
      <c r="T496" s="11">
        <f t="shared" si="31"/>
        <v>41822.916666666664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5">
        <f t="shared" si="29"/>
        <v>0</v>
      </c>
      <c r="Q497" s="6" t="s">
        <v>8310</v>
      </c>
      <c r="R497" t="s">
        <v>8316</v>
      </c>
      <c r="S497" s="10">
        <f t="shared" si="30"/>
        <v>42171.619270833333</v>
      </c>
      <c r="T497" s="11">
        <f t="shared" si="31"/>
        <v>42201.619270833333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5">
        <f t="shared" si="29"/>
        <v>1</v>
      </c>
      <c r="Q498" s="6" t="s">
        <v>8310</v>
      </c>
      <c r="R498" t="s">
        <v>8316</v>
      </c>
      <c r="S498" s="10">
        <f t="shared" si="30"/>
        <v>41620.723078703704</v>
      </c>
      <c r="T498" s="11">
        <f t="shared" si="31"/>
        <v>41680.723078703704</v>
      </c>
    </row>
    <row r="499" spans="1:20" ht="19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5">
        <f t="shared" si="29"/>
        <v>10</v>
      </c>
      <c r="Q499" s="6" t="s">
        <v>8310</v>
      </c>
      <c r="R499" t="s">
        <v>8316</v>
      </c>
      <c r="S499" s="10">
        <f t="shared" si="30"/>
        <v>41944.829456018517</v>
      </c>
      <c r="T499" s="11">
        <f t="shared" si="31"/>
        <v>41997.999999999993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5">
        <f t="shared" si="29"/>
        <v>136.09090909090909</v>
      </c>
      <c r="Q500" s="6" t="s">
        <v>8310</v>
      </c>
      <c r="R500" t="s">
        <v>8316</v>
      </c>
      <c r="S500" s="10">
        <f t="shared" si="30"/>
        <v>40858.553807870368</v>
      </c>
      <c r="T500" s="11">
        <f t="shared" si="31"/>
        <v>40900.553807870368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5">
        <f t="shared" si="29"/>
        <v>73.461538461538467</v>
      </c>
      <c r="Q501" s="6" t="s">
        <v>8310</v>
      </c>
      <c r="R501" t="s">
        <v>8316</v>
      </c>
      <c r="S501" s="10">
        <f t="shared" si="30"/>
        <v>40043.687129629623</v>
      </c>
      <c r="T501" s="11">
        <f t="shared" si="31"/>
        <v>40098.665972222218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5">
        <f t="shared" si="29"/>
        <v>53.75</v>
      </c>
      <c r="Q502" s="6" t="s">
        <v>8310</v>
      </c>
      <c r="R502" t="s">
        <v>8316</v>
      </c>
      <c r="S502" s="10">
        <f t="shared" si="30"/>
        <v>40247.677673611106</v>
      </c>
      <c r="T502" s="11">
        <f t="shared" si="31"/>
        <v>40306.719444444439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5">
        <f t="shared" si="29"/>
        <v>0</v>
      </c>
      <c r="Q503" s="6" t="s">
        <v>8310</v>
      </c>
      <c r="R503" t="s">
        <v>8316</v>
      </c>
      <c r="S503" s="10">
        <f t="shared" si="30"/>
        <v>40703.026053240741</v>
      </c>
      <c r="T503" s="11">
        <f t="shared" si="31"/>
        <v>40733.026053240741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5">
        <f t="shared" si="29"/>
        <v>57.5</v>
      </c>
      <c r="Q504" s="6" t="s">
        <v>8310</v>
      </c>
      <c r="R504" t="s">
        <v>8316</v>
      </c>
      <c r="S504" s="10">
        <f t="shared" si="30"/>
        <v>40956.345196759255</v>
      </c>
      <c r="T504" s="11">
        <f t="shared" si="31"/>
        <v>40986.303530092591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5">
        <f t="shared" si="29"/>
        <v>12.666666666666666</v>
      </c>
      <c r="Q505" s="6" t="s">
        <v>8310</v>
      </c>
      <c r="R505" t="s">
        <v>8316</v>
      </c>
      <c r="S505" s="10">
        <f t="shared" si="30"/>
        <v>41991.318321759252</v>
      </c>
      <c r="T505" s="11">
        <f t="shared" si="31"/>
        <v>42021.318321759252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5">
        <f t="shared" si="29"/>
        <v>67</v>
      </c>
      <c r="Q506" s="6" t="s">
        <v>8310</v>
      </c>
      <c r="R506" t="s">
        <v>8316</v>
      </c>
      <c r="S506" s="10">
        <f t="shared" si="30"/>
        <v>40949.775312499994</v>
      </c>
      <c r="T506" s="11">
        <f t="shared" si="31"/>
        <v>41009.73364583333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5">
        <f t="shared" si="29"/>
        <v>3.7142857142857144</v>
      </c>
      <c r="Q507" s="6" t="s">
        <v>8310</v>
      </c>
      <c r="R507" t="s">
        <v>8316</v>
      </c>
      <c r="S507" s="10">
        <f t="shared" si="30"/>
        <v>42317.889884259253</v>
      </c>
      <c r="T507" s="11">
        <f t="shared" si="31"/>
        <v>42362.889884259253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5">
        <f t="shared" si="29"/>
        <v>250</v>
      </c>
      <c r="Q508" s="6" t="s">
        <v>8310</v>
      </c>
      <c r="R508" t="s">
        <v>8316</v>
      </c>
      <c r="S508" s="10">
        <f t="shared" si="30"/>
        <v>41466.343981481477</v>
      </c>
      <c r="T508" s="11">
        <f t="shared" si="31"/>
        <v>41496.343981481477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5">
        <f t="shared" si="29"/>
        <v>64</v>
      </c>
      <c r="Q509" s="6" t="s">
        <v>8310</v>
      </c>
      <c r="R509" t="s">
        <v>8316</v>
      </c>
      <c r="S509" s="10">
        <f t="shared" si="30"/>
        <v>41156.750659722216</v>
      </c>
      <c r="T509" s="11">
        <f t="shared" si="31"/>
        <v>41201.750659722216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5">
        <f t="shared" si="29"/>
        <v>133.33333333333334</v>
      </c>
      <c r="Q510" s="6" t="s">
        <v>8310</v>
      </c>
      <c r="R510" t="s">
        <v>8316</v>
      </c>
      <c r="S510" s="10">
        <f t="shared" si="30"/>
        <v>40994.815983796296</v>
      </c>
      <c r="T510" s="11">
        <f t="shared" si="31"/>
        <v>41054.384722222218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5">
        <f t="shared" si="29"/>
        <v>10</v>
      </c>
      <c r="Q511" s="6" t="s">
        <v>8310</v>
      </c>
      <c r="R511" t="s">
        <v>8316</v>
      </c>
      <c r="S511" s="10">
        <f t="shared" si="30"/>
        <v>42153.423263888886</v>
      </c>
      <c r="T511" s="11">
        <f t="shared" si="31"/>
        <v>42183.423263888886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5">
        <f t="shared" si="29"/>
        <v>0</v>
      </c>
      <c r="Q512" s="6" t="s">
        <v>8310</v>
      </c>
      <c r="R512" t="s">
        <v>8316</v>
      </c>
      <c r="S512" s="10">
        <f t="shared" si="30"/>
        <v>42399.968043981477</v>
      </c>
      <c r="T512" s="11">
        <f t="shared" si="31"/>
        <v>42429.968043981477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5">
        <f t="shared" si="29"/>
        <v>30</v>
      </c>
      <c r="Q513" s="6" t="s">
        <v>8310</v>
      </c>
      <c r="R513" t="s">
        <v>8316</v>
      </c>
      <c r="S513" s="10">
        <f t="shared" si="30"/>
        <v>41340.09469907407</v>
      </c>
      <c r="T513" s="11">
        <f t="shared" si="31"/>
        <v>41370.053032407406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5">
        <f t="shared" si="29"/>
        <v>5.5</v>
      </c>
      <c r="Q514" s="6" t="s">
        <v>8310</v>
      </c>
      <c r="R514" t="s">
        <v>8316</v>
      </c>
      <c r="S514" s="10">
        <f t="shared" si="30"/>
        <v>42649.533877314818</v>
      </c>
      <c r="T514" s="11">
        <f t="shared" si="31"/>
        <v>42694.575543981475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(E515/D515)*100</f>
        <v>13.923999999999999</v>
      </c>
      <c r="P515" s="5">
        <f t="shared" ref="P515:P578" si="33">IFERROR(E515/L515,0)</f>
        <v>102.38235294117646</v>
      </c>
      <c r="Q515" s="6" t="s">
        <v>8310</v>
      </c>
      <c r="R515" t="s">
        <v>8316</v>
      </c>
      <c r="S515" s="10">
        <f t="shared" ref="S515:S578" si="34">(J515/86400)+25569+(-5/24)</f>
        <v>42552.445659722223</v>
      </c>
      <c r="T515" s="11">
        <f t="shared" ref="T515:T578" si="35">(I515/86400)+25569+(-5/24)</f>
        <v>42597.083333333336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5">
        <f t="shared" si="33"/>
        <v>16.666666666666668</v>
      </c>
      <c r="Q516" s="6" t="s">
        <v>8310</v>
      </c>
      <c r="R516" t="s">
        <v>8316</v>
      </c>
      <c r="S516" s="10">
        <f t="shared" si="34"/>
        <v>41830.405636574069</v>
      </c>
      <c r="T516" s="11">
        <f t="shared" si="35"/>
        <v>41860.405636574069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5">
        <f t="shared" si="33"/>
        <v>725.02941176470586</v>
      </c>
      <c r="Q517" s="6" t="s">
        <v>8310</v>
      </c>
      <c r="R517" t="s">
        <v>8316</v>
      </c>
      <c r="S517" s="10">
        <f t="shared" si="34"/>
        <v>42327.282418981478</v>
      </c>
      <c r="T517" s="11">
        <f t="shared" si="35"/>
        <v>42367.282418981478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5">
        <f t="shared" si="33"/>
        <v>0</v>
      </c>
      <c r="Q518" s="6" t="s">
        <v>8310</v>
      </c>
      <c r="R518" t="s">
        <v>8316</v>
      </c>
      <c r="S518" s="10">
        <f t="shared" si="34"/>
        <v>42091.570370370369</v>
      </c>
      <c r="T518" s="11">
        <f t="shared" si="35"/>
        <v>42151.570370370369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5">
        <f t="shared" si="33"/>
        <v>68.333333333333329</v>
      </c>
      <c r="Q519" s="6" t="s">
        <v>8310</v>
      </c>
      <c r="R519" t="s">
        <v>8316</v>
      </c>
      <c r="S519" s="10">
        <f t="shared" si="34"/>
        <v>42738.406956018516</v>
      </c>
      <c r="T519" s="11">
        <f t="shared" si="35"/>
        <v>42768.406956018516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5">
        <f t="shared" si="33"/>
        <v>0</v>
      </c>
      <c r="Q520" s="6" t="s">
        <v>8310</v>
      </c>
      <c r="R520" t="s">
        <v>8316</v>
      </c>
      <c r="S520" s="10">
        <f t="shared" si="34"/>
        <v>42223.407685185179</v>
      </c>
      <c r="T520" s="11">
        <f t="shared" si="35"/>
        <v>42253.406944444439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5">
        <f t="shared" si="33"/>
        <v>39.228571428571428</v>
      </c>
      <c r="Q521" s="6" t="s">
        <v>8310</v>
      </c>
      <c r="R521" t="s">
        <v>8316</v>
      </c>
      <c r="S521" s="10">
        <f t="shared" si="34"/>
        <v>41218.183113425919</v>
      </c>
      <c r="T521" s="11">
        <f t="shared" si="35"/>
        <v>41248.183113425919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5">
        <f t="shared" si="33"/>
        <v>150.14705882352942</v>
      </c>
      <c r="Q522" s="6" t="s">
        <v>8317</v>
      </c>
      <c r="R522" t="s">
        <v>8318</v>
      </c>
      <c r="S522" s="10">
        <f t="shared" si="34"/>
        <v>42318.493761574071</v>
      </c>
      <c r="T522" s="11">
        <f t="shared" si="35"/>
        <v>42348.493761574071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5">
        <f t="shared" si="33"/>
        <v>93.428571428571431</v>
      </c>
      <c r="Q523" s="6" t="s">
        <v>8317</v>
      </c>
      <c r="R523" t="s">
        <v>8318</v>
      </c>
      <c r="S523" s="10">
        <f t="shared" si="34"/>
        <v>42645.884479166663</v>
      </c>
      <c r="T523" s="11">
        <f t="shared" si="35"/>
        <v>42674.999305555553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5">
        <f t="shared" si="33"/>
        <v>110.96774193548387</v>
      </c>
      <c r="Q524" s="6" t="s">
        <v>8317</v>
      </c>
      <c r="R524" t="s">
        <v>8318</v>
      </c>
      <c r="S524" s="10">
        <f t="shared" si="34"/>
        <v>42429.832465277774</v>
      </c>
      <c r="T524" s="11">
        <f t="shared" si="35"/>
        <v>42449.790798611109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5">
        <f t="shared" si="33"/>
        <v>71.785714285714292</v>
      </c>
      <c r="Q525" s="6" t="s">
        <v>8317</v>
      </c>
      <c r="R525" t="s">
        <v>8318</v>
      </c>
      <c r="S525" s="10">
        <f t="shared" si="34"/>
        <v>42237.924490740734</v>
      </c>
      <c r="T525" s="11">
        <f t="shared" si="35"/>
        <v>42267.924490740734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5">
        <f t="shared" si="33"/>
        <v>29.258076923076924</v>
      </c>
      <c r="Q526" s="6" t="s">
        <v>8317</v>
      </c>
      <c r="R526" t="s">
        <v>8318</v>
      </c>
      <c r="S526" s="10">
        <f t="shared" si="34"/>
        <v>42492.508900462963</v>
      </c>
      <c r="T526" s="11">
        <f t="shared" si="35"/>
        <v>42522.508900462963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5">
        <f t="shared" si="33"/>
        <v>1000</v>
      </c>
      <c r="Q527" s="6" t="s">
        <v>8317</v>
      </c>
      <c r="R527" t="s">
        <v>8318</v>
      </c>
      <c r="S527" s="10">
        <f t="shared" si="34"/>
        <v>41850.192604166667</v>
      </c>
      <c r="T527" s="11">
        <f t="shared" si="35"/>
        <v>41895.192604166667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5">
        <f t="shared" si="33"/>
        <v>74.347826086956516</v>
      </c>
      <c r="Q528" s="6" t="s">
        <v>8317</v>
      </c>
      <c r="R528" t="s">
        <v>8318</v>
      </c>
      <c r="S528" s="10">
        <f t="shared" si="34"/>
        <v>42192.383611111109</v>
      </c>
      <c r="T528" s="11">
        <f t="shared" si="35"/>
        <v>42223.499999999993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5">
        <f t="shared" si="33"/>
        <v>63.829113924050631</v>
      </c>
      <c r="Q529" s="6" t="s">
        <v>8317</v>
      </c>
      <c r="R529" t="s">
        <v>8318</v>
      </c>
      <c r="S529" s="10">
        <f t="shared" si="34"/>
        <v>42752.997291666667</v>
      </c>
      <c r="T529" s="11">
        <f t="shared" si="35"/>
        <v>42783.461805555555</v>
      </c>
    </row>
    <row r="530" spans="1:20" ht="19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5">
        <f t="shared" si="33"/>
        <v>44.333333333333336</v>
      </c>
      <c r="Q530" s="6" t="s">
        <v>8317</v>
      </c>
      <c r="R530" t="s">
        <v>8318</v>
      </c>
      <c r="S530" s="10">
        <f t="shared" si="34"/>
        <v>42155.71188657407</v>
      </c>
      <c r="T530" s="11">
        <f t="shared" si="35"/>
        <v>42176.680555555555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5">
        <f t="shared" si="33"/>
        <v>86.944444444444443</v>
      </c>
      <c r="Q531" s="6" t="s">
        <v>8317</v>
      </c>
      <c r="R531" t="s">
        <v>8318</v>
      </c>
      <c r="S531" s="10">
        <f t="shared" si="34"/>
        <v>42724.822847222218</v>
      </c>
      <c r="T531" s="11">
        <f t="shared" si="35"/>
        <v>42745.999999999993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5">
        <f t="shared" si="33"/>
        <v>126.55172413793103</v>
      </c>
      <c r="Q532" s="6" t="s">
        <v>8317</v>
      </c>
      <c r="R532" t="s">
        <v>8318</v>
      </c>
      <c r="S532" s="10">
        <f t="shared" si="34"/>
        <v>42157.382731481477</v>
      </c>
      <c r="T532" s="11">
        <f t="shared" si="35"/>
        <v>42178.874999999993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5">
        <f t="shared" si="33"/>
        <v>129.03225806451613</v>
      </c>
      <c r="Q533" s="6" t="s">
        <v>8317</v>
      </c>
      <c r="R533" t="s">
        <v>8318</v>
      </c>
      <c r="S533" s="10">
        <f t="shared" si="34"/>
        <v>42675.856817129628</v>
      </c>
      <c r="T533" s="11">
        <f t="shared" si="35"/>
        <v>42721.082638888889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5">
        <f t="shared" si="33"/>
        <v>71.242774566473983</v>
      </c>
      <c r="Q534" s="6" t="s">
        <v>8317</v>
      </c>
      <c r="R534" t="s">
        <v>8318</v>
      </c>
      <c r="S534" s="10">
        <f t="shared" si="34"/>
        <v>42472.798703703702</v>
      </c>
      <c r="T534" s="11">
        <f t="shared" si="35"/>
        <v>42502.798703703702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5">
        <f t="shared" si="33"/>
        <v>117.88235294117646</v>
      </c>
      <c r="Q535" s="6" t="s">
        <v>8317</v>
      </c>
      <c r="R535" t="s">
        <v>8318</v>
      </c>
      <c r="S535" s="10">
        <f t="shared" si="34"/>
        <v>42482.226446759254</v>
      </c>
      <c r="T535" s="11">
        <f t="shared" si="35"/>
        <v>42506.226446759254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5">
        <f t="shared" si="33"/>
        <v>327.08333333333331</v>
      </c>
      <c r="Q536" s="6" t="s">
        <v>8317</v>
      </c>
      <c r="R536" t="s">
        <v>8318</v>
      </c>
      <c r="S536" s="10">
        <f t="shared" si="34"/>
        <v>42270.602662037032</v>
      </c>
      <c r="T536" s="11">
        <f t="shared" si="35"/>
        <v>42309.749999999993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5">
        <f t="shared" si="33"/>
        <v>34.745762711864408</v>
      </c>
      <c r="Q537" s="6" t="s">
        <v>8317</v>
      </c>
      <c r="R537" t="s">
        <v>8318</v>
      </c>
      <c r="S537" s="10">
        <f t="shared" si="34"/>
        <v>42711.336863425924</v>
      </c>
      <c r="T537" s="11">
        <f t="shared" si="35"/>
        <v>42741.336863425924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5">
        <f t="shared" si="33"/>
        <v>100.06410256410257</v>
      </c>
      <c r="Q538" s="6" t="s">
        <v>8317</v>
      </c>
      <c r="R538" t="s">
        <v>8318</v>
      </c>
      <c r="S538" s="10">
        <f t="shared" si="34"/>
        <v>42179.136655092589</v>
      </c>
      <c r="T538" s="11">
        <f t="shared" si="35"/>
        <v>42219.541666666664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5">
        <f t="shared" si="33"/>
        <v>40.847457627118644</v>
      </c>
      <c r="Q539" s="6" t="s">
        <v>8317</v>
      </c>
      <c r="R539" t="s">
        <v>8318</v>
      </c>
      <c r="S539" s="10">
        <f t="shared" si="34"/>
        <v>42282.560081018521</v>
      </c>
      <c r="T539" s="11">
        <f t="shared" si="35"/>
        <v>42312.601747685178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5">
        <f t="shared" si="33"/>
        <v>252.01666666666668</v>
      </c>
      <c r="Q540" s="6" t="s">
        <v>8317</v>
      </c>
      <c r="R540" t="s">
        <v>8318</v>
      </c>
      <c r="S540" s="10">
        <f t="shared" si="34"/>
        <v>42473.586377314808</v>
      </c>
      <c r="T540" s="11">
        <f t="shared" si="35"/>
        <v>42503.586377314808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5">
        <f t="shared" si="33"/>
        <v>25.161000000000001</v>
      </c>
      <c r="Q541" s="6" t="s">
        <v>8317</v>
      </c>
      <c r="R541" t="s">
        <v>8318</v>
      </c>
      <c r="S541" s="10">
        <f t="shared" si="34"/>
        <v>42534.841516203705</v>
      </c>
      <c r="T541" s="11">
        <f t="shared" si="35"/>
        <v>42555.841516203705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5">
        <f t="shared" si="33"/>
        <v>1</v>
      </c>
      <c r="Q542" s="6" t="s">
        <v>8319</v>
      </c>
      <c r="R542" t="s">
        <v>8320</v>
      </c>
      <c r="S542" s="10">
        <f t="shared" si="34"/>
        <v>42009.608865740738</v>
      </c>
      <c r="T542" s="11">
        <f t="shared" si="35"/>
        <v>42039.608865740738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5">
        <f t="shared" si="33"/>
        <v>25</v>
      </c>
      <c r="Q543" s="6" t="s">
        <v>8319</v>
      </c>
      <c r="R543" t="s">
        <v>8320</v>
      </c>
      <c r="S543" s="10">
        <f t="shared" si="34"/>
        <v>42275.838356481479</v>
      </c>
      <c r="T543" s="11">
        <f t="shared" si="35"/>
        <v>42305.838356481479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5">
        <f t="shared" si="33"/>
        <v>1</v>
      </c>
      <c r="Q544" s="6" t="s">
        <v>8319</v>
      </c>
      <c r="R544" t="s">
        <v>8320</v>
      </c>
      <c r="S544" s="10">
        <f t="shared" si="34"/>
        <v>42433.529120370367</v>
      </c>
      <c r="T544" s="11">
        <f t="shared" si="35"/>
        <v>42493.487453703703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5">
        <f t="shared" si="33"/>
        <v>35</v>
      </c>
      <c r="Q545" s="6" t="s">
        <v>8319</v>
      </c>
      <c r="R545" t="s">
        <v>8320</v>
      </c>
      <c r="S545" s="10">
        <f t="shared" si="34"/>
        <v>41913.88381944444</v>
      </c>
      <c r="T545" s="11">
        <f t="shared" si="35"/>
        <v>41943.88381944444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5">
        <f t="shared" si="33"/>
        <v>3</v>
      </c>
      <c r="Q546" s="6" t="s">
        <v>8319</v>
      </c>
      <c r="R546" t="s">
        <v>8320</v>
      </c>
      <c r="S546" s="10">
        <f t="shared" si="34"/>
        <v>42525.448611111111</v>
      </c>
      <c r="T546" s="11">
        <f t="shared" si="35"/>
        <v>42555.448611111111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5">
        <f t="shared" si="33"/>
        <v>402.70588235294116</v>
      </c>
      <c r="Q547" s="6" t="s">
        <v>8319</v>
      </c>
      <c r="R547" t="s">
        <v>8320</v>
      </c>
      <c r="S547" s="10">
        <f t="shared" si="34"/>
        <v>42283.38413194444</v>
      </c>
      <c r="T547" s="11">
        <f t="shared" si="35"/>
        <v>42323.425798611112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5">
        <f t="shared" si="33"/>
        <v>26</v>
      </c>
      <c r="Q548" s="6" t="s">
        <v>8319</v>
      </c>
      <c r="R548" t="s">
        <v>8320</v>
      </c>
      <c r="S548" s="10">
        <f t="shared" si="34"/>
        <v>42249.459664351853</v>
      </c>
      <c r="T548" s="11">
        <f t="shared" si="35"/>
        <v>42294.459664351853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5">
        <f t="shared" si="33"/>
        <v>0</v>
      </c>
      <c r="Q549" s="6" t="s">
        <v>8319</v>
      </c>
      <c r="R549" t="s">
        <v>8320</v>
      </c>
      <c r="S549" s="10">
        <f t="shared" si="34"/>
        <v>42380.488009259258</v>
      </c>
      <c r="T549" s="11">
        <f t="shared" si="35"/>
        <v>42410.488009259258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5">
        <f t="shared" si="33"/>
        <v>9</v>
      </c>
      <c r="Q550" s="6" t="s">
        <v>8319</v>
      </c>
      <c r="R550" t="s">
        <v>8320</v>
      </c>
      <c r="S550" s="10">
        <f t="shared" si="34"/>
        <v>42276.695</v>
      </c>
      <c r="T550" s="11">
        <f t="shared" si="35"/>
        <v>42306.695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5">
        <f t="shared" si="33"/>
        <v>8.5</v>
      </c>
      <c r="Q551" s="6" t="s">
        <v>8319</v>
      </c>
      <c r="R551" t="s">
        <v>8320</v>
      </c>
      <c r="S551" s="10">
        <f t="shared" si="34"/>
        <v>42163.428495370368</v>
      </c>
      <c r="T551" s="11">
        <f t="shared" si="35"/>
        <v>42193.428495370368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5">
        <f t="shared" si="33"/>
        <v>8.75</v>
      </c>
      <c r="Q552" s="6" t="s">
        <v>8319</v>
      </c>
      <c r="R552" t="s">
        <v>8320</v>
      </c>
      <c r="S552" s="10">
        <f t="shared" si="34"/>
        <v>42753.47042824074</v>
      </c>
      <c r="T552" s="11">
        <f t="shared" si="35"/>
        <v>42765.999999999993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5">
        <f t="shared" si="33"/>
        <v>135.03571428571428</v>
      </c>
      <c r="Q553" s="6" t="s">
        <v>8319</v>
      </c>
      <c r="R553" t="s">
        <v>8320</v>
      </c>
      <c r="S553" s="10">
        <f t="shared" si="34"/>
        <v>42173.067407407405</v>
      </c>
      <c r="T553" s="11">
        <f t="shared" si="35"/>
        <v>42217.536805555552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5">
        <f t="shared" si="33"/>
        <v>0</v>
      </c>
      <c r="Q554" s="6" t="s">
        <v>8319</v>
      </c>
      <c r="R554" t="s">
        <v>8320</v>
      </c>
      <c r="S554" s="10">
        <f t="shared" si="34"/>
        <v>42318.408518518518</v>
      </c>
      <c r="T554" s="11">
        <f t="shared" si="35"/>
        <v>42378.408518518518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5">
        <f t="shared" si="33"/>
        <v>20.5</v>
      </c>
      <c r="Q555" s="6" t="s">
        <v>8319</v>
      </c>
      <c r="R555" t="s">
        <v>8320</v>
      </c>
      <c r="S555" s="10">
        <f t="shared" si="34"/>
        <v>41927.511469907404</v>
      </c>
      <c r="T555" s="11">
        <f t="shared" si="35"/>
        <v>41957.553136574068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5">
        <f t="shared" si="33"/>
        <v>64.36363636363636</v>
      </c>
      <c r="Q556" s="6" t="s">
        <v>8319</v>
      </c>
      <c r="R556" t="s">
        <v>8320</v>
      </c>
      <c r="S556" s="10">
        <f t="shared" si="34"/>
        <v>41901.476527777777</v>
      </c>
      <c r="T556" s="11">
        <f t="shared" si="35"/>
        <v>41931.476527777777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5">
        <f t="shared" si="33"/>
        <v>0</v>
      </c>
      <c r="Q557" s="6" t="s">
        <v>8319</v>
      </c>
      <c r="R557" t="s">
        <v>8320</v>
      </c>
      <c r="S557" s="10">
        <f t="shared" si="34"/>
        <v>42503.145173611112</v>
      </c>
      <c r="T557" s="11">
        <f t="shared" si="35"/>
        <v>42533.145173611112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5">
        <f t="shared" si="33"/>
        <v>200</v>
      </c>
      <c r="Q558" s="6" t="s">
        <v>8319</v>
      </c>
      <c r="R558" t="s">
        <v>8320</v>
      </c>
      <c r="S558" s="10">
        <f t="shared" si="34"/>
        <v>42345.651817129627</v>
      </c>
      <c r="T558" s="11">
        <f t="shared" si="35"/>
        <v>42375.651817129627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5">
        <f t="shared" si="33"/>
        <v>68.3</v>
      </c>
      <c r="Q559" s="6" t="s">
        <v>8319</v>
      </c>
      <c r="R559" t="s">
        <v>8320</v>
      </c>
      <c r="S559" s="10">
        <f t="shared" si="34"/>
        <v>42676.733831018515</v>
      </c>
      <c r="T559" s="11">
        <f t="shared" si="35"/>
        <v>42706.775497685179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5">
        <f t="shared" si="33"/>
        <v>0</v>
      </c>
      <c r="Q560" s="6" t="s">
        <v>8319</v>
      </c>
      <c r="R560" t="s">
        <v>8320</v>
      </c>
      <c r="S560" s="10">
        <f t="shared" si="34"/>
        <v>42057.674826388888</v>
      </c>
      <c r="T560" s="11">
        <f t="shared" si="35"/>
        <v>42087.633159722223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5">
        <f t="shared" si="33"/>
        <v>50</v>
      </c>
      <c r="Q561" s="6" t="s">
        <v>8319</v>
      </c>
      <c r="R561" t="s">
        <v>8320</v>
      </c>
      <c r="S561" s="10">
        <f t="shared" si="34"/>
        <v>42321.074768518512</v>
      </c>
      <c r="T561" s="11">
        <f t="shared" si="35"/>
        <v>42351.074768518512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5">
        <f t="shared" si="33"/>
        <v>4</v>
      </c>
      <c r="Q562" s="6" t="s">
        <v>8319</v>
      </c>
      <c r="R562" t="s">
        <v>8320</v>
      </c>
      <c r="S562" s="10">
        <f t="shared" si="34"/>
        <v>41960.563020833331</v>
      </c>
      <c r="T562" s="11">
        <f t="shared" si="35"/>
        <v>41990.563020833331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5">
        <f t="shared" si="33"/>
        <v>27.5</v>
      </c>
      <c r="Q563" s="6" t="s">
        <v>8319</v>
      </c>
      <c r="R563" t="s">
        <v>8320</v>
      </c>
      <c r="S563" s="10">
        <f t="shared" si="34"/>
        <v>42268.450381944444</v>
      </c>
      <c r="T563" s="11">
        <f t="shared" si="35"/>
        <v>42303.450381944444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5">
        <f t="shared" si="33"/>
        <v>0</v>
      </c>
      <c r="Q564" s="6" t="s">
        <v>8319</v>
      </c>
      <c r="R564" t="s">
        <v>8320</v>
      </c>
      <c r="S564" s="10">
        <f t="shared" si="34"/>
        <v>42692.180729166663</v>
      </c>
      <c r="T564" s="11">
        <f t="shared" si="35"/>
        <v>42722.180729166663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5">
        <f t="shared" si="33"/>
        <v>34</v>
      </c>
      <c r="Q565" s="6" t="s">
        <v>8319</v>
      </c>
      <c r="R565" t="s">
        <v>8320</v>
      </c>
      <c r="S565" s="10">
        <f t="shared" si="34"/>
        <v>42021.861655092587</v>
      </c>
      <c r="T565" s="11">
        <f t="shared" si="35"/>
        <v>42051.861655092587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5">
        <f t="shared" si="33"/>
        <v>1</v>
      </c>
      <c r="Q566" s="6" t="s">
        <v>8319</v>
      </c>
      <c r="R566" t="s">
        <v>8320</v>
      </c>
      <c r="S566" s="10">
        <f t="shared" si="34"/>
        <v>42411.734664351847</v>
      </c>
      <c r="T566" s="11">
        <f t="shared" si="35"/>
        <v>42441.734664351847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5">
        <f t="shared" si="33"/>
        <v>0</v>
      </c>
      <c r="Q567" s="6" t="s">
        <v>8319</v>
      </c>
      <c r="R567" t="s">
        <v>8320</v>
      </c>
      <c r="S567" s="10">
        <f t="shared" si="34"/>
        <v>42165.576956018514</v>
      </c>
      <c r="T567" s="11">
        <f t="shared" si="35"/>
        <v>42195.576956018514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5">
        <f t="shared" si="33"/>
        <v>1</v>
      </c>
      <c r="Q568" s="6" t="s">
        <v>8319</v>
      </c>
      <c r="R568" t="s">
        <v>8320</v>
      </c>
      <c r="S568" s="10">
        <f t="shared" si="34"/>
        <v>42535.476076388884</v>
      </c>
      <c r="T568" s="11">
        <f t="shared" si="35"/>
        <v>42565.476076388884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5">
        <f t="shared" si="33"/>
        <v>0</v>
      </c>
      <c r="Q569" s="6" t="s">
        <v>8319</v>
      </c>
      <c r="R569" t="s">
        <v>8320</v>
      </c>
      <c r="S569" s="10">
        <f t="shared" si="34"/>
        <v>41975.634189814817</v>
      </c>
      <c r="T569" s="11">
        <f t="shared" si="35"/>
        <v>42005.634189814817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5">
        <f t="shared" si="33"/>
        <v>49</v>
      </c>
      <c r="Q570" s="6" t="s">
        <v>8319</v>
      </c>
      <c r="R570" t="s">
        <v>8320</v>
      </c>
      <c r="S570" s="10">
        <f t="shared" si="34"/>
        <v>42348.713229166664</v>
      </c>
      <c r="T570" s="11">
        <f t="shared" si="35"/>
        <v>42385.249999999993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5">
        <f t="shared" si="33"/>
        <v>20</v>
      </c>
      <c r="Q571" s="6" t="s">
        <v>8319</v>
      </c>
      <c r="R571" t="s">
        <v>8320</v>
      </c>
      <c r="S571" s="10">
        <f t="shared" si="34"/>
        <v>42340.639027777775</v>
      </c>
      <c r="T571" s="11">
        <f t="shared" si="35"/>
        <v>42370.639027777775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5">
        <f t="shared" si="33"/>
        <v>142</v>
      </c>
      <c r="Q572" s="6" t="s">
        <v>8319</v>
      </c>
      <c r="R572" t="s">
        <v>8320</v>
      </c>
      <c r="S572" s="10">
        <f t="shared" si="34"/>
        <v>42388.589918981474</v>
      </c>
      <c r="T572" s="11">
        <f t="shared" si="35"/>
        <v>42418.589918981474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5">
        <f t="shared" si="33"/>
        <v>53</v>
      </c>
      <c r="Q573" s="6" t="s">
        <v>8319</v>
      </c>
      <c r="R573" t="s">
        <v>8320</v>
      </c>
      <c r="S573" s="10">
        <f t="shared" si="34"/>
        <v>42192.607905092591</v>
      </c>
      <c r="T573" s="11">
        <f t="shared" si="35"/>
        <v>42211.957638888889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5">
        <f t="shared" si="33"/>
        <v>0</v>
      </c>
      <c r="Q574" s="6" t="s">
        <v>8319</v>
      </c>
      <c r="R574" t="s">
        <v>8320</v>
      </c>
      <c r="S574" s="10">
        <f t="shared" si="34"/>
        <v>42282.507962962962</v>
      </c>
      <c r="T574" s="11">
        <f t="shared" si="35"/>
        <v>42312.549629629626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5">
        <f t="shared" si="33"/>
        <v>38.444444444444443</v>
      </c>
      <c r="Q575" s="6" t="s">
        <v>8319</v>
      </c>
      <c r="R575" t="s">
        <v>8320</v>
      </c>
      <c r="S575" s="10">
        <f t="shared" si="34"/>
        <v>41962.841793981475</v>
      </c>
      <c r="T575" s="11">
        <f t="shared" si="35"/>
        <v>42021.841666666667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5">
        <f t="shared" si="33"/>
        <v>20</v>
      </c>
      <c r="Q576" s="6" t="s">
        <v>8319</v>
      </c>
      <c r="R576" t="s">
        <v>8320</v>
      </c>
      <c r="S576" s="10">
        <f t="shared" si="34"/>
        <v>42632.235034722216</v>
      </c>
      <c r="T576" s="11">
        <f t="shared" si="35"/>
        <v>42662.235034722216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5">
        <f t="shared" si="33"/>
        <v>64.75</v>
      </c>
      <c r="Q577" s="6" t="s">
        <v>8319</v>
      </c>
      <c r="R577" t="s">
        <v>8320</v>
      </c>
      <c r="S577" s="10">
        <f t="shared" si="34"/>
        <v>42138.484293981477</v>
      </c>
      <c r="T577" s="11">
        <f t="shared" si="35"/>
        <v>42168.484293981477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5">
        <f t="shared" si="33"/>
        <v>1</v>
      </c>
      <c r="Q578" s="6" t="s">
        <v>8319</v>
      </c>
      <c r="R578" t="s">
        <v>8320</v>
      </c>
      <c r="S578" s="10">
        <f t="shared" si="34"/>
        <v>42031.263333333329</v>
      </c>
      <c r="T578" s="11">
        <f t="shared" si="35"/>
        <v>42091.221666666665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(E579/D579)*100</f>
        <v>0.2</v>
      </c>
      <c r="P579" s="5">
        <f t="shared" ref="P579:P642" si="37">IFERROR(E579/L579,0)</f>
        <v>10</v>
      </c>
      <c r="Q579" s="6" t="s">
        <v>8319</v>
      </c>
      <c r="R579" t="s">
        <v>8320</v>
      </c>
      <c r="S579" s="10">
        <f t="shared" ref="S579:S642" si="38">(J579/86400)+25569+(-5/24)</f>
        <v>42450.380810185183</v>
      </c>
      <c r="T579" s="11">
        <f t="shared" ref="T579:T642" si="39">(I579/86400)+25569+(-5/24)</f>
        <v>42510.380810185183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5">
        <f t="shared" si="37"/>
        <v>2</v>
      </c>
      <c r="Q580" s="6" t="s">
        <v>8319</v>
      </c>
      <c r="R580" t="s">
        <v>8320</v>
      </c>
      <c r="S580" s="10">
        <f t="shared" si="38"/>
        <v>42230.370289351849</v>
      </c>
      <c r="T580" s="11">
        <f t="shared" si="39"/>
        <v>42254.370289351849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5">
        <f t="shared" si="37"/>
        <v>35</v>
      </c>
      <c r="Q581" s="6" t="s">
        <v>8319</v>
      </c>
      <c r="R581" t="s">
        <v>8320</v>
      </c>
      <c r="S581" s="10">
        <f t="shared" si="38"/>
        <v>41968.643784722219</v>
      </c>
      <c r="T581" s="11">
        <f t="shared" si="39"/>
        <v>41998.643784722219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5">
        <f t="shared" si="37"/>
        <v>1</v>
      </c>
      <c r="Q582" s="6" t="s">
        <v>8319</v>
      </c>
      <c r="R582" t="s">
        <v>8320</v>
      </c>
      <c r="S582" s="10">
        <f t="shared" si="38"/>
        <v>42605.699849537035</v>
      </c>
      <c r="T582" s="11">
        <f t="shared" si="39"/>
        <v>42635.699849537035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5">
        <f t="shared" si="37"/>
        <v>0</v>
      </c>
      <c r="Q583" s="6" t="s">
        <v>8319</v>
      </c>
      <c r="R583" t="s">
        <v>8320</v>
      </c>
      <c r="S583" s="10">
        <f t="shared" si="38"/>
        <v>42187.804444444446</v>
      </c>
      <c r="T583" s="11">
        <f t="shared" si="39"/>
        <v>42217.804444444446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5">
        <f t="shared" si="37"/>
        <v>0</v>
      </c>
      <c r="Q584" s="6" t="s">
        <v>8319</v>
      </c>
      <c r="R584" t="s">
        <v>8320</v>
      </c>
      <c r="S584" s="10">
        <f t="shared" si="38"/>
        <v>42055.531469907401</v>
      </c>
      <c r="T584" s="11">
        <f t="shared" si="39"/>
        <v>42078.541666666664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5">
        <f t="shared" si="37"/>
        <v>1</v>
      </c>
      <c r="Q585" s="6" t="s">
        <v>8319</v>
      </c>
      <c r="R585" t="s">
        <v>8320</v>
      </c>
      <c r="S585" s="10">
        <f t="shared" si="38"/>
        <v>42052.730173611104</v>
      </c>
      <c r="T585" s="11">
        <f t="shared" si="39"/>
        <v>42082.688506944447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5">
        <f t="shared" si="37"/>
        <v>5</v>
      </c>
      <c r="Q586" s="6" t="s">
        <v>8319</v>
      </c>
      <c r="R586" t="s">
        <v>8320</v>
      </c>
      <c r="S586" s="10">
        <f t="shared" si="38"/>
        <v>42049.508287037032</v>
      </c>
      <c r="T586" s="11">
        <f t="shared" si="39"/>
        <v>42079.466620370367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5">
        <f t="shared" si="37"/>
        <v>0</v>
      </c>
      <c r="Q587" s="6" t="s">
        <v>8319</v>
      </c>
      <c r="R587" t="s">
        <v>8320</v>
      </c>
      <c r="S587" s="10">
        <f t="shared" si="38"/>
        <v>42283.182604166665</v>
      </c>
      <c r="T587" s="11">
        <f t="shared" si="39"/>
        <v>42338.791666666664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5">
        <f t="shared" si="37"/>
        <v>14</v>
      </c>
      <c r="Q588" s="6" t="s">
        <v>8319</v>
      </c>
      <c r="R588" t="s">
        <v>8320</v>
      </c>
      <c r="S588" s="10">
        <f t="shared" si="38"/>
        <v>42020.645914351851</v>
      </c>
      <c r="T588" s="11">
        <f t="shared" si="39"/>
        <v>42050.645914351851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5">
        <f t="shared" si="37"/>
        <v>389.28571428571428</v>
      </c>
      <c r="Q589" s="6" t="s">
        <v>8319</v>
      </c>
      <c r="R589" t="s">
        <v>8320</v>
      </c>
      <c r="S589" s="10">
        <f t="shared" si="38"/>
        <v>42080.548993055556</v>
      </c>
      <c r="T589" s="11">
        <f t="shared" si="39"/>
        <v>42110.548993055556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5">
        <f t="shared" si="37"/>
        <v>150.5</v>
      </c>
      <c r="Q590" s="6" t="s">
        <v>8319</v>
      </c>
      <c r="R590" t="s">
        <v>8320</v>
      </c>
      <c r="S590" s="10">
        <f t="shared" si="38"/>
        <v>42631.561180555553</v>
      </c>
      <c r="T590" s="11">
        <f t="shared" si="39"/>
        <v>42691.602847222217</v>
      </c>
    </row>
    <row r="591" spans="1:20" ht="19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5">
        <f t="shared" si="37"/>
        <v>1</v>
      </c>
      <c r="Q591" s="6" t="s">
        <v>8319</v>
      </c>
      <c r="R591" t="s">
        <v>8320</v>
      </c>
      <c r="S591" s="10">
        <f t="shared" si="38"/>
        <v>42178.406238425923</v>
      </c>
      <c r="T591" s="11">
        <f t="shared" si="39"/>
        <v>42193.406238425923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5">
        <f t="shared" si="37"/>
        <v>24.777777777777779</v>
      </c>
      <c r="Q592" s="6" t="s">
        <v>8319</v>
      </c>
      <c r="R592" t="s">
        <v>8320</v>
      </c>
      <c r="S592" s="10">
        <f t="shared" si="38"/>
        <v>42377.34642361111</v>
      </c>
      <c r="T592" s="11">
        <f t="shared" si="39"/>
        <v>42408.334027777775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5">
        <f t="shared" si="37"/>
        <v>30.5</v>
      </c>
      <c r="Q593" s="6" t="s">
        <v>8319</v>
      </c>
      <c r="R593" t="s">
        <v>8320</v>
      </c>
      <c r="S593" s="10">
        <f t="shared" si="38"/>
        <v>42177.334837962961</v>
      </c>
      <c r="T593" s="11">
        <f t="shared" si="39"/>
        <v>42207.334837962961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5">
        <f t="shared" si="37"/>
        <v>250</v>
      </c>
      <c r="Q594" s="6" t="s">
        <v>8319</v>
      </c>
      <c r="R594" t="s">
        <v>8320</v>
      </c>
      <c r="S594" s="10">
        <f t="shared" si="38"/>
        <v>41946.023842592593</v>
      </c>
      <c r="T594" s="11">
        <f t="shared" si="39"/>
        <v>41976.023842592585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5">
        <f t="shared" si="37"/>
        <v>16.428571428571427</v>
      </c>
      <c r="Q595" s="6" t="s">
        <v>8319</v>
      </c>
      <c r="R595" t="s">
        <v>8320</v>
      </c>
      <c r="S595" s="10">
        <f t="shared" si="38"/>
        <v>42070.469270833331</v>
      </c>
      <c r="T595" s="11">
        <f t="shared" si="39"/>
        <v>42100.427604166667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5">
        <f t="shared" si="37"/>
        <v>13</v>
      </c>
      <c r="Q596" s="6" t="s">
        <v>8319</v>
      </c>
      <c r="R596" t="s">
        <v>8320</v>
      </c>
      <c r="S596" s="10">
        <f t="shared" si="38"/>
        <v>42446.571828703702</v>
      </c>
      <c r="T596" s="11">
        <f t="shared" si="39"/>
        <v>42476.571828703702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5">
        <f t="shared" si="37"/>
        <v>53.25</v>
      </c>
      <c r="Q597" s="6" t="s">
        <v>8319</v>
      </c>
      <c r="R597" t="s">
        <v>8320</v>
      </c>
      <c r="S597" s="10">
        <f t="shared" si="38"/>
        <v>42082.861550925925</v>
      </c>
      <c r="T597" s="11">
        <f t="shared" si="39"/>
        <v>42127.861550925925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5">
        <f t="shared" si="37"/>
        <v>3</v>
      </c>
      <c r="Q598" s="6" t="s">
        <v>8319</v>
      </c>
      <c r="R598" t="s">
        <v>8320</v>
      </c>
      <c r="S598" s="10">
        <f t="shared" si="38"/>
        <v>42646.688564814809</v>
      </c>
      <c r="T598" s="11">
        <f t="shared" si="39"/>
        <v>42676.688564814809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5">
        <f t="shared" si="37"/>
        <v>10</v>
      </c>
      <c r="Q599" s="6" t="s">
        <v>8319</v>
      </c>
      <c r="R599" t="s">
        <v>8320</v>
      </c>
      <c r="S599" s="10">
        <f t="shared" si="38"/>
        <v>42545.496932870366</v>
      </c>
      <c r="T599" s="11">
        <f t="shared" si="39"/>
        <v>42582.458333333336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5">
        <f t="shared" si="37"/>
        <v>121.42857142857143</v>
      </c>
      <c r="Q600" s="6" t="s">
        <v>8319</v>
      </c>
      <c r="R600" t="s">
        <v>8320</v>
      </c>
      <c r="S600" s="10">
        <f t="shared" si="38"/>
        <v>41947.793761574074</v>
      </c>
      <c r="T600" s="11">
        <f t="shared" si="39"/>
        <v>41977.793761574074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5">
        <f t="shared" si="37"/>
        <v>15.5</v>
      </c>
      <c r="Q601" s="6" t="s">
        <v>8319</v>
      </c>
      <c r="R601" t="s">
        <v>8320</v>
      </c>
      <c r="S601" s="10">
        <f t="shared" si="38"/>
        <v>42047.604189814818</v>
      </c>
      <c r="T601" s="11">
        <f t="shared" si="39"/>
        <v>42071.427777777775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5">
        <f t="shared" si="37"/>
        <v>100</v>
      </c>
      <c r="Q602" s="6" t="s">
        <v>8319</v>
      </c>
      <c r="R602" t="s">
        <v>8320</v>
      </c>
      <c r="S602" s="10">
        <f t="shared" si="38"/>
        <v>42073.589837962958</v>
      </c>
      <c r="T602" s="11">
        <f t="shared" si="39"/>
        <v>42133.589837962958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5">
        <f t="shared" si="37"/>
        <v>23.333333333333332</v>
      </c>
      <c r="Q603" s="6" t="s">
        <v>8319</v>
      </c>
      <c r="R603" t="s">
        <v>8320</v>
      </c>
      <c r="S603" s="10">
        <f t="shared" si="38"/>
        <v>41969.64975694444</v>
      </c>
      <c r="T603" s="11">
        <f t="shared" si="39"/>
        <v>41999.64975694444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5">
        <f t="shared" si="37"/>
        <v>0</v>
      </c>
      <c r="Q604" s="6" t="s">
        <v>8319</v>
      </c>
      <c r="R604" t="s">
        <v>8320</v>
      </c>
      <c r="S604" s="10">
        <f t="shared" si="38"/>
        <v>42143.585821759254</v>
      </c>
      <c r="T604" s="11">
        <f t="shared" si="39"/>
        <v>42173.585821759254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5">
        <f t="shared" si="37"/>
        <v>45.386153846153846</v>
      </c>
      <c r="Q605" s="6" t="s">
        <v>8319</v>
      </c>
      <c r="R605" t="s">
        <v>8320</v>
      </c>
      <c r="S605" s="10">
        <f t="shared" si="38"/>
        <v>41835.430821759255</v>
      </c>
      <c r="T605" s="11">
        <f t="shared" si="39"/>
        <v>41865.430821759255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5">
        <f t="shared" si="37"/>
        <v>0</v>
      </c>
      <c r="Q606" s="6" t="s">
        <v>8319</v>
      </c>
      <c r="R606" t="s">
        <v>8320</v>
      </c>
      <c r="S606" s="10">
        <f t="shared" si="38"/>
        <v>41848.827037037037</v>
      </c>
      <c r="T606" s="11">
        <f t="shared" si="39"/>
        <v>41878.827037037037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5">
        <f t="shared" si="37"/>
        <v>16.375</v>
      </c>
      <c r="Q607" s="6" t="s">
        <v>8319</v>
      </c>
      <c r="R607" t="s">
        <v>8320</v>
      </c>
      <c r="S607" s="10">
        <f t="shared" si="38"/>
        <v>42194.149398148147</v>
      </c>
      <c r="T607" s="11">
        <f t="shared" si="39"/>
        <v>42239.149398148147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5">
        <f t="shared" si="37"/>
        <v>10</v>
      </c>
      <c r="Q608" s="6" t="s">
        <v>8319</v>
      </c>
      <c r="R608" t="s">
        <v>8320</v>
      </c>
      <c r="S608" s="10">
        <f t="shared" si="38"/>
        <v>42102.442233796297</v>
      </c>
      <c r="T608" s="11">
        <f t="shared" si="39"/>
        <v>42148.416666666664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5">
        <f t="shared" si="37"/>
        <v>0</v>
      </c>
      <c r="Q609" s="6" t="s">
        <v>8319</v>
      </c>
      <c r="R609" t="s">
        <v>8320</v>
      </c>
      <c r="S609" s="10">
        <f t="shared" si="38"/>
        <v>42300.617314814815</v>
      </c>
      <c r="T609" s="11">
        <f t="shared" si="39"/>
        <v>42330.65898148148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5">
        <f t="shared" si="37"/>
        <v>292.2</v>
      </c>
      <c r="Q610" s="6" t="s">
        <v>8319</v>
      </c>
      <c r="R610" t="s">
        <v>8320</v>
      </c>
      <c r="S610" s="10">
        <f t="shared" si="38"/>
        <v>42140.712731481479</v>
      </c>
      <c r="T610" s="11">
        <f t="shared" si="39"/>
        <v>42170.712731481479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5">
        <f t="shared" si="37"/>
        <v>5</v>
      </c>
      <c r="Q611" s="6" t="s">
        <v>8319</v>
      </c>
      <c r="R611" t="s">
        <v>8320</v>
      </c>
      <c r="S611" s="10">
        <f t="shared" si="38"/>
        <v>42306.825740740744</v>
      </c>
      <c r="T611" s="11">
        <f t="shared" si="39"/>
        <v>42336.867407407401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5">
        <f t="shared" si="37"/>
        <v>0</v>
      </c>
      <c r="Q612" s="6" t="s">
        <v>8319</v>
      </c>
      <c r="R612" t="s">
        <v>8320</v>
      </c>
      <c r="S612" s="10">
        <f t="shared" si="38"/>
        <v>42086.622523148144</v>
      </c>
      <c r="T612" s="11">
        <f t="shared" si="39"/>
        <v>42116.622523148144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5">
        <f t="shared" si="37"/>
        <v>0</v>
      </c>
      <c r="Q613" s="6" t="s">
        <v>8319</v>
      </c>
      <c r="R613" t="s">
        <v>8320</v>
      </c>
      <c r="S613" s="10">
        <f t="shared" si="38"/>
        <v>42328.352280092593</v>
      </c>
      <c r="T613" s="11">
        <f t="shared" si="39"/>
        <v>42388.352280092593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5">
        <f t="shared" si="37"/>
        <v>0</v>
      </c>
      <c r="Q614" s="6" t="s">
        <v>8319</v>
      </c>
      <c r="R614" t="s">
        <v>8320</v>
      </c>
      <c r="S614" s="10">
        <f t="shared" si="38"/>
        <v>42584.823449074072</v>
      </c>
      <c r="T614" s="11">
        <f t="shared" si="39"/>
        <v>42614.823449074072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5">
        <f t="shared" si="37"/>
        <v>105.93388429752066</v>
      </c>
      <c r="Q615" s="6" t="s">
        <v>8319</v>
      </c>
      <c r="R615" t="s">
        <v>8320</v>
      </c>
      <c r="S615" s="10">
        <f t="shared" si="38"/>
        <v>42247.288425925923</v>
      </c>
      <c r="T615" s="11">
        <f t="shared" si="39"/>
        <v>42277.999305555553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5">
        <f t="shared" si="37"/>
        <v>0</v>
      </c>
      <c r="Q616" s="6" t="s">
        <v>8319</v>
      </c>
      <c r="R616" t="s">
        <v>8320</v>
      </c>
      <c r="S616" s="10">
        <f t="shared" si="38"/>
        <v>42514.853472222218</v>
      </c>
      <c r="T616" s="11">
        <f t="shared" si="39"/>
        <v>42544.853472222218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5">
        <f t="shared" si="37"/>
        <v>0</v>
      </c>
      <c r="Q617" s="6" t="s">
        <v>8319</v>
      </c>
      <c r="R617" t="s">
        <v>8320</v>
      </c>
      <c r="S617" s="10">
        <f t="shared" si="38"/>
        <v>42241.913877314808</v>
      </c>
      <c r="T617" s="11">
        <f t="shared" si="39"/>
        <v>42271.913877314808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5">
        <f t="shared" si="37"/>
        <v>0</v>
      </c>
      <c r="Q618" s="6" t="s">
        <v>8319</v>
      </c>
      <c r="R618" t="s">
        <v>8320</v>
      </c>
      <c r="S618" s="10">
        <f t="shared" si="38"/>
        <v>42761.167905092589</v>
      </c>
      <c r="T618" s="11">
        <f t="shared" si="39"/>
        <v>42791.167905092589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5">
        <f t="shared" si="37"/>
        <v>20</v>
      </c>
      <c r="Q619" s="6" t="s">
        <v>8319</v>
      </c>
      <c r="R619" t="s">
        <v>8320</v>
      </c>
      <c r="S619" s="10">
        <f t="shared" si="38"/>
        <v>42087.134756944441</v>
      </c>
      <c r="T619" s="11">
        <f t="shared" si="39"/>
        <v>42132.134756944441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5">
        <f t="shared" si="37"/>
        <v>0</v>
      </c>
      <c r="Q620" s="6" t="s">
        <v>8319</v>
      </c>
      <c r="R620" t="s">
        <v>8320</v>
      </c>
      <c r="S620" s="10">
        <f t="shared" si="38"/>
        <v>42317.60188657407</v>
      </c>
      <c r="T620" s="11">
        <f t="shared" si="39"/>
        <v>42347.60188657407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5">
        <f t="shared" si="37"/>
        <v>1</v>
      </c>
      <c r="Q621" s="6" t="s">
        <v>8319</v>
      </c>
      <c r="R621" t="s">
        <v>8320</v>
      </c>
      <c r="S621" s="10">
        <f t="shared" si="38"/>
        <v>41908.442013888889</v>
      </c>
      <c r="T621" s="11">
        <f t="shared" si="39"/>
        <v>41968.483680555553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5">
        <f t="shared" si="37"/>
        <v>300</v>
      </c>
      <c r="Q622" s="6" t="s">
        <v>8319</v>
      </c>
      <c r="R622" t="s">
        <v>8320</v>
      </c>
      <c r="S622" s="10">
        <f t="shared" si="38"/>
        <v>41831.508541666662</v>
      </c>
      <c r="T622" s="11">
        <f t="shared" si="39"/>
        <v>41876.508541666662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5">
        <f t="shared" si="37"/>
        <v>87</v>
      </c>
      <c r="Q623" s="6" t="s">
        <v>8319</v>
      </c>
      <c r="R623" t="s">
        <v>8320</v>
      </c>
      <c r="S623" s="10">
        <f t="shared" si="38"/>
        <v>42528.779363425921</v>
      </c>
      <c r="T623" s="11">
        <f t="shared" si="39"/>
        <v>42558.779363425921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5">
        <f t="shared" si="37"/>
        <v>37.888888888888886</v>
      </c>
      <c r="Q624" s="6" t="s">
        <v>8319</v>
      </c>
      <c r="R624" t="s">
        <v>8320</v>
      </c>
      <c r="S624" s="10">
        <f t="shared" si="38"/>
        <v>42532.566412037035</v>
      </c>
      <c r="T624" s="11">
        <f t="shared" si="39"/>
        <v>42552.566412037035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5">
        <f t="shared" si="37"/>
        <v>0</v>
      </c>
      <c r="Q625" s="6" t="s">
        <v>8319</v>
      </c>
      <c r="R625" t="s">
        <v>8320</v>
      </c>
      <c r="S625" s="10">
        <f t="shared" si="38"/>
        <v>42121.800891203697</v>
      </c>
      <c r="T625" s="11">
        <f t="shared" si="39"/>
        <v>42151.800891203697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5">
        <f t="shared" si="37"/>
        <v>0</v>
      </c>
      <c r="Q626" s="6" t="s">
        <v>8319</v>
      </c>
      <c r="R626" t="s">
        <v>8320</v>
      </c>
      <c r="S626" s="10">
        <f t="shared" si="38"/>
        <v>42108.78056712963</v>
      </c>
      <c r="T626" s="11">
        <f t="shared" si="39"/>
        <v>42138.78056712963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5">
        <f t="shared" si="37"/>
        <v>0</v>
      </c>
      <c r="Q627" s="6" t="s">
        <v>8319</v>
      </c>
      <c r="R627" t="s">
        <v>8320</v>
      </c>
      <c r="S627" s="10">
        <f t="shared" si="38"/>
        <v>42790.687233796292</v>
      </c>
      <c r="T627" s="11">
        <f t="shared" si="39"/>
        <v>42820.645567129628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5">
        <f t="shared" si="37"/>
        <v>111.41025641025641</v>
      </c>
      <c r="Q628" s="6" t="s">
        <v>8319</v>
      </c>
      <c r="R628" t="s">
        <v>8320</v>
      </c>
      <c r="S628" s="10">
        <f t="shared" si="38"/>
        <v>42198.351145833331</v>
      </c>
      <c r="T628" s="11">
        <f t="shared" si="39"/>
        <v>42231.348611111105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5">
        <f t="shared" si="37"/>
        <v>90</v>
      </c>
      <c r="Q629" s="6" t="s">
        <v>8319</v>
      </c>
      <c r="R629" t="s">
        <v>8320</v>
      </c>
      <c r="S629" s="10">
        <f t="shared" si="38"/>
        <v>42384.098506944443</v>
      </c>
      <c r="T629" s="11">
        <f t="shared" si="39"/>
        <v>42443.749999999993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5">
        <f t="shared" si="37"/>
        <v>0</v>
      </c>
      <c r="Q630" s="6" t="s">
        <v>8319</v>
      </c>
      <c r="R630" t="s">
        <v>8320</v>
      </c>
      <c r="S630" s="10">
        <f t="shared" si="38"/>
        <v>41803.484456018516</v>
      </c>
      <c r="T630" s="11">
        <f t="shared" si="39"/>
        <v>41833.484456018516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5">
        <f t="shared" si="37"/>
        <v>116.66666666666667</v>
      </c>
      <c r="Q631" s="6" t="s">
        <v>8319</v>
      </c>
      <c r="R631" t="s">
        <v>8320</v>
      </c>
      <c r="S631" s="10">
        <f t="shared" si="38"/>
        <v>42474.429490740738</v>
      </c>
      <c r="T631" s="11">
        <f t="shared" si="39"/>
        <v>42504.429490740738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5">
        <f t="shared" si="37"/>
        <v>10</v>
      </c>
      <c r="Q632" s="6" t="s">
        <v>8319</v>
      </c>
      <c r="R632" t="s">
        <v>8320</v>
      </c>
      <c r="S632" s="10">
        <f t="shared" si="38"/>
        <v>42223.411122685182</v>
      </c>
      <c r="T632" s="11">
        <f t="shared" si="39"/>
        <v>42253.006944444445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5">
        <f t="shared" si="37"/>
        <v>76.666666666666671</v>
      </c>
      <c r="Q633" s="6" t="s">
        <v>8319</v>
      </c>
      <c r="R633" t="s">
        <v>8320</v>
      </c>
      <c r="S633" s="10">
        <f t="shared" si="38"/>
        <v>42489.563993055555</v>
      </c>
      <c r="T633" s="11">
        <f t="shared" si="39"/>
        <v>42518.563993055555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5">
        <f t="shared" si="37"/>
        <v>0</v>
      </c>
      <c r="Q634" s="6" t="s">
        <v>8319</v>
      </c>
      <c r="R634" t="s">
        <v>8320</v>
      </c>
      <c r="S634" s="10">
        <f t="shared" si="38"/>
        <v>42303.450983796291</v>
      </c>
      <c r="T634" s="11">
        <f t="shared" si="39"/>
        <v>42333.492650462962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5">
        <f t="shared" si="37"/>
        <v>49.8</v>
      </c>
      <c r="Q635" s="6" t="s">
        <v>8319</v>
      </c>
      <c r="R635" t="s">
        <v>8320</v>
      </c>
      <c r="S635" s="10">
        <f t="shared" si="38"/>
        <v>42507.090995370367</v>
      </c>
      <c r="T635" s="11">
        <f t="shared" si="39"/>
        <v>42538.749999999993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5">
        <f t="shared" si="37"/>
        <v>1</v>
      </c>
      <c r="Q636" s="6" t="s">
        <v>8319</v>
      </c>
      <c r="R636" t="s">
        <v>8320</v>
      </c>
      <c r="S636" s="10">
        <f t="shared" si="38"/>
        <v>42031.720243055555</v>
      </c>
      <c r="T636" s="11">
        <f t="shared" si="39"/>
        <v>42061.720243055555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5">
        <f t="shared" si="37"/>
        <v>2</v>
      </c>
      <c r="Q637" s="6" t="s">
        <v>8319</v>
      </c>
      <c r="R637" t="s">
        <v>8320</v>
      </c>
      <c r="S637" s="10">
        <f t="shared" si="38"/>
        <v>42075.883819444447</v>
      </c>
      <c r="T637" s="11">
        <f t="shared" si="39"/>
        <v>42105.883819444447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5">
        <f t="shared" si="37"/>
        <v>4</v>
      </c>
      <c r="Q638" s="6" t="s">
        <v>8319</v>
      </c>
      <c r="R638" t="s">
        <v>8320</v>
      </c>
      <c r="S638" s="10">
        <f t="shared" si="38"/>
        <v>42131.247106481482</v>
      </c>
      <c r="T638" s="11">
        <f t="shared" si="39"/>
        <v>42161.240972222215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5">
        <f t="shared" si="37"/>
        <v>0</v>
      </c>
      <c r="Q639" s="6" t="s">
        <v>8319</v>
      </c>
      <c r="R639" t="s">
        <v>8320</v>
      </c>
      <c r="S639" s="10">
        <f t="shared" si="38"/>
        <v>42762.75368055555</v>
      </c>
      <c r="T639" s="11">
        <f t="shared" si="39"/>
        <v>42791.75277777778</v>
      </c>
    </row>
    <row r="640" spans="1:20" ht="19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5">
        <f t="shared" si="37"/>
        <v>3</v>
      </c>
      <c r="Q640" s="6" t="s">
        <v>8319</v>
      </c>
      <c r="R640" t="s">
        <v>8320</v>
      </c>
      <c r="S640" s="10">
        <f t="shared" si="38"/>
        <v>42759.384976851848</v>
      </c>
      <c r="T640" s="11">
        <f t="shared" si="39"/>
        <v>42819.343310185184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5">
        <f t="shared" si="37"/>
        <v>1</v>
      </c>
      <c r="Q641" s="6" t="s">
        <v>8319</v>
      </c>
      <c r="R641" t="s">
        <v>8320</v>
      </c>
      <c r="S641" s="10">
        <f t="shared" si="38"/>
        <v>41865.374942129631</v>
      </c>
      <c r="T641" s="11">
        <f t="shared" si="39"/>
        <v>41925.374942129631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5">
        <f t="shared" si="37"/>
        <v>50.5</v>
      </c>
      <c r="Q642" s="6" t="s">
        <v>8319</v>
      </c>
      <c r="R642" t="s">
        <v>8321</v>
      </c>
      <c r="S642" s="10">
        <f t="shared" si="38"/>
        <v>42683.211979166663</v>
      </c>
      <c r="T642" s="11">
        <f t="shared" si="39"/>
        <v>42698.749999999993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(E643/D643)*100</f>
        <v>119.16249999999999</v>
      </c>
      <c r="P643" s="5">
        <f t="shared" ref="P643:P706" si="41">IFERROR(E643/L643,0)</f>
        <v>151.31746031746033</v>
      </c>
      <c r="Q643" s="6" t="s">
        <v>8319</v>
      </c>
      <c r="R643" t="s">
        <v>8321</v>
      </c>
      <c r="S643" s="10">
        <f t="shared" ref="S643:S706" si="42">(J643/86400)+25569+(-5/24)</f>
        <v>42199.361666666664</v>
      </c>
      <c r="T643" s="11">
        <f t="shared" ref="T643:T706" si="43">(I643/86400)+25569+(-5/24)</f>
        <v>42229.361666666664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5">
        <f t="shared" si="41"/>
        <v>134.3592456301748</v>
      </c>
      <c r="Q644" s="6" t="s">
        <v>8319</v>
      </c>
      <c r="R644" t="s">
        <v>8321</v>
      </c>
      <c r="S644" s="10">
        <f t="shared" si="42"/>
        <v>42199.442986111106</v>
      </c>
      <c r="T644" s="11">
        <f t="shared" si="43"/>
        <v>42235.442986111106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5">
        <f t="shared" si="41"/>
        <v>174.02631578947367</v>
      </c>
      <c r="Q645" s="6" t="s">
        <v>8319</v>
      </c>
      <c r="R645" t="s">
        <v>8321</v>
      </c>
      <c r="S645" s="10">
        <f t="shared" si="42"/>
        <v>42100.43373842592</v>
      </c>
      <c r="T645" s="11">
        <f t="shared" si="43"/>
        <v>42155.43373842592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5">
        <f t="shared" si="41"/>
        <v>73.486268364348675</v>
      </c>
      <c r="Q646" s="6" t="s">
        <v>8319</v>
      </c>
      <c r="R646" t="s">
        <v>8321</v>
      </c>
      <c r="S646" s="10">
        <f t="shared" si="42"/>
        <v>41898.457627314812</v>
      </c>
      <c r="T646" s="11">
        <f t="shared" si="43"/>
        <v>41940.833333333328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5">
        <f t="shared" si="41"/>
        <v>23.518987341772153</v>
      </c>
      <c r="Q647" s="6" t="s">
        <v>8319</v>
      </c>
      <c r="R647" t="s">
        <v>8321</v>
      </c>
      <c r="S647" s="10">
        <f t="shared" si="42"/>
        <v>42563.817986111106</v>
      </c>
      <c r="T647" s="11">
        <f t="shared" si="43"/>
        <v>42593.817986111106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5">
        <f t="shared" si="41"/>
        <v>39.074444444444445</v>
      </c>
      <c r="Q648" s="6" t="s">
        <v>8319</v>
      </c>
      <c r="R648" t="s">
        <v>8321</v>
      </c>
      <c r="S648" s="10">
        <f t="shared" si="42"/>
        <v>41832.644293981481</v>
      </c>
      <c r="T648" s="11">
        <f t="shared" si="43"/>
        <v>41862.644293981481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5">
        <f t="shared" si="41"/>
        <v>125.94117647058823</v>
      </c>
      <c r="Q649" s="6" t="s">
        <v>8319</v>
      </c>
      <c r="R649" t="s">
        <v>8321</v>
      </c>
      <c r="S649" s="10">
        <f t="shared" si="42"/>
        <v>42416.559594907405</v>
      </c>
      <c r="T649" s="11">
        <f t="shared" si="43"/>
        <v>42446.517928240741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5">
        <f t="shared" si="41"/>
        <v>1644</v>
      </c>
      <c r="Q650" s="6" t="s">
        <v>8319</v>
      </c>
      <c r="R650" t="s">
        <v>8321</v>
      </c>
      <c r="S650" s="10">
        <f t="shared" si="42"/>
        <v>41891.485046296293</v>
      </c>
      <c r="T650" s="11">
        <f t="shared" si="43"/>
        <v>41926.485046296293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5">
        <f t="shared" si="41"/>
        <v>42.670731707317074</v>
      </c>
      <c r="Q651" s="6" t="s">
        <v>8319</v>
      </c>
      <c r="R651" t="s">
        <v>8321</v>
      </c>
      <c r="S651" s="10">
        <f t="shared" si="42"/>
        <v>41877.703854166662</v>
      </c>
      <c r="T651" s="11">
        <f t="shared" si="43"/>
        <v>41898.703854166662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5">
        <f t="shared" si="41"/>
        <v>35.125</v>
      </c>
      <c r="Q652" s="6" t="s">
        <v>8319</v>
      </c>
      <c r="R652" t="s">
        <v>8321</v>
      </c>
      <c r="S652" s="10">
        <f t="shared" si="42"/>
        <v>41931.828518518516</v>
      </c>
      <c r="T652" s="11">
        <f t="shared" si="43"/>
        <v>41991.870185185187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5">
        <f t="shared" si="41"/>
        <v>239.35238095238094</v>
      </c>
      <c r="Q653" s="6" t="s">
        <v>8319</v>
      </c>
      <c r="R653" t="s">
        <v>8321</v>
      </c>
      <c r="S653" s="10">
        <f t="shared" si="42"/>
        <v>41955.809155092589</v>
      </c>
      <c r="T653" s="11">
        <f t="shared" si="43"/>
        <v>41985.809155092589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5">
        <f t="shared" si="41"/>
        <v>107.64285714285714</v>
      </c>
      <c r="Q654" s="6" t="s">
        <v>8319</v>
      </c>
      <c r="R654" t="s">
        <v>8321</v>
      </c>
      <c r="S654" s="10">
        <f t="shared" si="42"/>
        <v>42675.482060185182</v>
      </c>
      <c r="T654" s="11">
        <f t="shared" si="43"/>
        <v>42705.523726851847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5">
        <f t="shared" si="41"/>
        <v>95.830623306233065</v>
      </c>
      <c r="Q655" s="6" t="s">
        <v>8319</v>
      </c>
      <c r="R655" t="s">
        <v>8321</v>
      </c>
      <c r="S655" s="10">
        <f t="shared" si="42"/>
        <v>42199.410185185181</v>
      </c>
      <c r="T655" s="11">
        <f t="shared" si="43"/>
        <v>42236.410185185181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5">
        <f t="shared" si="41"/>
        <v>31.663376110562684</v>
      </c>
      <c r="Q656" s="6" t="s">
        <v>8319</v>
      </c>
      <c r="R656" t="s">
        <v>8321</v>
      </c>
      <c r="S656" s="10">
        <f t="shared" si="42"/>
        <v>42163.748993055553</v>
      </c>
      <c r="T656" s="11">
        <f t="shared" si="43"/>
        <v>42193.748993055553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5">
        <f t="shared" si="41"/>
        <v>42.886861313868614</v>
      </c>
      <c r="Q657" s="6" t="s">
        <v>8319</v>
      </c>
      <c r="R657" t="s">
        <v>8321</v>
      </c>
      <c r="S657" s="10">
        <f t="shared" si="42"/>
        <v>42045.748981481483</v>
      </c>
      <c r="T657" s="11">
        <f t="shared" si="43"/>
        <v>42075.707314814812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5">
        <f t="shared" si="41"/>
        <v>122.73563218390805</v>
      </c>
      <c r="Q658" s="6" t="s">
        <v>8319</v>
      </c>
      <c r="R658" t="s">
        <v>8321</v>
      </c>
      <c r="S658" s="10">
        <f t="shared" si="42"/>
        <v>42417.596284722218</v>
      </c>
      <c r="T658" s="11">
        <f t="shared" si="43"/>
        <v>42477.554618055554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5">
        <f t="shared" si="41"/>
        <v>190.45454545454547</v>
      </c>
      <c r="Q659" s="6" t="s">
        <v>8319</v>
      </c>
      <c r="R659" t="s">
        <v>8321</v>
      </c>
      <c r="S659" s="10">
        <f t="shared" si="42"/>
        <v>42331.637407407405</v>
      </c>
      <c r="T659" s="11">
        <f t="shared" si="43"/>
        <v>42361.637407407405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5">
        <f t="shared" si="41"/>
        <v>109.33695652173913</v>
      </c>
      <c r="Q660" s="6" t="s">
        <v>8319</v>
      </c>
      <c r="R660" t="s">
        <v>8321</v>
      </c>
      <c r="S660" s="10">
        <f t="shared" si="42"/>
        <v>42178.952418981477</v>
      </c>
      <c r="T660" s="11">
        <f t="shared" si="43"/>
        <v>42211.541666666664</v>
      </c>
    </row>
    <row r="661" spans="1:20" ht="19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5">
        <f t="shared" si="41"/>
        <v>143.66666666666666</v>
      </c>
      <c r="Q661" s="6" t="s">
        <v>8319</v>
      </c>
      <c r="R661" t="s">
        <v>8321</v>
      </c>
      <c r="S661" s="10">
        <f t="shared" si="42"/>
        <v>42209.385358796295</v>
      </c>
      <c r="T661" s="11">
        <f t="shared" si="43"/>
        <v>42239.385358796295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5">
        <f t="shared" si="41"/>
        <v>84.944444444444443</v>
      </c>
      <c r="Q662" s="6" t="s">
        <v>8319</v>
      </c>
      <c r="R662" t="s">
        <v>8321</v>
      </c>
      <c r="S662" s="10">
        <f t="shared" si="42"/>
        <v>41922.533321759256</v>
      </c>
      <c r="T662" s="11">
        <f t="shared" si="43"/>
        <v>41952.57498842592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5">
        <f t="shared" si="41"/>
        <v>10.555555555555555</v>
      </c>
      <c r="Q663" s="6" t="s">
        <v>8319</v>
      </c>
      <c r="R663" t="s">
        <v>8321</v>
      </c>
      <c r="S663" s="10">
        <f t="shared" si="42"/>
        <v>42636.437025462961</v>
      </c>
      <c r="T663" s="11">
        <f t="shared" si="43"/>
        <v>42666.437025462961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5">
        <f t="shared" si="41"/>
        <v>39</v>
      </c>
      <c r="Q664" s="6" t="s">
        <v>8319</v>
      </c>
      <c r="R664" t="s">
        <v>8321</v>
      </c>
      <c r="S664" s="10">
        <f t="shared" si="42"/>
        <v>41990.229710648149</v>
      </c>
      <c r="T664" s="11">
        <f t="shared" si="43"/>
        <v>42020.229710648149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5">
        <f t="shared" si="41"/>
        <v>100</v>
      </c>
      <c r="Q665" s="6" t="s">
        <v>8319</v>
      </c>
      <c r="R665" t="s">
        <v>8321</v>
      </c>
      <c r="S665" s="10">
        <f t="shared" si="42"/>
        <v>42173.634907407402</v>
      </c>
      <c r="T665" s="11">
        <f t="shared" si="43"/>
        <v>42203.634907407402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5">
        <f t="shared" si="41"/>
        <v>31.172413793103448</v>
      </c>
      <c r="Q666" s="6" t="s">
        <v>8319</v>
      </c>
      <c r="R666" t="s">
        <v>8321</v>
      </c>
      <c r="S666" s="10">
        <f t="shared" si="42"/>
        <v>42077.458043981482</v>
      </c>
      <c r="T666" s="11">
        <f t="shared" si="43"/>
        <v>42107.458043981482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5">
        <f t="shared" si="41"/>
        <v>155.33333333333334</v>
      </c>
      <c r="Q667" s="6" t="s">
        <v>8319</v>
      </c>
      <c r="R667" t="s">
        <v>8321</v>
      </c>
      <c r="S667" s="10">
        <f t="shared" si="42"/>
        <v>42688.503020833326</v>
      </c>
      <c r="T667" s="11">
        <f t="shared" si="43"/>
        <v>42748.503020833326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5">
        <f t="shared" si="41"/>
        <v>2</v>
      </c>
      <c r="Q668" s="6" t="s">
        <v>8319</v>
      </c>
      <c r="R668" t="s">
        <v>8321</v>
      </c>
      <c r="S668" s="10">
        <f t="shared" si="42"/>
        <v>41838.623819444438</v>
      </c>
      <c r="T668" s="11">
        <f t="shared" si="43"/>
        <v>41868.623819444438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5">
        <f t="shared" si="41"/>
        <v>178.92857142857142</v>
      </c>
      <c r="Q669" s="6" t="s">
        <v>8319</v>
      </c>
      <c r="R669" t="s">
        <v>8321</v>
      </c>
      <c r="S669" s="10">
        <f t="shared" si="42"/>
        <v>42632.165081018517</v>
      </c>
      <c r="T669" s="11">
        <f t="shared" si="43"/>
        <v>42672.165081018517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5">
        <f t="shared" si="41"/>
        <v>27.36</v>
      </c>
      <c r="Q670" s="6" t="s">
        <v>8319</v>
      </c>
      <c r="R670" t="s">
        <v>8321</v>
      </c>
      <c r="S670" s="10">
        <f t="shared" si="42"/>
        <v>42090.622939814813</v>
      </c>
      <c r="T670" s="11">
        <f t="shared" si="43"/>
        <v>42135.622939814813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5">
        <f t="shared" si="41"/>
        <v>1536.25</v>
      </c>
      <c r="Q671" s="6" t="s">
        <v>8319</v>
      </c>
      <c r="R671" t="s">
        <v>8321</v>
      </c>
      <c r="S671" s="10">
        <f t="shared" si="42"/>
        <v>42527.417337962957</v>
      </c>
      <c r="T671" s="11">
        <f t="shared" si="43"/>
        <v>42557.417337962957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5">
        <f t="shared" si="41"/>
        <v>84.99677419354839</v>
      </c>
      <c r="Q672" s="6" t="s">
        <v>8319</v>
      </c>
      <c r="R672" t="s">
        <v>8321</v>
      </c>
      <c r="S672" s="10">
        <f t="shared" si="42"/>
        <v>42506.501388888886</v>
      </c>
      <c r="T672" s="11">
        <f t="shared" si="43"/>
        <v>42540.131944444445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5">
        <f t="shared" si="41"/>
        <v>788.5333333333333</v>
      </c>
      <c r="Q673" s="6" t="s">
        <v>8319</v>
      </c>
      <c r="R673" t="s">
        <v>8321</v>
      </c>
      <c r="S673" s="10">
        <f t="shared" si="42"/>
        <v>41984.484398148146</v>
      </c>
      <c r="T673" s="11">
        <f t="shared" si="43"/>
        <v>42017.958333333336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5">
        <f t="shared" si="41"/>
        <v>50.29767441860465</v>
      </c>
      <c r="Q674" s="6" t="s">
        <v>8319</v>
      </c>
      <c r="R674" t="s">
        <v>8321</v>
      </c>
      <c r="S674" s="10">
        <f t="shared" si="42"/>
        <v>41974.011157407404</v>
      </c>
      <c r="T674" s="11">
        <f t="shared" si="43"/>
        <v>42004.999305555553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5">
        <f t="shared" si="41"/>
        <v>68.333333333333329</v>
      </c>
      <c r="Q675" s="6" t="s">
        <v>8319</v>
      </c>
      <c r="R675" t="s">
        <v>8321</v>
      </c>
      <c r="S675" s="10">
        <f t="shared" si="42"/>
        <v>41838.6321412037</v>
      </c>
      <c r="T675" s="11">
        <f t="shared" si="43"/>
        <v>41883.6321412037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5">
        <f t="shared" si="41"/>
        <v>7.5</v>
      </c>
      <c r="Q676" s="6" t="s">
        <v>8319</v>
      </c>
      <c r="R676" t="s">
        <v>8321</v>
      </c>
      <c r="S676" s="10">
        <f t="shared" si="42"/>
        <v>41802.907719907402</v>
      </c>
      <c r="T676" s="11">
        <f t="shared" si="43"/>
        <v>41862.907719907402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5">
        <f t="shared" si="41"/>
        <v>34.269230769230766</v>
      </c>
      <c r="Q677" s="6" t="s">
        <v>8319</v>
      </c>
      <c r="R677" t="s">
        <v>8321</v>
      </c>
      <c r="S677" s="10">
        <f t="shared" si="42"/>
        <v>41975.722268518519</v>
      </c>
      <c r="T677" s="11">
        <f t="shared" si="43"/>
        <v>42005.082638888889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5">
        <f t="shared" si="41"/>
        <v>61.291666666666664</v>
      </c>
      <c r="Q678" s="6" t="s">
        <v>8319</v>
      </c>
      <c r="R678" t="s">
        <v>8321</v>
      </c>
      <c r="S678" s="10">
        <f t="shared" si="42"/>
        <v>42012.559965277775</v>
      </c>
      <c r="T678" s="11">
        <f t="shared" si="43"/>
        <v>42042.559965277775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5">
        <f t="shared" si="41"/>
        <v>133.25</v>
      </c>
      <c r="Q679" s="6" t="s">
        <v>8319</v>
      </c>
      <c r="R679" t="s">
        <v>8321</v>
      </c>
      <c r="S679" s="10">
        <f t="shared" si="42"/>
        <v>42504.195543981477</v>
      </c>
      <c r="T679" s="11">
        <f t="shared" si="43"/>
        <v>42549.195543981477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5">
        <f t="shared" si="41"/>
        <v>65.17647058823529</v>
      </c>
      <c r="Q680" s="6" t="s">
        <v>8319</v>
      </c>
      <c r="R680" t="s">
        <v>8321</v>
      </c>
      <c r="S680" s="10">
        <f t="shared" si="42"/>
        <v>42481.168263888881</v>
      </c>
      <c r="T680" s="11">
        <f t="shared" si="43"/>
        <v>42511.168263888881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5">
        <f t="shared" si="41"/>
        <v>93.90425531914893</v>
      </c>
      <c r="Q681" s="6" t="s">
        <v>8319</v>
      </c>
      <c r="R681" t="s">
        <v>8321</v>
      </c>
      <c r="S681" s="10">
        <f t="shared" si="42"/>
        <v>42556.487372685187</v>
      </c>
      <c r="T681" s="11">
        <f t="shared" si="43"/>
        <v>42616.487372685187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5">
        <f t="shared" si="41"/>
        <v>150.65116279069767</v>
      </c>
      <c r="Q682" s="6" t="s">
        <v>8319</v>
      </c>
      <c r="R682" t="s">
        <v>8321</v>
      </c>
      <c r="S682" s="10">
        <f t="shared" si="42"/>
        <v>41864.293182870366</v>
      </c>
      <c r="T682" s="11">
        <f t="shared" si="43"/>
        <v>41899.293182870366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5">
        <f t="shared" si="41"/>
        <v>1</v>
      </c>
      <c r="Q683" s="6" t="s">
        <v>8319</v>
      </c>
      <c r="R683" t="s">
        <v>8321</v>
      </c>
      <c r="S683" s="10">
        <f t="shared" si="42"/>
        <v>42639.597268518519</v>
      </c>
      <c r="T683" s="11">
        <f t="shared" si="43"/>
        <v>42669.597268518519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5">
        <f t="shared" si="41"/>
        <v>13.25</v>
      </c>
      <c r="Q684" s="6" t="s">
        <v>8319</v>
      </c>
      <c r="R684" t="s">
        <v>8321</v>
      </c>
      <c r="S684" s="10">
        <f t="shared" si="42"/>
        <v>42778.556967592587</v>
      </c>
      <c r="T684" s="11">
        <f t="shared" si="43"/>
        <v>42808.515300925923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5">
        <f t="shared" si="41"/>
        <v>99.333333333333329</v>
      </c>
      <c r="Q685" s="6" t="s">
        <v>8319</v>
      </c>
      <c r="R685" t="s">
        <v>8321</v>
      </c>
      <c r="S685" s="10">
        <f t="shared" si="42"/>
        <v>42634.691712962966</v>
      </c>
      <c r="T685" s="11">
        <f t="shared" si="43"/>
        <v>42674.691712962966</v>
      </c>
    </row>
    <row r="686" spans="1:20" ht="19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5">
        <f t="shared" si="41"/>
        <v>177.39259259259259</v>
      </c>
      <c r="Q686" s="6" t="s">
        <v>8319</v>
      </c>
      <c r="R686" t="s">
        <v>8321</v>
      </c>
      <c r="S686" s="10">
        <f t="shared" si="42"/>
        <v>41809.26494212963</v>
      </c>
      <c r="T686" s="11">
        <f t="shared" si="43"/>
        <v>41844.916666666664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5">
        <f t="shared" si="41"/>
        <v>55.3</v>
      </c>
      <c r="Q687" s="6" t="s">
        <v>8319</v>
      </c>
      <c r="R687" t="s">
        <v>8321</v>
      </c>
      <c r="S687" s="10">
        <f t="shared" si="42"/>
        <v>41971.658240740733</v>
      </c>
      <c r="T687" s="11">
        <f t="shared" si="43"/>
        <v>42016.658240740733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5">
        <f t="shared" si="41"/>
        <v>0</v>
      </c>
      <c r="Q688" s="6" t="s">
        <v>8319</v>
      </c>
      <c r="R688" t="s">
        <v>8321</v>
      </c>
      <c r="S688" s="10">
        <f t="shared" si="42"/>
        <v>42189.464930555558</v>
      </c>
      <c r="T688" s="11">
        <f t="shared" si="43"/>
        <v>42219.464930555558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5">
        <f t="shared" si="41"/>
        <v>591.66666666666663</v>
      </c>
      <c r="Q689" s="6" t="s">
        <v>8319</v>
      </c>
      <c r="R689" t="s">
        <v>8321</v>
      </c>
      <c r="S689" s="10">
        <f t="shared" si="42"/>
        <v>42711.542280092595</v>
      </c>
      <c r="T689" s="11">
        <f t="shared" si="43"/>
        <v>42771.542280092595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5">
        <f t="shared" si="41"/>
        <v>405.5</v>
      </c>
      <c r="Q690" s="6" t="s">
        <v>8319</v>
      </c>
      <c r="R690" t="s">
        <v>8321</v>
      </c>
      <c r="S690" s="10">
        <f t="shared" si="42"/>
        <v>42261.896446759252</v>
      </c>
      <c r="T690" s="11">
        <f t="shared" si="43"/>
        <v>42291.896446759252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5">
        <f t="shared" si="41"/>
        <v>343.14732142857144</v>
      </c>
      <c r="Q691" s="6" t="s">
        <v>8319</v>
      </c>
      <c r="R691" t="s">
        <v>8321</v>
      </c>
      <c r="S691" s="10">
        <f t="shared" si="42"/>
        <v>42675.459456018514</v>
      </c>
      <c r="T691" s="11">
        <f t="shared" si="43"/>
        <v>42711.999305555553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5">
        <f t="shared" si="41"/>
        <v>72.588235294117652</v>
      </c>
      <c r="Q692" s="6" t="s">
        <v>8319</v>
      </c>
      <c r="R692" t="s">
        <v>8321</v>
      </c>
      <c r="S692" s="10">
        <f t="shared" si="42"/>
        <v>42579.426400462959</v>
      </c>
      <c r="T692" s="11">
        <f t="shared" si="43"/>
        <v>42622.041666666664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5">
        <f t="shared" si="41"/>
        <v>26</v>
      </c>
      <c r="Q693" s="6" t="s">
        <v>8319</v>
      </c>
      <c r="R693" t="s">
        <v>8321</v>
      </c>
      <c r="S693" s="10">
        <f t="shared" si="42"/>
        <v>42157.819976851846</v>
      </c>
      <c r="T693" s="11">
        <f t="shared" si="43"/>
        <v>42185.819976851846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5">
        <f t="shared" si="41"/>
        <v>6.4975124378109452</v>
      </c>
      <c r="Q694" s="6" t="s">
        <v>8319</v>
      </c>
      <c r="R694" t="s">
        <v>8321</v>
      </c>
      <c r="S694" s="10">
        <f t="shared" si="42"/>
        <v>42696.167395833334</v>
      </c>
      <c r="T694" s="11">
        <f t="shared" si="43"/>
        <v>42726.167395833334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5">
        <f t="shared" si="41"/>
        <v>119.38513513513513</v>
      </c>
      <c r="Q695" s="6" t="s">
        <v>8319</v>
      </c>
      <c r="R695" t="s">
        <v>8321</v>
      </c>
      <c r="S695" s="10">
        <f t="shared" si="42"/>
        <v>42094.599849537037</v>
      </c>
      <c r="T695" s="11">
        <f t="shared" si="43"/>
        <v>42124.599849537037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5">
        <f t="shared" si="41"/>
        <v>84.285714285714292</v>
      </c>
      <c r="Q696" s="6" t="s">
        <v>8319</v>
      </c>
      <c r="R696" t="s">
        <v>8321</v>
      </c>
      <c r="S696" s="10">
        <f t="shared" si="42"/>
        <v>42737.455543981479</v>
      </c>
      <c r="T696" s="11">
        <f t="shared" si="43"/>
        <v>42767.455543981479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5">
        <f t="shared" si="41"/>
        <v>90.857142857142861</v>
      </c>
      <c r="Q697" s="6" t="s">
        <v>8319</v>
      </c>
      <c r="R697" t="s">
        <v>8321</v>
      </c>
      <c r="S697" s="10">
        <f t="shared" si="42"/>
        <v>41913.312731481477</v>
      </c>
      <c r="T697" s="11">
        <f t="shared" si="43"/>
        <v>41943.312731481477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5">
        <f t="shared" si="41"/>
        <v>1</v>
      </c>
      <c r="Q698" s="6" t="s">
        <v>8319</v>
      </c>
      <c r="R698" t="s">
        <v>8321</v>
      </c>
      <c r="S698" s="10">
        <f t="shared" si="42"/>
        <v>41815.718773148146</v>
      </c>
      <c r="T698" s="11">
        <f t="shared" si="43"/>
        <v>41845.718773148146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5">
        <f t="shared" si="41"/>
        <v>20.342105263157894</v>
      </c>
      <c r="Q699" s="6" t="s">
        <v>8319</v>
      </c>
      <c r="R699" t="s">
        <v>8321</v>
      </c>
      <c r="S699" s="10">
        <f t="shared" si="42"/>
        <v>42388.314687500002</v>
      </c>
      <c r="T699" s="11">
        <f t="shared" si="43"/>
        <v>42403.314687500002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5">
        <f t="shared" si="41"/>
        <v>530.68965517241384</v>
      </c>
      <c r="Q700" s="6" t="s">
        <v>8319</v>
      </c>
      <c r="R700" t="s">
        <v>8321</v>
      </c>
      <c r="S700" s="10">
        <f t="shared" si="42"/>
        <v>41866.722743055558</v>
      </c>
      <c r="T700" s="11">
        <f t="shared" si="43"/>
        <v>41899.875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5">
        <f t="shared" si="41"/>
        <v>120.39184269662923</v>
      </c>
      <c r="Q701" s="6" t="s">
        <v>8319</v>
      </c>
      <c r="R701" t="s">
        <v>8321</v>
      </c>
      <c r="S701" s="10">
        <f t="shared" si="42"/>
        <v>41563.277175925927</v>
      </c>
      <c r="T701" s="11">
        <f t="shared" si="43"/>
        <v>41600.458333333328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5">
        <f t="shared" si="41"/>
        <v>13</v>
      </c>
      <c r="Q702" s="6" t="s">
        <v>8319</v>
      </c>
      <c r="R702" t="s">
        <v>8321</v>
      </c>
      <c r="S702" s="10">
        <f t="shared" si="42"/>
        <v>42715.480104166665</v>
      </c>
      <c r="T702" s="11">
        <f t="shared" si="43"/>
        <v>42745.480104166665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5">
        <f t="shared" si="41"/>
        <v>291.33333333333331</v>
      </c>
      <c r="Q703" s="6" t="s">
        <v>8319</v>
      </c>
      <c r="R703" t="s">
        <v>8321</v>
      </c>
      <c r="S703" s="10">
        <f t="shared" si="42"/>
        <v>41813.454629629625</v>
      </c>
      <c r="T703" s="11">
        <f t="shared" si="43"/>
        <v>41843.454629629625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5">
        <f t="shared" si="41"/>
        <v>124.9191891891892</v>
      </c>
      <c r="Q704" s="6" t="s">
        <v>8319</v>
      </c>
      <c r="R704" t="s">
        <v>8321</v>
      </c>
      <c r="S704" s="10">
        <f t="shared" si="42"/>
        <v>42668.518368055556</v>
      </c>
      <c r="T704" s="11">
        <f t="shared" si="43"/>
        <v>42698.560034722221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5">
        <f t="shared" si="41"/>
        <v>119.57142857142857</v>
      </c>
      <c r="Q705" s="6" t="s">
        <v>8319</v>
      </c>
      <c r="R705" t="s">
        <v>8321</v>
      </c>
      <c r="S705" s="10">
        <f t="shared" si="42"/>
        <v>42711.742465277777</v>
      </c>
      <c r="T705" s="11">
        <f t="shared" si="43"/>
        <v>42766.772222222215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5">
        <f t="shared" si="41"/>
        <v>120.25</v>
      </c>
      <c r="Q706" s="6" t="s">
        <v>8319</v>
      </c>
      <c r="R706" t="s">
        <v>8321</v>
      </c>
      <c r="S706" s="10">
        <f t="shared" si="42"/>
        <v>42725.984583333331</v>
      </c>
      <c r="T706" s="11">
        <f t="shared" si="43"/>
        <v>42785.984583333331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(E707/D707)*100</f>
        <v>0.97699999999999987</v>
      </c>
      <c r="P707" s="5">
        <f t="shared" ref="P707:P770" si="45">IFERROR(E707/L707,0)</f>
        <v>195.4</v>
      </c>
      <c r="Q707" s="6" t="s">
        <v>8319</v>
      </c>
      <c r="R707" t="s">
        <v>8321</v>
      </c>
      <c r="S707" s="10">
        <f t="shared" ref="S707:S770" si="46">(J707/86400)+25569+(-5/24)</f>
        <v>42726.283310185179</v>
      </c>
      <c r="T707" s="11">
        <f t="shared" ref="T707:T770" si="47">(I707/86400)+25569+(-5/24)</f>
        <v>42756.283310185179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5">
        <f t="shared" si="45"/>
        <v>0</v>
      </c>
      <c r="Q708" s="6" t="s">
        <v>8319</v>
      </c>
      <c r="R708" t="s">
        <v>8321</v>
      </c>
      <c r="S708" s="10">
        <f t="shared" si="46"/>
        <v>42676.786840277775</v>
      </c>
      <c r="T708" s="11">
        <f t="shared" si="47"/>
        <v>42718.568749999999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5">
        <f t="shared" si="45"/>
        <v>117.69868421052631</v>
      </c>
      <c r="Q709" s="6" t="s">
        <v>8319</v>
      </c>
      <c r="R709" t="s">
        <v>8321</v>
      </c>
      <c r="S709" s="10">
        <f t="shared" si="46"/>
        <v>42696.45517361111</v>
      </c>
      <c r="T709" s="11">
        <f t="shared" si="47"/>
        <v>42736.45517361111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5">
        <f t="shared" si="45"/>
        <v>23.948509485094849</v>
      </c>
      <c r="Q710" s="6" t="s">
        <v>8319</v>
      </c>
      <c r="R710" t="s">
        <v>8321</v>
      </c>
      <c r="S710" s="10">
        <f t="shared" si="46"/>
        <v>41835.372685185182</v>
      </c>
      <c r="T710" s="11">
        <f t="shared" si="47"/>
        <v>41895.372685185182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5">
        <f t="shared" si="45"/>
        <v>30.5</v>
      </c>
      <c r="Q711" s="6" t="s">
        <v>8319</v>
      </c>
      <c r="R711" t="s">
        <v>8321</v>
      </c>
      <c r="S711" s="10">
        <f t="shared" si="46"/>
        <v>41947.832858796297</v>
      </c>
      <c r="T711" s="11">
        <f t="shared" si="47"/>
        <v>41977.832858796297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5">
        <f t="shared" si="45"/>
        <v>0</v>
      </c>
      <c r="Q712" s="6" t="s">
        <v>8319</v>
      </c>
      <c r="R712" t="s">
        <v>8321</v>
      </c>
      <c r="S712" s="10">
        <f t="shared" si="46"/>
        <v>41837.776643518519</v>
      </c>
      <c r="T712" s="11">
        <f t="shared" si="47"/>
        <v>41870.822222222218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5">
        <f t="shared" si="45"/>
        <v>99.973372781065095</v>
      </c>
      <c r="Q713" s="6" t="s">
        <v>8319</v>
      </c>
      <c r="R713" t="s">
        <v>8321</v>
      </c>
      <c r="S713" s="10">
        <f t="shared" si="46"/>
        <v>42678.250787037039</v>
      </c>
      <c r="T713" s="11">
        <f t="shared" si="47"/>
        <v>42718.292453703696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5">
        <f t="shared" si="45"/>
        <v>26.25</v>
      </c>
      <c r="Q714" s="6" t="s">
        <v>8319</v>
      </c>
      <c r="R714" t="s">
        <v>8321</v>
      </c>
      <c r="S714" s="10">
        <f t="shared" si="46"/>
        <v>42384.472592592589</v>
      </c>
      <c r="T714" s="11">
        <f t="shared" si="47"/>
        <v>42414.472592592589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5">
        <f t="shared" si="45"/>
        <v>199</v>
      </c>
      <c r="Q715" s="6" t="s">
        <v>8319</v>
      </c>
      <c r="R715" t="s">
        <v>8321</v>
      </c>
      <c r="S715" s="10">
        <f t="shared" si="46"/>
        <v>42496.320972222216</v>
      </c>
      <c r="T715" s="11">
        <f t="shared" si="47"/>
        <v>42526.320972222216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5">
        <f t="shared" si="45"/>
        <v>80.321428571428569</v>
      </c>
      <c r="Q716" s="6" t="s">
        <v>8319</v>
      </c>
      <c r="R716" t="s">
        <v>8321</v>
      </c>
      <c r="S716" s="10">
        <f t="shared" si="46"/>
        <v>42734.579652777778</v>
      </c>
      <c r="T716" s="11">
        <f t="shared" si="47"/>
        <v>42794.579652777778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5">
        <f t="shared" si="45"/>
        <v>115.75</v>
      </c>
      <c r="Q717" s="6" t="s">
        <v>8319</v>
      </c>
      <c r="R717" t="s">
        <v>8321</v>
      </c>
      <c r="S717" s="10">
        <f t="shared" si="46"/>
        <v>42272.8824074074</v>
      </c>
      <c r="T717" s="11">
        <f t="shared" si="47"/>
        <v>42312.924074074072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5">
        <f t="shared" si="45"/>
        <v>44.6875</v>
      </c>
      <c r="Q718" s="6" t="s">
        <v>8319</v>
      </c>
      <c r="R718" t="s">
        <v>8321</v>
      </c>
      <c r="S718" s="10">
        <f t="shared" si="46"/>
        <v>41940.450312499997</v>
      </c>
      <c r="T718" s="11">
        <f t="shared" si="47"/>
        <v>41973.791666666664</v>
      </c>
    </row>
    <row r="719" spans="1:20" ht="19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5">
        <f t="shared" si="45"/>
        <v>76.25</v>
      </c>
      <c r="Q719" s="6" t="s">
        <v>8319</v>
      </c>
      <c r="R719" t="s">
        <v>8321</v>
      </c>
      <c r="S719" s="10">
        <f t="shared" si="46"/>
        <v>41857.645856481475</v>
      </c>
      <c r="T719" s="11">
        <f t="shared" si="47"/>
        <v>41887.645856481475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5">
        <f t="shared" si="45"/>
        <v>22.5</v>
      </c>
      <c r="Q720" s="6" t="s">
        <v>8319</v>
      </c>
      <c r="R720" t="s">
        <v>8321</v>
      </c>
      <c r="S720" s="10">
        <f t="shared" si="46"/>
        <v>42752.637118055551</v>
      </c>
      <c r="T720" s="11">
        <f t="shared" si="47"/>
        <v>42784.040972222218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5">
        <f t="shared" si="45"/>
        <v>19.399999999999999</v>
      </c>
      <c r="Q721" s="6" t="s">
        <v>8319</v>
      </c>
      <c r="R721" t="s">
        <v>8321</v>
      </c>
      <c r="S721" s="10">
        <f t="shared" si="46"/>
        <v>42408.83189814815</v>
      </c>
      <c r="T721" s="11">
        <f t="shared" si="47"/>
        <v>42422.83189814815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5">
        <f t="shared" si="45"/>
        <v>66.707317073170728</v>
      </c>
      <c r="Q722" s="6" t="s">
        <v>8322</v>
      </c>
      <c r="R722" t="s">
        <v>8323</v>
      </c>
      <c r="S722" s="10">
        <f t="shared" si="46"/>
        <v>40909.440868055557</v>
      </c>
      <c r="T722" s="11">
        <f t="shared" si="47"/>
        <v>40937.440868055557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5">
        <f t="shared" si="45"/>
        <v>84.142857142857139</v>
      </c>
      <c r="Q723" s="6" t="s">
        <v>8322</v>
      </c>
      <c r="R723" t="s">
        <v>8323</v>
      </c>
      <c r="S723" s="10">
        <f t="shared" si="46"/>
        <v>41807.363506944443</v>
      </c>
      <c r="T723" s="11">
        <f t="shared" si="47"/>
        <v>41852.363506944443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5">
        <f t="shared" si="45"/>
        <v>215.72549019607843</v>
      </c>
      <c r="Q724" s="6" t="s">
        <v>8322</v>
      </c>
      <c r="R724" t="s">
        <v>8323</v>
      </c>
      <c r="S724" s="10">
        <f t="shared" si="46"/>
        <v>40977.596967592588</v>
      </c>
      <c r="T724" s="11">
        <f t="shared" si="47"/>
        <v>41007.555300925924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5">
        <f t="shared" si="45"/>
        <v>54.69</v>
      </c>
      <c r="Q725" s="6" t="s">
        <v>8322</v>
      </c>
      <c r="R725" t="s">
        <v>8323</v>
      </c>
      <c r="S725" s="10">
        <f t="shared" si="46"/>
        <v>42184.608206018514</v>
      </c>
      <c r="T725" s="11">
        <f t="shared" si="47"/>
        <v>42214.957638888889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5">
        <f t="shared" si="45"/>
        <v>51.62944055944056</v>
      </c>
      <c r="Q726" s="6" t="s">
        <v>8322</v>
      </c>
      <c r="R726" t="s">
        <v>8323</v>
      </c>
      <c r="S726" s="10">
        <f t="shared" si="46"/>
        <v>40694.430127314808</v>
      </c>
      <c r="T726" s="11">
        <f t="shared" si="47"/>
        <v>40724.430127314808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5">
        <f t="shared" si="45"/>
        <v>143.35714285714286</v>
      </c>
      <c r="Q727" s="6" t="s">
        <v>8322</v>
      </c>
      <c r="R727" t="s">
        <v>8323</v>
      </c>
      <c r="S727" s="10">
        <f t="shared" si="46"/>
        <v>42321.417962962958</v>
      </c>
      <c r="T727" s="11">
        <f t="shared" si="47"/>
        <v>42351.417962962958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5">
        <f t="shared" si="45"/>
        <v>72.428571428571431</v>
      </c>
      <c r="Q728" s="6" t="s">
        <v>8322</v>
      </c>
      <c r="R728" t="s">
        <v>8323</v>
      </c>
      <c r="S728" s="10">
        <f t="shared" si="46"/>
        <v>41345.834340277775</v>
      </c>
      <c r="T728" s="11">
        <f t="shared" si="47"/>
        <v>41375.834340277775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5">
        <f t="shared" si="45"/>
        <v>36.530201342281877</v>
      </c>
      <c r="Q729" s="6" t="s">
        <v>8322</v>
      </c>
      <c r="R729" t="s">
        <v>8323</v>
      </c>
      <c r="S729" s="10">
        <f t="shared" si="46"/>
        <v>41246.811909722222</v>
      </c>
      <c r="T729" s="11">
        <f t="shared" si="47"/>
        <v>41288.680555555555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5">
        <f t="shared" si="45"/>
        <v>60.903461538461535</v>
      </c>
      <c r="Q730" s="6" t="s">
        <v>8322</v>
      </c>
      <c r="R730" t="s">
        <v>8323</v>
      </c>
      <c r="S730" s="10">
        <f t="shared" si="46"/>
        <v>40731.629131944443</v>
      </c>
      <c r="T730" s="11">
        <f t="shared" si="47"/>
        <v>40776.629131944443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5">
        <f t="shared" si="45"/>
        <v>43.55</v>
      </c>
      <c r="Q731" s="6" t="s">
        <v>8322</v>
      </c>
      <c r="R731" t="s">
        <v>8323</v>
      </c>
      <c r="S731" s="10">
        <f t="shared" si="46"/>
        <v>41110.97755787037</v>
      </c>
      <c r="T731" s="11">
        <f t="shared" si="47"/>
        <v>41170.97755787037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5">
        <f t="shared" si="45"/>
        <v>99.766037735849054</v>
      </c>
      <c r="Q732" s="6" t="s">
        <v>8322</v>
      </c>
      <c r="R732" t="s">
        <v>8323</v>
      </c>
      <c r="S732" s="10">
        <f t="shared" si="46"/>
        <v>40854.536932870367</v>
      </c>
      <c r="T732" s="11">
        <f t="shared" si="47"/>
        <v>40884.536932870367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5">
        <f t="shared" si="45"/>
        <v>88.732394366197184</v>
      </c>
      <c r="Q733" s="6" t="s">
        <v>8322</v>
      </c>
      <c r="R733" t="s">
        <v>8323</v>
      </c>
      <c r="S733" s="10">
        <f t="shared" si="46"/>
        <v>40879.587349537032</v>
      </c>
      <c r="T733" s="11">
        <f t="shared" si="47"/>
        <v>40930.041666666664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5">
        <f t="shared" si="45"/>
        <v>4.9230769230769234</v>
      </c>
      <c r="Q734" s="6" t="s">
        <v>8322</v>
      </c>
      <c r="R734" t="s">
        <v>8323</v>
      </c>
      <c r="S734" s="10">
        <f t="shared" si="46"/>
        <v>41486.21598379629</v>
      </c>
      <c r="T734" s="11">
        <f t="shared" si="47"/>
        <v>41546.21598379629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5">
        <f t="shared" si="45"/>
        <v>17.822485207100591</v>
      </c>
      <c r="Q735" s="6" t="s">
        <v>8322</v>
      </c>
      <c r="R735" t="s">
        <v>8323</v>
      </c>
      <c r="S735" s="10">
        <f t="shared" si="46"/>
        <v>41598.211712962962</v>
      </c>
      <c r="T735" s="11">
        <f t="shared" si="47"/>
        <v>41628.211712962962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5">
        <f t="shared" si="45"/>
        <v>187.19298245614036</v>
      </c>
      <c r="Q736" s="6" t="s">
        <v>8322</v>
      </c>
      <c r="R736" t="s">
        <v>8323</v>
      </c>
      <c r="S736" s="10">
        <f t="shared" si="46"/>
        <v>42101.956249999996</v>
      </c>
      <c r="T736" s="11">
        <f t="shared" si="47"/>
        <v>42132.999999999993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5">
        <f t="shared" si="45"/>
        <v>234.80786026200875</v>
      </c>
      <c r="Q737" s="6" t="s">
        <v>8322</v>
      </c>
      <c r="R737" t="s">
        <v>8323</v>
      </c>
      <c r="S737" s="10">
        <f t="shared" si="46"/>
        <v>41945.821134259255</v>
      </c>
      <c r="T737" s="11">
        <f t="shared" si="47"/>
        <v>41976.818749999999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5">
        <f t="shared" si="45"/>
        <v>105.04629629629629</v>
      </c>
      <c r="Q738" s="6" t="s">
        <v>8322</v>
      </c>
      <c r="R738" t="s">
        <v>8323</v>
      </c>
      <c r="S738" s="10">
        <f t="shared" si="46"/>
        <v>41579.525925925926</v>
      </c>
      <c r="T738" s="11">
        <f t="shared" si="47"/>
        <v>41598.999305555553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5">
        <f t="shared" si="45"/>
        <v>56.666666666666664</v>
      </c>
      <c r="Q739" s="6" t="s">
        <v>8322</v>
      </c>
      <c r="R739" t="s">
        <v>8323</v>
      </c>
      <c r="S739" s="10">
        <f t="shared" si="46"/>
        <v>41667.066979166666</v>
      </c>
      <c r="T739" s="11">
        <f t="shared" si="47"/>
        <v>41684.625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5">
        <f t="shared" si="45"/>
        <v>39.048780487804876</v>
      </c>
      <c r="Q740" s="6" t="s">
        <v>8322</v>
      </c>
      <c r="R740" t="s">
        <v>8323</v>
      </c>
      <c r="S740" s="10">
        <f t="shared" si="46"/>
        <v>41943.39576388889</v>
      </c>
      <c r="T740" s="11">
        <f t="shared" si="47"/>
        <v>41973.999305555553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5">
        <f t="shared" si="45"/>
        <v>68.345323741007192</v>
      </c>
      <c r="Q741" s="6" t="s">
        <v>8322</v>
      </c>
      <c r="R741" t="s">
        <v>8323</v>
      </c>
      <c r="S741" s="10">
        <f t="shared" si="46"/>
        <v>41829.294317129628</v>
      </c>
      <c r="T741" s="11">
        <f t="shared" si="47"/>
        <v>41862.294317129628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5">
        <f t="shared" si="45"/>
        <v>169.57894736842104</v>
      </c>
      <c r="Q742" s="6" t="s">
        <v>8322</v>
      </c>
      <c r="R742" t="s">
        <v>8323</v>
      </c>
      <c r="S742" s="10">
        <f t="shared" si="46"/>
        <v>42161.93844907407</v>
      </c>
      <c r="T742" s="11">
        <f t="shared" si="47"/>
        <v>42175.93844907407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5">
        <f t="shared" si="45"/>
        <v>141.42340425531913</v>
      </c>
      <c r="Q743" s="6" t="s">
        <v>8322</v>
      </c>
      <c r="R743" t="s">
        <v>8323</v>
      </c>
      <c r="S743" s="10">
        <f t="shared" si="46"/>
        <v>41401.439884259256</v>
      </c>
      <c r="T743" s="11">
        <f t="shared" si="47"/>
        <v>41436.439884259256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5">
        <f t="shared" si="45"/>
        <v>67.391304347826093</v>
      </c>
      <c r="Q744" s="6" t="s">
        <v>8322</v>
      </c>
      <c r="R744" t="s">
        <v>8323</v>
      </c>
      <c r="S744" s="10">
        <f t="shared" si="46"/>
        <v>41689.709629629629</v>
      </c>
      <c r="T744" s="11">
        <f t="shared" si="47"/>
        <v>41719.667962962958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5">
        <f t="shared" si="45"/>
        <v>54.266666666666666</v>
      </c>
      <c r="Q745" s="6" t="s">
        <v>8322</v>
      </c>
      <c r="R745" t="s">
        <v>8323</v>
      </c>
      <c r="S745" s="10">
        <f t="shared" si="46"/>
        <v>40990.500983796293</v>
      </c>
      <c r="T745" s="11">
        <f t="shared" si="47"/>
        <v>41015.666666666664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5">
        <f t="shared" si="45"/>
        <v>82.516129032258064</v>
      </c>
      <c r="Q746" s="6" t="s">
        <v>8322</v>
      </c>
      <c r="R746" t="s">
        <v>8323</v>
      </c>
      <c r="S746" s="10">
        <f t="shared" si="46"/>
        <v>41226.748877314814</v>
      </c>
      <c r="T746" s="11">
        <f t="shared" si="47"/>
        <v>41256.748877314814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5">
        <f t="shared" si="45"/>
        <v>53.729729729729726</v>
      </c>
      <c r="Q747" s="6" t="s">
        <v>8322</v>
      </c>
      <c r="R747" t="s">
        <v>8323</v>
      </c>
      <c r="S747" s="10">
        <f t="shared" si="46"/>
        <v>41367.363946759258</v>
      </c>
      <c r="T747" s="11">
        <f t="shared" si="47"/>
        <v>41397.363946759258</v>
      </c>
    </row>
    <row r="748" spans="1:20" ht="19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5">
        <f t="shared" si="45"/>
        <v>34.206185567010309</v>
      </c>
      <c r="Q748" s="6" t="s">
        <v>8322</v>
      </c>
      <c r="R748" t="s">
        <v>8323</v>
      </c>
      <c r="S748" s="10">
        <f t="shared" si="46"/>
        <v>41156.834594907406</v>
      </c>
      <c r="T748" s="11">
        <f t="shared" si="47"/>
        <v>41174.957638888889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5">
        <f t="shared" si="45"/>
        <v>127.32727272727273</v>
      </c>
      <c r="Q749" s="6" t="s">
        <v>8322</v>
      </c>
      <c r="R749" t="s">
        <v>8323</v>
      </c>
      <c r="S749" s="10">
        <f t="shared" si="46"/>
        <v>41988.340497685182</v>
      </c>
      <c r="T749" s="11">
        <f t="shared" si="47"/>
        <v>42019.245833333327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5">
        <f t="shared" si="45"/>
        <v>45.56818181818182</v>
      </c>
      <c r="Q750" s="6" t="s">
        <v>8322</v>
      </c>
      <c r="R750" t="s">
        <v>8323</v>
      </c>
      <c r="S750" s="10">
        <f t="shared" si="46"/>
        <v>41831.638495370367</v>
      </c>
      <c r="T750" s="11">
        <f t="shared" si="47"/>
        <v>41861.638495370367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5">
        <f t="shared" si="45"/>
        <v>95.963636363636368</v>
      </c>
      <c r="Q751" s="6" t="s">
        <v>8322</v>
      </c>
      <c r="R751" t="s">
        <v>8323</v>
      </c>
      <c r="S751" s="10">
        <f t="shared" si="46"/>
        <v>42733.732986111114</v>
      </c>
      <c r="T751" s="11">
        <f t="shared" si="47"/>
        <v>42763.732986111114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5">
        <f t="shared" si="45"/>
        <v>77.271186440677965</v>
      </c>
      <c r="Q752" s="6" t="s">
        <v>8322</v>
      </c>
      <c r="R752" t="s">
        <v>8323</v>
      </c>
      <c r="S752" s="10">
        <f t="shared" si="46"/>
        <v>41299.669814814813</v>
      </c>
      <c r="T752" s="11">
        <f t="shared" si="47"/>
        <v>41329.669814814813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5">
        <f t="shared" si="45"/>
        <v>57.338709677419352</v>
      </c>
      <c r="Q753" s="6" t="s">
        <v>8322</v>
      </c>
      <c r="R753" t="s">
        <v>8323</v>
      </c>
      <c r="S753" s="10">
        <f t="shared" si="46"/>
        <v>40713.422164351847</v>
      </c>
      <c r="T753" s="11">
        <f t="shared" si="47"/>
        <v>40759.422164351847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5">
        <f t="shared" si="45"/>
        <v>53.19047619047619</v>
      </c>
      <c r="Q754" s="6" t="s">
        <v>8322</v>
      </c>
      <c r="R754" t="s">
        <v>8323</v>
      </c>
      <c r="S754" s="10">
        <f t="shared" si="46"/>
        <v>42639.213159722225</v>
      </c>
      <c r="T754" s="11">
        <f t="shared" si="47"/>
        <v>42659.249999999993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5">
        <f t="shared" si="45"/>
        <v>492.30769230769232</v>
      </c>
      <c r="Q755" s="6" t="s">
        <v>8322</v>
      </c>
      <c r="R755" t="s">
        <v>8323</v>
      </c>
      <c r="S755" s="10">
        <f t="shared" si="46"/>
        <v>42019.381840277776</v>
      </c>
      <c r="T755" s="11">
        <f t="shared" si="47"/>
        <v>42049.381840277776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5">
        <f t="shared" si="45"/>
        <v>42.346938775510203</v>
      </c>
      <c r="Q756" s="6" t="s">
        <v>8322</v>
      </c>
      <c r="R756" t="s">
        <v>8323</v>
      </c>
      <c r="S756" s="10">
        <f t="shared" si="46"/>
        <v>41249.54075231481</v>
      </c>
      <c r="T756" s="11">
        <f t="shared" si="47"/>
        <v>41279.54075231481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5">
        <f t="shared" si="45"/>
        <v>37.466029411764708</v>
      </c>
      <c r="Q757" s="6" t="s">
        <v>8322</v>
      </c>
      <c r="R757" t="s">
        <v>8323</v>
      </c>
      <c r="S757" s="10">
        <f t="shared" si="46"/>
        <v>41383.396724537037</v>
      </c>
      <c r="T757" s="11">
        <f t="shared" si="47"/>
        <v>41413.820138888885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5">
        <f t="shared" si="45"/>
        <v>37.454545454545453</v>
      </c>
      <c r="Q758" s="6" t="s">
        <v>8322</v>
      </c>
      <c r="R758" t="s">
        <v>8323</v>
      </c>
      <c r="S758" s="10">
        <f t="shared" si="46"/>
        <v>40590.558553240735</v>
      </c>
      <c r="T758" s="11">
        <f t="shared" si="47"/>
        <v>40651.516886574071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5">
        <f t="shared" si="45"/>
        <v>33.055555555555557</v>
      </c>
      <c r="Q759" s="6" t="s">
        <v>8322</v>
      </c>
      <c r="R759" t="s">
        <v>8323</v>
      </c>
      <c r="S759" s="10">
        <f t="shared" si="46"/>
        <v>41234.846226851849</v>
      </c>
      <c r="T759" s="11">
        <f t="shared" si="47"/>
        <v>41248.846226851849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5">
        <f t="shared" si="45"/>
        <v>134.21052631578948</v>
      </c>
      <c r="Q760" s="6" t="s">
        <v>8322</v>
      </c>
      <c r="R760" t="s">
        <v>8323</v>
      </c>
      <c r="S760" s="10">
        <f t="shared" si="46"/>
        <v>40429.628101851849</v>
      </c>
      <c r="T760" s="11">
        <f t="shared" si="47"/>
        <v>40459.628101851849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5">
        <f t="shared" si="45"/>
        <v>51.474747474747474</v>
      </c>
      <c r="Q761" s="6" t="s">
        <v>8322</v>
      </c>
      <c r="R761" t="s">
        <v>8323</v>
      </c>
      <c r="S761" s="10">
        <f t="shared" si="46"/>
        <v>41789.121979166666</v>
      </c>
      <c r="T761" s="11">
        <f t="shared" si="47"/>
        <v>41829.121979166666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5">
        <f t="shared" si="45"/>
        <v>0</v>
      </c>
      <c r="Q762" s="6" t="s">
        <v>8322</v>
      </c>
      <c r="R762" t="s">
        <v>8324</v>
      </c>
      <c r="S762" s="10">
        <f t="shared" si="46"/>
        <v>42670.555706018517</v>
      </c>
      <c r="T762" s="11">
        <f t="shared" si="47"/>
        <v>42700.597372685188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5">
        <f t="shared" si="45"/>
        <v>39.166666666666664</v>
      </c>
      <c r="Q763" s="6" t="s">
        <v>8322</v>
      </c>
      <c r="R763" t="s">
        <v>8324</v>
      </c>
      <c r="S763" s="10">
        <f t="shared" si="46"/>
        <v>41642.543124999997</v>
      </c>
      <c r="T763" s="11">
        <f t="shared" si="47"/>
        <v>41672.543124999997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5">
        <f t="shared" si="45"/>
        <v>0</v>
      </c>
      <c r="Q764" s="6" t="s">
        <v>8322</v>
      </c>
      <c r="R764" t="s">
        <v>8324</v>
      </c>
      <c r="S764" s="10">
        <f t="shared" si="46"/>
        <v>42690.65011574074</v>
      </c>
      <c r="T764" s="11">
        <f t="shared" si="47"/>
        <v>42708.041666666664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5">
        <f t="shared" si="45"/>
        <v>5</v>
      </c>
      <c r="Q765" s="6" t="s">
        <v>8322</v>
      </c>
      <c r="R765" t="s">
        <v>8324</v>
      </c>
      <c r="S765" s="10">
        <f t="shared" si="46"/>
        <v>41471.238518518519</v>
      </c>
      <c r="T765" s="11">
        <f t="shared" si="47"/>
        <v>41501.238518518519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5">
        <f t="shared" si="45"/>
        <v>0</v>
      </c>
      <c r="Q766" s="6" t="s">
        <v>8322</v>
      </c>
      <c r="R766" t="s">
        <v>8324</v>
      </c>
      <c r="S766" s="10">
        <f t="shared" si="46"/>
        <v>42226.964826388888</v>
      </c>
      <c r="T766" s="11">
        <f t="shared" si="47"/>
        <v>42256.964826388888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5">
        <f t="shared" si="45"/>
        <v>57.295454545454547</v>
      </c>
      <c r="Q767" s="6" t="s">
        <v>8322</v>
      </c>
      <c r="R767" t="s">
        <v>8324</v>
      </c>
      <c r="S767" s="10">
        <f t="shared" si="46"/>
        <v>41901.334305555552</v>
      </c>
      <c r="T767" s="11">
        <f t="shared" si="47"/>
        <v>41931.334305555552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5">
        <f t="shared" si="45"/>
        <v>0</v>
      </c>
      <c r="Q768" s="6" t="s">
        <v>8322</v>
      </c>
      <c r="R768" t="s">
        <v>8324</v>
      </c>
      <c r="S768" s="10">
        <f t="shared" si="46"/>
        <v>42021.57503472222</v>
      </c>
      <c r="T768" s="11">
        <f t="shared" si="47"/>
        <v>42051.57503472222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5">
        <f t="shared" si="45"/>
        <v>59</v>
      </c>
      <c r="Q769" s="6" t="s">
        <v>8322</v>
      </c>
      <c r="R769" t="s">
        <v>8324</v>
      </c>
      <c r="S769" s="10">
        <f t="shared" si="46"/>
        <v>42114.935300925928</v>
      </c>
      <c r="T769" s="11">
        <f t="shared" si="47"/>
        <v>42144.935300925928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5">
        <f t="shared" si="45"/>
        <v>0</v>
      </c>
      <c r="Q770" s="6" t="s">
        <v>8322</v>
      </c>
      <c r="R770" t="s">
        <v>8324</v>
      </c>
      <c r="S770" s="10">
        <f t="shared" si="46"/>
        <v>41593.998726851853</v>
      </c>
      <c r="T770" s="11">
        <f t="shared" si="47"/>
        <v>41623.998726851853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(E771/D771)*100</f>
        <v>41.4</v>
      </c>
      <c r="P771" s="5">
        <f t="shared" ref="P771:P834" si="49">IFERROR(E771/L771,0)</f>
        <v>31.846153846153847</v>
      </c>
      <c r="Q771" s="6" t="s">
        <v>8322</v>
      </c>
      <c r="R771" t="s">
        <v>8324</v>
      </c>
      <c r="S771" s="10">
        <f t="shared" ref="S771:S834" si="50">(J771/86400)+25569+(-5/24)</f>
        <v>41604.788124999999</v>
      </c>
      <c r="T771" s="11">
        <f t="shared" ref="T771:T834" si="51">(I771/86400)+25569+(-5/24)</f>
        <v>41634.788124999999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5">
        <f t="shared" si="49"/>
        <v>0</v>
      </c>
      <c r="Q772" s="6" t="s">
        <v>8322</v>
      </c>
      <c r="R772" t="s">
        <v>8324</v>
      </c>
      <c r="S772" s="10">
        <f t="shared" si="50"/>
        <v>41289.791307870364</v>
      </c>
      <c r="T772" s="11">
        <f t="shared" si="51"/>
        <v>41329.791307870364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5">
        <f t="shared" si="49"/>
        <v>10</v>
      </c>
      <c r="Q773" s="6" t="s">
        <v>8322</v>
      </c>
      <c r="R773" t="s">
        <v>8324</v>
      </c>
      <c r="S773" s="10">
        <f t="shared" si="50"/>
        <v>42349.615763888891</v>
      </c>
      <c r="T773" s="11">
        <f t="shared" si="51"/>
        <v>42399.615763888891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5">
        <f t="shared" si="49"/>
        <v>50</v>
      </c>
      <c r="Q774" s="6" t="s">
        <v>8322</v>
      </c>
      <c r="R774" t="s">
        <v>8324</v>
      </c>
      <c r="S774" s="10">
        <f t="shared" si="50"/>
        <v>40067.848599537036</v>
      </c>
      <c r="T774" s="11">
        <f t="shared" si="51"/>
        <v>40117.957638888889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5">
        <f t="shared" si="49"/>
        <v>16</v>
      </c>
      <c r="Q775" s="6" t="s">
        <v>8322</v>
      </c>
      <c r="R775" t="s">
        <v>8324</v>
      </c>
      <c r="S775" s="10">
        <f t="shared" si="50"/>
        <v>42100.527604166666</v>
      </c>
      <c r="T775" s="11">
        <f t="shared" si="51"/>
        <v>42134.750694444439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5">
        <f t="shared" si="49"/>
        <v>39</v>
      </c>
      <c r="Q776" s="6" t="s">
        <v>8322</v>
      </c>
      <c r="R776" t="s">
        <v>8324</v>
      </c>
      <c r="S776" s="10">
        <f t="shared" si="50"/>
        <v>41663.571967592587</v>
      </c>
      <c r="T776" s="11">
        <f t="shared" si="51"/>
        <v>41693.571967592587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5">
        <f t="shared" si="49"/>
        <v>34</v>
      </c>
      <c r="Q777" s="6" t="s">
        <v>8322</v>
      </c>
      <c r="R777" t="s">
        <v>8324</v>
      </c>
      <c r="S777" s="10">
        <f t="shared" si="50"/>
        <v>40862.851793981477</v>
      </c>
      <c r="T777" s="11">
        <f t="shared" si="51"/>
        <v>40892.851793981477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5">
        <f t="shared" si="49"/>
        <v>63.122807017543863</v>
      </c>
      <c r="Q778" s="6" t="s">
        <v>8322</v>
      </c>
      <c r="R778" t="s">
        <v>8324</v>
      </c>
      <c r="S778" s="10">
        <f t="shared" si="50"/>
        <v>42250.477372685178</v>
      </c>
      <c r="T778" s="11">
        <f t="shared" si="51"/>
        <v>42287.999999999993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5">
        <f t="shared" si="49"/>
        <v>7</v>
      </c>
      <c r="Q779" s="6" t="s">
        <v>8322</v>
      </c>
      <c r="R779" t="s">
        <v>8324</v>
      </c>
      <c r="S779" s="10">
        <f t="shared" si="50"/>
        <v>41456.772881944438</v>
      </c>
      <c r="T779" s="11">
        <f t="shared" si="51"/>
        <v>41486.772881944438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5">
        <f t="shared" si="49"/>
        <v>2</v>
      </c>
      <c r="Q780" s="6" t="s">
        <v>8322</v>
      </c>
      <c r="R780" t="s">
        <v>8324</v>
      </c>
      <c r="S780" s="10">
        <f t="shared" si="50"/>
        <v>41729.493981481479</v>
      </c>
      <c r="T780" s="11">
        <f t="shared" si="51"/>
        <v>41759.493981481479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5">
        <f t="shared" si="49"/>
        <v>66.666666666666671</v>
      </c>
      <c r="Q781" s="6" t="s">
        <v>8322</v>
      </c>
      <c r="R781" t="s">
        <v>8324</v>
      </c>
      <c r="S781" s="10">
        <f t="shared" si="50"/>
        <v>40436.475752314815</v>
      </c>
      <c r="T781" s="11">
        <f t="shared" si="51"/>
        <v>40465.958333333328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5">
        <f t="shared" si="49"/>
        <v>38.518518518518519</v>
      </c>
      <c r="Q782" s="6" t="s">
        <v>8325</v>
      </c>
      <c r="R782" t="s">
        <v>8326</v>
      </c>
      <c r="S782" s="10">
        <f t="shared" si="50"/>
        <v>40636.465567129628</v>
      </c>
      <c r="T782" s="11">
        <f t="shared" si="51"/>
        <v>40666.465567129628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5">
        <f t="shared" si="49"/>
        <v>42.609200000000001</v>
      </c>
      <c r="Q783" s="6" t="s">
        <v>8325</v>
      </c>
      <c r="R783" t="s">
        <v>8326</v>
      </c>
      <c r="S783" s="10">
        <f t="shared" si="50"/>
        <v>41402.792523148142</v>
      </c>
      <c r="T783" s="11">
        <f t="shared" si="51"/>
        <v>41432.792523148142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5">
        <f t="shared" si="49"/>
        <v>50</v>
      </c>
      <c r="Q784" s="6" t="s">
        <v>8325</v>
      </c>
      <c r="R784" t="s">
        <v>8326</v>
      </c>
      <c r="S784" s="10">
        <f t="shared" si="50"/>
        <v>41116.549791666665</v>
      </c>
      <c r="T784" s="11">
        <f t="shared" si="51"/>
        <v>41146.549791666665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5">
        <f t="shared" si="49"/>
        <v>63.485714285714288</v>
      </c>
      <c r="Q785" s="6" t="s">
        <v>8325</v>
      </c>
      <c r="R785" t="s">
        <v>8326</v>
      </c>
      <c r="S785" s="10">
        <f t="shared" si="50"/>
        <v>40987.565381944441</v>
      </c>
      <c r="T785" s="11">
        <f t="shared" si="51"/>
        <v>41026.708333333328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5">
        <f t="shared" si="49"/>
        <v>102.5</v>
      </c>
      <c r="Q786" s="6" t="s">
        <v>8325</v>
      </c>
      <c r="R786" t="s">
        <v>8326</v>
      </c>
      <c r="S786" s="10">
        <f t="shared" si="50"/>
        <v>41674.941192129627</v>
      </c>
      <c r="T786" s="11">
        <f t="shared" si="51"/>
        <v>41714.899525462963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5">
        <f t="shared" si="49"/>
        <v>31.142758620689655</v>
      </c>
      <c r="Q787" s="6" t="s">
        <v>8325</v>
      </c>
      <c r="R787" t="s">
        <v>8326</v>
      </c>
      <c r="S787" s="10">
        <f t="shared" si="50"/>
        <v>41303.38559027778</v>
      </c>
      <c r="T787" s="11">
        <f t="shared" si="51"/>
        <v>41333.38559027778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5">
        <f t="shared" si="49"/>
        <v>162.27272727272728</v>
      </c>
      <c r="Q788" s="6" t="s">
        <v>8325</v>
      </c>
      <c r="R788" t="s">
        <v>8326</v>
      </c>
      <c r="S788" s="10">
        <f t="shared" si="50"/>
        <v>40982.847615740735</v>
      </c>
      <c r="T788" s="11">
        <f t="shared" si="51"/>
        <v>41040.449305555558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5">
        <f t="shared" si="49"/>
        <v>80.588235294117652</v>
      </c>
      <c r="Q789" s="6" t="s">
        <v>8325</v>
      </c>
      <c r="R789" t="s">
        <v>8326</v>
      </c>
      <c r="S789" s="10">
        <f t="shared" si="50"/>
        <v>41549.419282407405</v>
      </c>
      <c r="T789" s="11">
        <f t="shared" si="51"/>
        <v>41579.419282407405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5">
        <f t="shared" si="49"/>
        <v>59.85441176470588</v>
      </c>
      <c r="Q790" s="6" t="s">
        <v>8325</v>
      </c>
      <c r="R790" t="s">
        <v>8326</v>
      </c>
      <c r="S790" s="10">
        <f t="shared" si="50"/>
        <v>41058.798472222217</v>
      </c>
      <c r="T790" s="11">
        <f t="shared" si="51"/>
        <v>41096.957638888889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5">
        <f t="shared" si="49"/>
        <v>132.85714285714286</v>
      </c>
      <c r="Q791" s="6" t="s">
        <v>8325</v>
      </c>
      <c r="R791" t="s">
        <v>8326</v>
      </c>
      <c r="S791" s="10">
        <f t="shared" si="50"/>
        <v>41276.977777777771</v>
      </c>
      <c r="T791" s="11">
        <f t="shared" si="51"/>
        <v>41295.124305555553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5">
        <f t="shared" si="49"/>
        <v>92.547820512820508</v>
      </c>
      <c r="Q792" s="6" t="s">
        <v>8325</v>
      </c>
      <c r="R792" t="s">
        <v>8326</v>
      </c>
      <c r="S792" s="10">
        <f t="shared" si="50"/>
        <v>41275.839571759258</v>
      </c>
      <c r="T792" s="11">
        <f t="shared" si="51"/>
        <v>41305.839571759258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5">
        <f t="shared" si="49"/>
        <v>60.859375</v>
      </c>
      <c r="Q793" s="6" t="s">
        <v>8325</v>
      </c>
      <c r="R793" t="s">
        <v>8326</v>
      </c>
      <c r="S793" s="10">
        <f t="shared" si="50"/>
        <v>41557.572291666664</v>
      </c>
      <c r="T793" s="11">
        <f t="shared" si="51"/>
        <v>41591.040972222218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5">
        <f t="shared" si="49"/>
        <v>41.851833333333339</v>
      </c>
      <c r="Q794" s="6" t="s">
        <v>8325</v>
      </c>
      <c r="R794" t="s">
        <v>8326</v>
      </c>
      <c r="S794" s="10">
        <f t="shared" si="50"/>
        <v>41555.665312499994</v>
      </c>
      <c r="T794" s="11">
        <f t="shared" si="51"/>
        <v>41585.706979166665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5">
        <f t="shared" si="49"/>
        <v>88.325937499999995</v>
      </c>
      <c r="Q795" s="6" t="s">
        <v>8325</v>
      </c>
      <c r="R795" t="s">
        <v>8326</v>
      </c>
      <c r="S795" s="10">
        <f t="shared" si="50"/>
        <v>41442.532916666663</v>
      </c>
      <c r="T795" s="11">
        <f t="shared" si="51"/>
        <v>41457.999305555553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5">
        <f t="shared" si="49"/>
        <v>158.96226415094338</v>
      </c>
      <c r="Q796" s="6" t="s">
        <v>8325</v>
      </c>
      <c r="R796" t="s">
        <v>8326</v>
      </c>
      <c r="S796" s="10">
        <f t="shared" si="50"/>
        <v>40735.906678240739</v>
      </c>
      <c r="T796" s="11">
        <f t="shared" si="51"/>
        <v>40791.504166666666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5">
        <f t="shared" si="49"/>
        <v>85.054347826086953</v>
      </c>
      <c r="Q797" s="6" t="s">
        <v>8325</v>
      </c>
      <c r="R797" t="s">
        <v>8326</v>
      </c>
      <c r="S797" s="10">
        <f t="shared" si="50"/>
        <v>40963.404699074068</v>
      </c>
      <c r="T797" s="11">
        <f t="shared" si="51"/>
        <v>41005.999305555553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5">
        <f t="shared" si="49"/>
        <v>112.61111111111111</v>
      </c>
      <c r="Q798" s="6" t="s">
        <v>8325</v>
      </c>
      <c r="R798" t="s">
        <v>8326</v>
      </c>
      <c r="S798" s="10">
        <f t="shared" si="50"/>
        <v>41502.674594907403</v>
      </c>
      <c r="T798" s="11">
        <f t="shared" si="51"/>
        <v>41532.673611111109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5">
        <f t="shared" si="49"/>
        <v>45.436619718309856</v>
      </c>
      <c r="Q799" s="6" t="s">
        <v>8325</v>
      </c>
      <c r="R799" t="s">
        <v>8326</v>
      </c>
      <c r="S799" s="10">
        <f t="shared" si="50"/>
        <v>40996.785740740735</v>
      </c>
      <c r="T799" s="11">
        <f t="shared" si="51"/>
        <v>41027.958333333328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5">
        <f t="shared" si="49"/>
        <v>46.218390804597703</v>
      </c>
      <c r="Q800" s="6" t="s">
        <v>8325</v>
      </c>
      <c r="R800" t="s">
        <v>8326</v>
      </c>
      <c r="S800" s="10">
        <f t="shared" si="50"/>
        <v>41882.381793981483</v>
      </c>
      <c r="T800" s="11">
        <f t="shared" si="51"/>
        <v>41912.381793981483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5">
        <f t="shared" si="49"/>
        <v>178.60714285714286</v>
      </c>
      <c r="Q801" s="6" t="s">
        <v>8325</v>
      </c>
      <c r="R801" t="s">
        <v>8326</v>
      </c>
      <c r="S801" s="10">
        <f t="shared" si="50"/>
        <v>40996.458865740737</v>
      </c>
      <c r="T801" s="11">
        <f t="shared" si="51"/>
        <v>41026.458865740737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5">
        <f t="shared" si="49"/>
        <v>40.75</v>
      </c>
      <c r="Q802" s="6" t="s">
        <v>8325</v>
      </c>
      <c r="R802" t="s">
        <v>8326</v>
      </c>
      <c r="S802" s="10">
        <f t="shared" si="50"/>
        <v>41863.225162037037</v>
      </c>
      <c r="T802" s="11">
        <f t="shared" si="51"/>
        <v>41893.225162037037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5">
        <f t="shared" si="49"/>
        <v>43.733921568627444</v>
      </c>
      <c r="Q803" s="6" t="s">
        <v>8325</v>
      </c>
      <c r="R803" t="s">
        <v>8326</v>
      </c>
      <c r="S803" s="10">
        <f t="shared" si="50"/>
        <v>40695.587037037032</v>
      </c>
      <c r="T803" s="11">
        <f t="shared" si="51"/>
        <v>40725.587037037032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5">
        <f t="shared" si="49"/>
        <v>81.066666666666663</v>
      </c>
      <c r="Q804" s="6" t="s">
        <v>8325</v>
      </c>
      <c r="R804" t="s">
        <v>8326</v>
      </c>
      <c r="S804" s="10">
        <f t="shared" si="50"/>
        <v>41122.813935185179</v>
      </c>
      <c r="T804" s="11">
        <f t="shared" si="51"/>
        <v>41168.961805555555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5">
        <f t="shared" si="49"/>
        <v>74.60526315789474</v>
      </c>
      <c r="Q805" s="6" t="s">
        <v>8325</v>
      </c>
      <c r="R805" t="s">
        <v>8326</v>
      </c>
      <c r="S805" s="10">
        <f t="shared" si="50"/>
        <v>40665.741643518515</v>
      </c>
      <c r="T805" s="11">
        <f t="shared" si="51"/>
        <v>40691.833333333328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5">
        <f t="shared" si="49"/>
        <v>305.55555555555554</v>
      </c>
      <c r="Q806" s="6" t="s">
        <v>8325</v>
      </c>
      <c r="R806" t="s">
        <v>8326</v>
      </c>
      <c r="S806" s="10">
        <f t="shared" si="50"/>
        <v>40729.897291666661</v>
      </c>
      <c r="T806" s="11">
        <f t="shared" si="51"/>
        <v>40746.957638888889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5">
        <f t="shared" si="49"/>
        <v>58.333333333333336</v>
      </c>
      <c r="Q807" s="6" t="s">
        <v>8325</v>
      </c>
      <c r="R807" t="s">
        <v>8326</v>
      </c>
      <c r="S807" s="10">
        <f t="shared" si="50"/>
        <v>40690.614722222221</v>
      </c>
      <c r="T807" s="11">
        <f t="shared" si="51"/>
        <v>40740.75</v>
      </c>
    </row>
    <row r="808" spans="1:20" ht="19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5">
        <f t="shared" si="49"/>
        <v>117.67605633802818</v>
      </c>
      <c r="Q808" s="6" t="s">
        <v>8325</v>
      </c>
      <c r="R808" t="s">
        <v>8326</v>
      </c>
      <c r="S808" s="10">
        <f t="shared" si="50"/>
        <v>40763.483090277776</v>
      </c>
      <c r="T808" s="11">
        <f t="shared" si="51"/>
        <v>40793.483090277776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5">
        <f t="shared" si="49"/>
        <v>73.771929824561397</v>
      </c>
      <c r="Q809" s="6" t="s">
        <v>8325</v>
      </c>
      <c r="R809" t="s">
        <v>8326</v>
      </c>
      <c r="S809" s="10">
        <f t="shared" si="50"/>
        <v>42759.420266203706</v>
      </c>
      <c r="T809" s="11">
        <f t="shared" si="51"/>
        <v>42794.874999999993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5">
        <f t="shared" si="49"/>
        <v>104.65116279069767</v>
      </c>
      <c r="Q810" s="6" t="s">
        <v>8325</v>
      </c>
      <c r="R810" t="s">
        <v>8326</v>
      </c>
      <c r="S810" s="10">
        <f t="shared" si="50"/>
        <v>41961.892199074071</v>
      </c>
      <c r="T810" s="11">
        <f t="shared" si="51"/>
        <v>41994.999305555553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5">
        <f t="shared" si="49"/>
        <v>79.82692307692308</v>
      </c>
      <c r="Q811" s="6" t="s">
        <v>8325</v>
      </c>
      <c r="R811" t="s">
        <v>8326</v>
      </c>
      <c r="S811" s="10">
        <f t="shared" si="50"/>
        <v>41628.625347222223</v>
      </c>
      <c r="T811" s="11">
        <f t="shared" si="51"/>
        <v>41658.625347222223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5">
        <f t="shared" si="49"/>
        <v>58.333333333333336</v>
      </c>
      <c r="Q812" s="6" t="s">
        <v>8325</v>
      </c>
      <c r="R812" t="s">
        <v>8326</v>
      </c>
      <c r="S812" s="10">
        <f t="shared" si="50"/>
        <v>41122.847939814812</v>
      </c>
      <c r="T812" s="11">
        <f t="shared" si="51"/>
        <v>41152.847939814812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5">
        <f t="shared" si="49"/>
        <v>86.666666666666671</v>
      </c>
      <c r="Q813" s="6" t="s">
        <v>8325</v>
      </c>
      <c r="R813" t="s">
        <v>8326</v>
      </c>
      <c r="S813" s="10">
        <f t="shared" si="50"/>
        <v>41443.435208333329</v>
      </c>
      <c r="T813" s="11">
        <f t="shared" si="51"/>
        <v>41465.494444444441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5">
        <f t="shared" si="49"/>
        <v>27.606060606060606</v>
      </c>
      <c r="Q814" s="6" t="s">
        <v>8325</v>
      </c>
      <c r="R814" t="s">
        <v>8326</v>
      </c>
      <c r="S814" s="10">
        <f t="shared" si="50"/>
        <v>41281.809629629628</v>
      </c>
      <c r="T814" s="11">
        <f t="shared" si="51"/>
        <v>41334.373611111107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5">
        <f t="shared" si="49"/>
        <v>24.999375000000001</v>
      </c>
      <c r="Q815" s="6" t="s">
        <v>8325</v>
      </c>
      <c r="R815" t="s">
        <v>8326</v>
      </c>
      <c r="S815" s="10">
        <f t="shared" si="50"/>
        <v>41080.751909722218</v>
      </c>
      <c r="T815" s="11">
        <f t="shared" si="51"/>
        <v>41110.751909722218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5">
        <f t="shared" si="49"/>
        <v>45.464285714285715</v>
      </c>
      <c r="Q816" s="6" t="s">
        <v>8325</v>
      </c>
      <c r="R816" t="s">
        <v>8326</v>
      </c>
      <c r="S816" s="10">
        <f t="shared" si="50"/>
        <v>40679.534733796296</v>
      </c>
      <c r="T816" s="11">
        <f t="shared" si="51"/>
        <v>40694.544444444444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5">
        <f t="shared" si="49"/>
        <v>99.534883720930239</v>
      </c>
      <c r="Q817" s="6" t="s">
        <v>8325</v>
      </c>
      <c r="R817" t="s">
        <v>8326</v>
      </c>
      <c r="S817" s="10">
        <f t="shared" si="50"/>
        <v>41914.70952546296</v>
      </c>
      <c r="T817" s="11">
        <f t="shared" si="51"/>
        <v>41944.70952546296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5">
        <f t="shared" si="49"/>
        <v>39.31</v>
      </c>
      <c r="Q818" s="6" t="s">
        <v>8325</v>
      </c>
      <c r="R818" t="s">
        <v>8326</v>
      </c>
      <c r="S818" s="10">
        <f t="shared" si="50"/>
        <v>41341.662534722222</v>
      </c>
      <c r="T818" s="11">
        <f t="shared" si="51"/>
        <v>41373.0625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5">
        <f t="shared" si="49"/>
        <v>89.419999999999987</v>
      </c>
      <c r="Q819" s="6" t="s">
        <v>8325</v>
      </c>
      <c r="R819" t="s">
        <v>8326</v>
      </c>
      <c r="S819" s="10">
        <f t="shared" si="50"/>
        <v>40925.391331018516</v>
      </c>
      <c r="T819" s="11">
        <f t="shared" si="51"/>
        <v>40978.999305555553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5">
        <f t="shared" si="49"/>
        <v>28.684210526315791</v>
      </c>
      <c r="Q820" s="6" t="s">
        <v>8325</v>
      </c>
      <c r="R820" t="s">
        <v>8326</v>
      </c>
      <c r="S820" s="10">
        <f t="shared" si="50"/>
        <v>41120.67454861111</v>
      </c>
      <c r="T820" s="11">
        <f t="shared" si="51"/>
        <v>41128.500694444439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5">
        <f t="shared" si="49"/>
        <v>31.071428571428573</v>
      </c>
      <c r="Q821" s="6" t="s">
        <v>8325</v>
      </c>
      <c r="R821" t="s">
        <v>8326</v>
      </c>
      <c r="S821" s="10">
        <f t="shared" si="50"/>
        <v>41619.789976851847</v>
      </c>
      <c r="T821" s="11">
        <f t="shared" si="51"/>
        <v>41628.988888888889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5">
        <f t="shared" si="49"/>
        <v>70.55263157894737</v>
      </c>
      <c r="Q822" s="6" t="s">
        <v>8325</v>
      </c>
      <c r="R822" t="s">
        <v>8326</v>
      </c>
      <c r="S822" s="10">
        <f t="shared" si="50"/>
        <v>41768.633587962962</v>
      </c>
      <c r="T822" s="11">
        <f t="shared" si="51"/>
        <v>41799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5">
        <f t="shared" si="49"/>
        <v>224.12820512820514</v>
      </c>
      <c r="Q823" s="6" t="s">
        <v>8325</v>
      </c>
      <c r="R823" t="s">
        <v>8326</v>
      </c>
      <c r="S823" s="10">
        <f t="shared" si="50"/>
        <v>42093.71371527778</v>
      </c>
      <c r="T823" s="11">
        <f t="shared" si="51"/>
        <v>42127.959027777775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5">
        <f t="shared" si="49"/>
        <v>51.811594202898547</v>
      </c>
      <c r="Q824" s="6" t="s">
        <v>8325</v>
      </c>
      <c r="R824" t="s">
        <v>8326</v>
      </c>
      <c r="S824" s="10">
        <f t="shared" si="50"/>
        <v>41157.739004629628</v>
      </c>
      <c r="T824" s="11">
        <f t="shared" si="51"/>
        <v>41187.739004629628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5">
        <f t="shared" si="49"/>
        <v>43.515151515151516</v>
      </c>
      <c r="Q825" s="6" t="s">
        <v>8325</v>
      </c>
      <c r="R825" t="s">
        <v>8326</v>
      </c>
      <c r="S825" s="10">
        <f t="shared" si="50"/>
        <v>42055.764490740738</v>
      </c>
      <c r="T825" s="11">
        <f t="shared" si="51"/>
        <v>42085.722824074073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5">
        <f t="shared" si="49"/>
        <v>39.816666666666663</v>
      </c>
      <c r="Q826" s="6" t="s">
        <v>8325</v>
      </c>
      <c r="R826" t="s">
        <v>8326</v>
      </c>
      <c r="S826" s="10">
        <f t="shared" si="50"/>
        <v>40250.033773148149</v>
      </c>
      <c r="T826" s="11">
        <f t="shared" si="51"/>
        <v>40286.082638888889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5">
        <f t="shared" si="49"/>
        <v>126.8080808080808</v>
      </c>
      <c r="Q827" s="6" t="s">
        <v>8325</v>
      </c>
      <c r="R827" t="s">
        <v>8326</v>
      </c>
      <c r="S827" s="10">
        <f t="shared" si="50"/>
        <v>41186.098194444443</v>
      </c>
      <c r="T827" s="11">
        <f t="shared" si="51"/>
        <v>41211.098194444443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5">
        <f t="shared" si="49"/>
        <v>113.87755102040816</v>
      </c>
      <c r="Q828" s="6" t="s">
        <v>8325</v>
      </c>
      <c r="R828" t="s">
        <v>8326</v>
      </c>
      <c r="S828" s="10">
        <f t="shared" si="50"/>
        <v>40972.830208333333</v>
      </c>
      <c r="T828" s="11">
        <f t="shared" si="51"/>
        <v>40993.788541666661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5">
        <f t="shared" si="49"/>
        <v>28.181818181818183</v>
      </c>
      <c r="Q829" s="6" t="s">
        <v>8325</v>
      </c>
      <c r="R829" t="s">
        <v>8326</v>
      </c>
      <c r="S829" s="10">
        <f t="shared" si="50"/>
        <v>40927.265127314815</v>
      </c>
      <c r="T829" s="11">
        <f t="shared" si="51"/>
        <v>40953.617361111108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5">
        <f t="shared" si="49"/>
        <v>36.60526315789474</v>
      </c>
      <c r="Q830" s="6" t="s">
        <v>8325</v>
      </c>
      <c r="R830" t="s">
        <v>8326</v>
      </c>
      <c r="S830" s="10">
        <f t="shared" si="50"/>
        <v>41072.842384259253</v>
      </c>
      <c r="T830" s="11">
        <f t="shared" si="51"/>
        <v>41085.474999999999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5">
        <f t="shared" si="49"/>
        <v>32.5</v>
      </c>
      <c r="Q831" s="6" t="s">
        <v>8325</v>
      </c>
      <c r="R831" t="s">
        <v>8326</v>
      </c>
      <c r="S831" s="10">
        <f t="shared" si="50"/>
        <v>42504.593055555553</v>
      </c>
      <c r="T831" s="11">
        <f t="shared" si="51"/>
        <v>42564.593055555553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5">
        <f t="shared" si="49"/>
        <v>60.65625</v>
      </c>
      <c r="Q832" s="6" t="s">
        <v>8325</v>
      </c>
      <c r="R832" t="s">
        <v>8326</v>
      </c>
      <c r="S832" s="10">
        <f t="shared" si="50"/>
        <v>41325.317418981482</v>
      </c>
      <c r="T832" s="11">
        <f t="shared" si="51"/>
        <v>41355.27575231481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5">
        <f t="shared" si="49"/>
        <v>175</v>
      </c>
      <c r="Q833" s="6" t="s">
        <v>8325</v>
      </c>
      <c r="R833" t="s">
        <v>8326</v>
      </c>
      <c r="S833" s="10">
        <f t="shared" si="50"/>
        <v>40996.438587962963</v>
      </c>
      <c r="T833" s="11">
        <f t="shared" si="51"/>
        <v>41026.438587962963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5">
        <f t="shared" si="49"/>
        <v>97.993896103896105</v>
      </c>
      <c r="Q834" s="6" t="s">
        <v>8325</v>
      </c>
      <c r="R834" t="s">
        <v>8326</v>
      </c>
      <c r="S834" s="10">
        <f t="shared" si="50"/>
        <v>40869.466840277775</v>
      </c>
      <c r="T834" s="11">
        <f t="shared" si="51"/>
        <v>40929.134027777771</v>
      </c>
    </row>
    <row r="835" spans="1:20" ht="19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(E835/D835)*100</f>
        <v>101.66666666666666</v>
      </c>
      <c r="P835" s="5">
        <f t="shared" ref="P835:P898" si="53">IFERROR(E835/L835,0)</f>
        <v>148.78048780487805</v>
      </c>
      <c r="Q835" s="6" t="s">
        <v>8325</v>
      </c>
      <c r="R835" t="s">
        <v>8326</v>
      </c>
      <c r="S835" s="10">
        <f t="shared" ref="S835:S898" si="54">(J835/86400)+25569+(-5/24)</f>
        <v>41718.669849537036</v>
      </c>
      <c r="T835" s="11">
        <f t="shared" ref="T835:T898" si="55">(I835/86400)+25569+(-5/24)</f>
        <v>41748.669849537036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5">
        <f t="shared" si="53"/>
        <v>96.08</v>
      </c>
      <c r="Q836" s="6" t="s">
        <v>8325</v>
      </c>
      <c r="R836" t="s">
        <v>8326</v>
      </c>
      <c r="S836" s="10">
        <f t="shared" si="54"/>
        <v>41422.614490740736</v>
      </c>
      <c r="T836" s="11">
        <f t="shared" si="55"/>
        <v>41455.957638888889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5">
        <f t="shared" si="53"/>
        <v>58.625</v>
      </c>
      <c r="Q837" s="6" t="s">
        <v>8325</v>
      </c>
      <c r="R837" t="s">
        <v>8326</v>
      </c>
      <c r="S837" s="10">
        <f t="shared" si="54"/>
        <v>41005.249513888884</v>
      </c>
      <c r="T837" s="11">
        <f t="shared" si="55"/>
        <v>41047.916666666664</v>
      </c>
    </row>
    <row r="838" spans="1:20" ht="19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5">
        <f t="shared" si="53"/>
        <v>109.70695652173914</v>
      </c>
      <c r="Q838" s="6" t="s">
        <v>8325</v>
      </c>
      <c r="R838" t="s">
        <v>8326</v>
      </c>
      <c r="S838" s="10">
        <f t="shared" si="54"/>
        <v>41523.848587962959</v>
      </c>
      <c r="T838" s="11">
        <f t="shared" si="55"/>
        <v>41553.848587962959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5">
        <f t="shared" si="53"/>
        <v>49.112903225806448</v>
      </c>
      <c r="Q839" s="6" t="s">
        <v>8325</v>
      </c>
      <c r="R839" t="s">
        <v>8326</v>
      </c>
      <c r="S839" s="10">
        <f t="shared" si="54"/>
        <v>41730.79006944444</v>
      </c>
      <c r="T839" s="11">
        <f t="shared" si="55"/>
        <v>41760.79006944444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5">
        <f t="shared" si="53"/>
        <v>47.672131147540981</v>
      </c>
      <c r="Q840" s="6" t="s">
        <v>8325</v>
      </c>
      <c r="R840" t="s">
        <v>8326</v>
      </c>
      <c r="S840" s="10">
        <f t="shared" si="54"/>
        <v>40895.689641203702</v>
      </c>
      <c r="T840" s="11">
        <f t="shared" si="55"/>
        <v>40925.689641203702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5">
        <f t="shared" si="53"/>
        <v>60.737812499999997</v>
      </c>
      <c r="Q841" s="6" t="s">
        <v>8325</v>
      </c>
      <c r="R841" t="s">
        <v>8326</v>
      </c>
      <c r="S841" s="10">
        <f t="shared" si="54"/>
        <v>41144.555046296293</v>
      </c>
      <c r="T841" s="11">
        <f t="shared" si="55"/>
        <v>41174.555046296293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5">
        <f t="shared" si="53"/>
        <v>63.37715789473684</v>
      </c>
      <c r="Q842" s="6" t="s">
        <v>8325</v>
      </c>
      <c r="R842" t="s">
        <v>8327</v>
      </c>
      <c r="S842" s="10">
        <f t="shared" si="54"/>
        <v>42607.018368055556</v>
      </c>
      <c r="T842" s="11">
        <f t="shared" si="55"/>
        <v>42637.018368055556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5">
        <f t="shared" si="53"/>
        <v>53.893617021276597</v>
      </c>
      <c r="Q843" s="6" t="s">
        <v>8325</v>
      </c>
      <c r="R843" t="s">
        <v>8327</v>
      </c>
      <c r="S843" s="10">
        <f t="shared" si="54"/>
        <v>41923.630358796298</v>
      </c>
      <c r="T843" s="11">
        <f t="shared" si="55"/>
        <v>41953.672025462962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5">
        <f t="shared" si="53"/>
        <v>66.871794871794876</v>
      </c>
      <c r="Q844" s="6" t="s">
        <v>8325</v>
      </c>
      <c r="R844" t="s">
        <v>8327</v>
      </c>
      <c r="S844" s="10">
        <f t="shared" si="54"/>
        <v>41526.384062499994</v>
      </c>
      <c r="T844" s="11">
        <f t="shared" si="55"/>
        <v>41560.957638888889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5">
        <f t="shared" si="53"/>
        <v>63.102362204724407</v>
      </c>
      <c r="Q845" s="6" t="s">
        <v>8325</v>
      </c>
      <c r="R845" t="s">
        <v>8327</v>
      </c>
      <c r="S845" s="10">
        <f t="shared" si="54"/>
        <v>42695.049537037034</v>
      </c>
      <c r="T845" s="11">
        <f t="shared" si="55"/>
        <v>42712.124999999993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5">
        <f t="shared" si="53"/>
        <v>36.628930817610062</v>
      </c>
      <c r="Q846" s="6" t="s">
        <v>8325</v>
      </c>
      <c r="R846" t="s">
        <v>8327</v>
      </c>
      <c r="S846" s="10">
        <f t="shared" si="54"/>
        <v>41905.476296296292</v>
      </c>
      <c r="T846" s="11">
        <f t="shared" si="55"/>
        <v>41943.999305555553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5">
        <f t="shared" si="53"/>
        <v>34.005706214689269</v>
      </c>
      <c r="Q847" s="6" t="s">
        <v>8325</v>
      </c>
      <c r="R847" t="s">
        <v>8327</v>
      </c>
      <c r="S847" s="10">
        <f t="shared" si="54"/>
        <v>42577.997638888883</v>
      </c>
      <c r="T847" s="11">
        <f t="shared" si="55"/>
        <v>42617.957638888889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5">
        <f t="shared" si="53"/>
        <v>28.553404255319148</v>
      </c>
      <c r="Q848" s="6" t="s">
        <v>8325</v>
      </c>
      <c r="R848" t="s">
        <v>8327</v>
      </c>
      <c r="S848" s="10">
        <f t="shared" si="54"/>
        <v>41694.183506944442</v>
      </c>
      <c r="T848" s="11">
        <f t="shared" si="55"/>
        <v>41708.375</v>
      </c>
    </row>
    <row r="849" spans="1:20" ht="19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5">
        <f t="shared" si="53"/>
        <v>10</v>
      </c>
      <c r="Q849" s="6" t="s">
        <v>8325</v>
      </c>
      <c r="R849" t="s">
        <v>8327</v>
      </c>
      <c r="S849" s="10">
        <f t="shared" si="54"/>
        <v>42165.59</v>
      </c>
      <c r="T849" s="11">
        <f t="shared" si="55"/>
        <v>42195.59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5">
        <f t="shared" si="53"/>
        <v>18.75</v>
      </c>
      <c r="Q850" s="6" t="s">
        <v>8325</v>
      </c>
      <c r="R850" t="s">
        <v>8327</v>
      </c>
      <c r="S850" s="10">
        <f t="shared" si="54"/>
        <v>42078.583715277775</v>
      </c>
      <c r="T850" s="11">
        <f t="shared" si="55"/>
        <v>42108.583715277775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5">
        <f t="shared" si="53"/>
        <v>41.704347826086959</v>
      </c>
      <c r="Q851" s="6" t="s">
        <v>8325</v>
      </c>
      <c r="R851" t="s">
        <v>8327</v>
      </c>
      <c r="S851" s="10">
        <f t="shared" si="54"/>
        <v>42050.94055555555</v>
      </c>
      <c r="T851" s="11">
        <f t="shared" si="55"/>
        <v>42078.898888888885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5">
        <f t="shared" si="53"/>
        <v>46.669172932330824</v>
      </c>
      <c r="Q852" s="6" t="s">
        <v>8325</v>
      </c>
      <c r="R852" t="s">
        <v>8327</v>
      </c>
      <c r="S852" s="10">
        <f t="shared" si="54"/>
        <v>42452.619409722225</v>
      </c>
      <c r="T852" s="11">
        <f t="shared" si="55"/>
        <v>42484.999305555553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5">
        <f t="shared" si="53"/>
        <v>37.271428571428572</v>
      </c>
      <c r="Q853" s="6" t="s">
        <v>8325</v>
      </c>
      <c r="R853" t="s">
        <v>8327</v>
      </c>
      <c r="S853" s="10">
        <f t="shared" si="54"/>
        <v>42522.671909722216</v>
      </c>
      <c r="T853" s="11">
        <f t="shared" si="55"/>
        <v>42582.614583333336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5">
        <f t="shared" si="53"/>
        <v>59.258064516129032</v>
      </c>
      <c r="Q854" s="6" t="s">
        <v>8325</v>
      </c>
      <c r="R854" t="s">
        <v>8327</v>
      </c>
      <c r="S854" s="10">
        <f t="shared" si="54"/>
        <v>42656.59716435185</v>
      </c>
      <c r="T854" s="11">
        <f t="shared" si="55"/>
        <v>42667.666666666664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5">
        <f t="shared" si="53"/>
        <v>30</v>
      </c>
      <c r="Q855" s="6" t="s">
        <v>8325</v>
      </c>
      <c r="R855" t="s">
        <v>8327</v>
      </c>
      <c r="S855" s="10">
        <f t="shared" si="54"/>
        <v>42021.62394675926</v>
      </c>
      <c r="T855" s="11">
        <f t="shared" si="55"/>
        <v>42051.62394675926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5">
        <f t="shared" si="53"/>
        <v>65.8623246492986</v>
      </c>
      <c r="Q856" s="6" t="s">
        <v>8325</v>
      </c>
      <c r="R856" t="s">
        <v>8327</v>
      </c>
      <c r="S856" s="10">
        <f t="shared" si="54"/>
        <v>42702.004004629627</v>
      </c>
      <c r="T856" s="11">
        <f t="shared" si="55"/>
        <v>42732.004004629627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5">
        <f t="shared" si="53"/>
        <v>31.914893617021278</v>
      </c>
      <c r="Q857" s="6" t="s">
        <v>8325</v>
      </c>
      <c r="R857" t="s">
        <v>8327</v>
      </c>
      <c r="S857" s="10">
        <f t="shared" si="54"/>
        <v>42544.916863425919</v>
      </c>
      <c r="T857" s="11">
        <f t="shared" si="55"/>
        <v>42574.916863425919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5">
        <f t="shared" si="53"/>
        <v>19.464285714285715</v>
      </c>
      <c r="Q858" s="6" t="s">
        <v>8325</v>
      </c>
      <c r="R858" t="s">
        <v>8327</v>
      </c>
      <c r="S858" s="10">
        <f t="shared" si="54"/>
        <v>42609.103657407402</v>
      </c>
      <c r="T858" s="11">
        <f t="shared" si="55"/>
        <v>42668.583333333336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5">
        <f t="shared" si="53"/>
        <v>50</v>
      </c>
      <c r="Q859" s="6" t="s">
        <v>8325</v>
      </c>
      <c r="R859" t="s">
        <v>8327</v>
      </c>
      <c r="S859" s="10">
        <f t="shared" si="54"/>
        <v>42291.373043981475</v>
      </c>
      <c r="T859" s="11">
        <f t="shared" si="55"/>
        <v>42333.414710648147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5">
        <f t="shared" si="53"/>
        <v>22.737763157894737</v>
      </c>
      <c r="Q860" s="6" t="s">
        <v>8325</v>
      </c>
      <c r="R860" t="s">
        <v>8327</v>
      </c>
      <c r="S860" s="10">
        <f t="shared" si="54"/>
        <v>42079.537245370368</v>
      </c>
      <c r="T860" s="11">
        <f t="shared" si="55"/>
        <v>42109.749305555553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5">
        <f t="shared" si="53"/>
        <v>42.724489795918366</v>
      </c>
      <c r="Q861" s="6" t="s">
        <v>8325</v>
      </c>
      <c r="R861" t="s">
        <v>8327</v>
      </c>
      <c r="S861" s="10">
        <f t="shared" si="54"/>
        <v>42128.611898148149</v>
      </c>
      <c r="T861" s="11">
        <f t="shared" si="55"/>
        <v>42158.791666666664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5">
        <f t="shared" si="53"/>
        <v>52.916666666666664</v>
      </c>
      <c r="Q862" s="6" t="s">
        <v>8325</v>
      </c>
      <c r="R862" t="s">
        <v>8328</v>
      </c>
      <c r="S862" s="10">
        <f t="shared" si="54"/>
        <v>41570.274456018517</v>
      </c>
      <c r="T862" s="11">
        <f t="shared" si="55"/>
        <v>41600.316122685181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5">
        <f t="shared" si="53"/>
        <v>50.5</v>
      </c>
      <c r="Q863" s="6" t="s">
        <v>8325</v>
      </c>
      <c r="R863" t="s">
        <v>8328</v>
      </c>
      <c r="S863" s="10">
        <f t="shared" si="54"/>
        <v>42599.756990740738</v>
      </c>
      <c r="T863" s="11">
        <f t="shared" si="55"/>
        <v>42629.756990740738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5">
        <f t="shared" si="53"/>
        <v>42.5</v>
      </c>
      <c r="Q864" s="6" t="s">
        <v>8325</v>
      </c>
      <c r="R864" t="s">
        <v>8328</v>
      </c>
      <c r="S864" s="10">
        <f t="shared" si="54"/>
        <v>41559.346620370365</v>
      </c>
      <c r="T864" s="11">
        <f t="shared" si="55"/>
        <v>41589.388287037036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5">
        <f t="shared" si="53"/>
        <v>18</v>
      </c>
      <c r="Q865" s="6" t="s">
        <v>8325</v>
      </c>
      <c r="R865" t="s">
        <v>8328</v>
      </c>
      <c r="S865" s="10">
        <f t="shared" si="54"/>
        <v>40920.909328703703</v>
      </c>
      <c r="T865" s="11">
        <f t="shared" si="55"/>
        <v>40950.909328703703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5">
        <f t="shared" si="53"/>
        <v>34.177215189873415</v>
      </c>
      <c r="Q866" s="6" t="s">
        <v>8325</v>
      </c>
      <c r="R866" t="s">
        <v>8328</v>
      </c>
      <c r="S866" s="10">
        <f t="shared" si="54"/>
        <v>41540.898587962962</v>
      </c>
      <c r="T866" s="11">
        <f t="shared" si="55"/>
        <v>41563.207638888889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5">
        <f t="shared" si="53"/>
        <v>22.5</v>
      </c>
      <c r="Q867" s="6" t="s">
        <v>8325</v>
      </c>
      <c r="R867" t="s">
        <v>8328</v>
      </c>
      <c r="S867" s="10">
        <f t="shared" si="54"/>
        <v>41230.564780092587</v>
      </c>
      <c r="T867" s="11">
        <f t="shared" si="55"/>
        <v>41290.564780092587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5">
        <f t="shared" si="53"/>
        <v>58.18181818181818</v>
      </c>
      <c r="Q868" s="6" t="s">
        <v>8325</v>
      </c>
      <c r="R868" t="s">
        <v>8328</v>
      </c>
      <c r="S868" s="10">
        <f t="shared" si="54"/>
        <v>42025.429606481477</v>
      </c>
      <c r="T868" s="11">
        <f t="shared" si="55"/>
        <v>42063.423611111109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5">
        <f t="shared" si="53"/>
        <v>109.18181818181819</v>
      </c>
      <c r="Q869" s="6" t="s">
        <v>8325</v>
      </c>
      <c r="R869" t="s">
        <v>8328</v>
      </c>
      <c r="S869" s="10">
        <f t="shared" si="54"/>
        <v>40087.897060185183</v>
      </c>
      <c r="T869" s="11">
        <f t="shared" si="55"/>
        <v>40147.999305555553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5">
        <f t="shared" si="53"/>
        <v>50</v>
      </c>
      <c r="Q870" s="6" t="s">
        <v>8325</v>
      </c>
      <c r="R870" t="s">
        <v>8328</v>
      </c>
      <c r="S870" s="10">
        <f t="shared" si="54"/>
        <v>41615.819421296292</v>
      </c>
      <c r="T870" s="11">
        <f t="shared" si="55"/>
        <v>41645.819421296292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5">
        <f t="shared" si="53"/>
        <v>346.66666666666669</v>
      </c>
      <c r="Q871" s="6" t="s">
        <v>8325</v>
      </c>
      <c r="R871" t="s">
        <v>8328</v>
      </c>
      <c r="S871" s="10">
        <f t="shared" si="54"/>
        <v>41342.637233796289</v>
      </c>
      <c r="T871" s="11">
        <f t="shared" si="55"/>
        <v>41372.595567129625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5">
        <f t="shared" si="53"/>
        <v>12.4</v>
      </c>
      <c r="Q872" s="6" t="s">
        <v>8325</v>
      </c>
      <c r="R872" t="s">
        <v>8328</v>
      </c>
      <c r="S872" s="10">
        <f t="shared" si="54"/>
        <v>41487.813923611109</v>
      </c>
      <c r="T872" s="11">
        <f t="shared" si="55"/>
        <v>41517.813923611109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5">
        <f t="shared" si="53"/>
        <v>27.083333333333332</v>
      </c>
      <c r="Q873" s="6" t="s">
        <v>8325</v>
      </c>
      <c r="R873" t="s">
        <v>8328</v>
      </c>
      <c r="S873" s="10">
        <f t="shared" si="54"/>
        <v>41577.352951388886</v>
      </c>
      <c r="T873" s="11">
        <f t="shared" si="55"/>
        <v>41607.394618055558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5">
        <f t="shared" si="53"/>
        <v>32.5</v>
      </c>
      <c r="Q874" s="6" t="s">
        <v>8325</v>
      </c>
      <c r="R874" t="s">
        <v>8328</v>
      </c>
      <c r="S874" s="10">
        <f t="shared" si="54"/>
        <v>40567.617210648146</v>
      </c>
      <c r="T874" s="11">
        <f t="shared" si="55"/>
        <v>40612.617210648146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5">
        <f t="shared" si="53"/>
        <v>9</v>
      </c>
      <c r="Q875" s="6" t="s">
        <v>8325</v>
      </c>
      <c r="R875" t="s">
        <v>8328</v>
      </c>
      <c r="S875" s="10">
        <f t="shared" si="54"/>
        <v>41183.958796296291</v>
      </c>
      <c r="T875" s="11">
        <f t="shared" si="55"/>
        <v>41224.000462962962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5">
        <f t="shared" si="53"/>
        <v>34.761904761904759</v>
      </c>
      <c r="Q876" s="6" t="s">
        <v>8325</v>
      </c>
      <c r="R876" t="s">
        <v>8328</v>
      </c>
      <c r="S876" s="10">
        <f t="shared" si="54"/>
        <v>41368.375393518516</v>
      </c>
      <c r="T876" s="11">
        <f t="shared" si="55"/>
        <v>41398.375393518516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5">
        <f t="shared" si="53"/>
        <v>0</v>
      </c>
      <c r="Q877" s="6" t="s">
        <v>8325</v>
      </c>
      <c r="R877" t="s">
        <v>8328</v>
      </c>
      <c r="S877" s="10">
        <f t="shared" si="54"/>
        <v>42248.515405092585</v>
      </c>
      <c r="T877" s="11">
        <f t="shared" si="55"/>
        <v>42268.515405092585</v>
      </c>
    </row>
    <row r="878" spans="1:20" ht="19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5">
        <f t="shared" si="53"/>
        <v>28.577777777777779</v>
      </c>
      <c r="Q878" s="6" t="s">
        <v>8325</v>
      </c>
      <c r="R878" t="s">
        <v>8328</v>
      </c>
      <c r="S878" s="10">
        <f t="shared" si="54"/>
        <v>41276.288506944438</v>
      </c>
      <c r="T878" s="11">
        <f t="shared" si="55"/>
        <v>41309.288506944438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5">
        <f t="shared" si="53"/>
        <v>46.586206896551722</v>
      </c>
      <c r="Q879" s="6" t="s">
        <v>8325</v>
      </c>
      <c r="R879" t="s">
        <v>8328</v>
      </c>
      <c r="S879" s="10">
        <f t="shared" si="54"/>
        <v>41597.580555555549</v>
      </c>
      <c r="T879" s="11">
        <f t="shared" si="55"/>
        <v>41627.580555555549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5">
        <f t="shared" si="53"/>
        <v>32.5</v>
      </c>
      <c r="Q880" s="6" t="s">
        <v>8325</v>
      </c>
      <c r="R880" t="s">
        <v>8328</v>
      </c>
      <c r="S880" s="10">
        <f t="shared" si="54"/>
        <v>40505.024583333332</v>
      </c>
      <c r="T880" s="11">
        <f t="shared" si="55"/>
        <v>40535.024583333332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5">
        <f t="shared" si="53"/>
        <v>21.466666666666665</v>
      </c>
      <c r="Q881" s="6" t="s">
        <v>8325</v>
      </c>
      <c r="R881" t="s">
        <v>8328</v>
      </c>
      <c r="S881" s="10">
        <f t="shared" si="54"/>
        <v>41037.621585648143</v>
      </c>
      <c r="T881" s="11">
        <f t="shared" si="55"/>
        <v>41058.621585648143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5">
        <f t="shared" si="53"/>
        <v>14.125</v>
      </c>
      <c r="Q882" s="6" t="s">
        <v>8325</v>
      </c>
      <c r="R882" t="s">
        <v>8329</v>
      </c>
      <c r="S882" s="10">
        <f t="shared" si="54"/>
        <v>41179.112708333334</v>
      </c>
      <c r="T882" s="11">
        <f t="shared" si="55"/>
        <v>41212.112708333334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5">
        <f t="shared" si="53"/>
        <v>30</v>
      </c>
      <c r="Q883" s="6" t="s">
        <v>8325</v>
      </c>
      <c r="R883" t="s">
        <v>8329</v>
      </c>
      <c r="S883" s="10">
        <f t="shared" si="54"/>
        <v>40877.042662037034</v>
      </c>
      <c r="T883" s="11">
        <f t="shared" si="55"/>
        <v>40922.042662037034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5">
        <f t="shared" si="53"/>
        <v>21.571428571428573</v>
      </c>
      <c r="Q884" s="6" t="s">
        <v>8325</v>
      </c>
      <c r="R884" t="s">
        <v>8329</v>
      </c>
      <c r="S884" s="10">
        <f t="shared" si="54"/>
        <v>40759.652199074073</v>
      </c>
      <c r="T884" s="11">
        <f t="shared" si="55"/>
        <v>40792.652199074073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5">
        <f t="shared" si="53"/>
        <v>83.375</v>
      </c>
      <c r="Q885" s="6" t="s">
        <v>8325</v>
      </c>
      <c r="R885" t="s">
        <v>8329</v>
      </c>
      <c r="S885" s="10">
        <f t="shared" si="54"/>
        <v>42371.727256944439</v>
      </c>
      <c r="T885" s="11">
        <f t="shared" si="55"/>
        <v>42431.727256944439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5">
        <f t="shared" si="53"/>
        <v>10</v>
      </c>
      <c r="Q886" s="6" t="s">
        <v>8325</v>
      </c>
      <c r="R886" t="s">
        <v>8329</v>
      </c>
      <c r="S886" s="10">
        <f t="shared" si="54"/>
        <v>40981.594282407408</v>
      </c>
      <c r="T886" s="11">
        <f t="shared" si="55"/>
        <v>41040.896527777775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5">
        <f t="shared" si="53"/>
        <v>35.714285714285715</v>
      </c>
      <c r="Q887" s="6" t="s">
        <v>8325</v>
      </c>
      <c r="R887" t="s">
        <v>8329</v>
      </c>
      <c r="S887" s="10">
        <f t="shared" si="54"/>
        <v>42713.732766203706</v>
      </c>
      <c r="T887" s="11">
        <f t="shared" si="55"/>
        <v>42734.732766203706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5">
        <f t="shared" si="53"/>
        <v>29.285714285714285</v>
      </c>
      <c r="Q888" s="6" t="s">
        <v>8325</v>
      </c>
      <c r="R888" t="s">
        <v>8329</v>
      </c>
      <c r="S888" s="10">
        <f t="shared" si="54"/>
        <v>42603.662187499998</v>
      </c>
      <c r="T888" s="11">
        <f t="shared" si="55"/>
        <v>42628.662187499998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5">
        <f t="shared" si="53"/>
        <v>0</v>
      </c>
      <c r="Q889" s="6" t="s">
        <v>8325</v>
      </c>
      <c r="R889" t="s">
        <v>8329</v>
      </c>
      <c r="S889" s="10">
        <f t="shared" si="54"/>
        <v>41026.75063657407</v>
      </c>
      <c r="T889" s="11">
        <f t="shared" si="55"/>
        <v>41056.75063657407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5">
        <f t="shared" si="53"/>
        <v>18</v>
      </c>
      <c r="Q890" s="6" t="s">
        <v>8325</v>
      </c>
      <c r="R890" t="s">
        <v>8329</v>
      </c>
      <c r="S890" s="10">
        <f t="shared" si="54"/>
        <v>40751.544965277775</v>
      </c>
      <c r="T890" s="11">
        <f t="shared" si="55"/>
        <v>40787.041666666664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5">
        <f t="shared" si="53"/>
        <v>73.760000000000005</v>
      </c>
      <c r="Q891" s="6" t="s">
        <v>8325</v>
      </c>
      <c r="R891" t="s">
        <v>8329</v>
      </c>
      <c r="S891" s="10">
        <f t="shared" si="54"/>
        <v>41887.575729166667</v>
      </c>
      <c r="T891" s="11">
        <f t="shared" si="55"/>
        <v>41917.575729166667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5">
        <f t="shared" si="53"/>
        <v>31.25</v>
      </c>
      <c r="Q892" s="6" t="s">
        <v>8325</v>
      </c>
      <c r="R892" t="s">
        <v>8329</v>
      </c>
      <c r="S892" s="10">
        <f t="shared" si="54"/>
        <v>41569.490497685183</v>
      </c>
      <c r="T892" s="11">
        <f t="shared" si="55"/>
        <v>41599.532164351847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5">
        <f t="shared" si="53"/>
        <v>28.888888888888889</v>
      </c>
      <c r="Q893" s="6" t="s">
        <v>8325</v>
      </c>
      <c r="R893" t="s">
        <v>8329</v>
      </c>
      <c r="S893" s="10">
        <f t="shared" si="54"/>
        <v>41841.823263888888</v>
      </c>
      <c r="T893" s="11">
        <f t="shared" si="55"/>
        <v>41871.823263888888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5">
        <f t="shared" si="53"/>
        <v>143.8235294117647</v>
      </c>
      <c r="Q894" s="6" t="s">
        <v>8325</v>
      </c>
      <c r="R894" t="s">
        <v>8329</v>
      </c>
      <c r="S894" s="10">
        <f t="shared" si="54"/>
        <v>40303.991701388884</v>
      </c>
      <c r="T894" s="11">
        <f t="shared" si="55"/>
        <v>40390.958333333328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5">
        <f t="shared" si="53"/>
        <v>40</v>
      </c>
      <c r="Q895" s="6" t="s">
        <v>8325</v>
      </c>
      <c r="R895" t="s">
        <v>8329</v>
      </c>
      <c r="S895" s="10">
        <f t="shared" si="54"/>
        <v>42065.689386574071</v>
      </c>
      <c r="T895" s="11">
        <f t="shared" si="55"/>
        <v>42095.647719907407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5">
        <f t="shared" si="53"/>
        <v>147.81132075471697</v>
      </c>
      <c r="Q896" s="6" t="s">
        <v>8325</v>
      </c>
      <c r="R896" t="s">
        <v>8329</v>
      </c>
      <c r="S896" s="10">
        <f t="shared" si="54"/>
        <v>42496.773263888885</v>
      </c>
      <c r="T896" s="11">
        <f t="shared" si="55"/>
        <v>42526.773263888885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5">
        <f t="shared" si="53"/>
        <v>27.857142857142858</v>
      </c>
      <c r="Q897" s="6" t="s">
        <v>8325</v>
      </c>
      <c r="R897" t="s">
        <v>8329</v>
      </c>
      <c r="S897" s="10">
        <f t="shared" si="54"/>
        <v>40430.919317129628</v>
      </c>
      <c r="T897" s="11">
        <f t="shared" si="55"/>
        <v>40475.919317129628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5">
        <f t="shared" si="53"/>
        <v>44.444444444444443</v>
      </c>
      <c r="Q898" s="6" t="s">
        <v>8325</v>
      </c>
      <c r="R898" t="s">
        <v>8329</v>
      </c>
      <c r="S898" s="10">
        <f t="shared" si="54"/>
        <v>42218.66465277777</v>
      </c>
      <c r="T898" s="11">
        <f t="shared" si="55"/>
        <v>42243.958333333336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(E899/D899)*100</f>
        <v>0</v>
      </c>
      <c r="P899" s="5">
        <f t="shared" ref="P899:P962" si="57">IFERROR(E899/L899,0)</f>
        <v>0</v>
      </c>
      <c r="Q899" s="6" t="s">
        <v>8325</v>
      </c>
      <c r="R899" t="s">
        <v>8329</v>
      </c>
      <c r="S899" s="10">
        <f t="shared" ref="S899:S962" si="58">(J899/86400)+25569+(-5/24)</f>
        <v>41211.480416666665</v>
      </c>
      <c r="T899" s="11">
        <f t="shared" ref="T899:T962" si="59">(I899/86400)+25569+(-5/24)</f>
        <v>41241.52208333333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5">
        <f t="shared" si="57"/>
        <v>35</v>
      </c>
      <c r="Q900" s="6" t="s">
        <v>8325</v>
      </c>
      <c r="R900" t="s">
        <v>8329</v>
      </c>
      <c r="S900" s="10">
        <f t="shared" si="58"/>
        <v>40878.549884259257</v>
      </c>
      <c r="T900" s="11">
        <f t="shared" si="59"/>
        <v>40923.549884259257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5">
        <f t="shared" si="57"/>
        <v>35</v>
      </c>
      <c r="Q901" s="6" t="s">
        <v>8325</v>
      </c>
      <c r="R901" t="s">
        <v>8329</v>
      </c>
      <c r="S901" s="10">
        <f t="shared" si="58"/>
        <v>40645.890763888885</v>
      </c>
      <c r="T901" s="11">
        <f t="shared" si="59"/>
        <v>40690.890763888885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5">
        <f t="shared" si="57"/>
        <v>10.5</v>
      </c>
      <c r="Q902" s="6" t="s">
        <v>8325</v>
      </c>
      <c r="R902" t="s">
        <v>8328</v>
      </c>
      <c r="S902" s="10">
        <f t="shared" si="58"/>
        <v>42429.641226851854</v>
      </c>
      <c r="T902" s="11">
        <f t="shared" si="59"/>
        <v>42459.599560185183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5">
        <f t="shared" si="57"/>
        <v>0</v>
      </c>
      <c r="Q903" s="6" t="s">
        <v>8325</v>
      </c>
      <c r="R903" t="s">
        <v>8328</v>
      </c>
      <c r="S903" s="10">
        <f t="shared" si="58"/>
        <v>40291.603171296294</v>
      </c>
      <c r="T903" s="11">
        <f t="shared" si="59"/>
        <v>40337.59097222222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5">
        <f t="shared" si="57"/>
        <v>30</v>
      </c>
      <c r="Q904" s="6" t="s">
        <v>8325</v>
      </c>
      <c r="R904" t="s">
        <v>8328</v>
      </c>
      <c r="S904" s="10">
        <f t="shared" si="58"/>
        <v>41829.757199074069</v>
      </c>
      <c r="T904" s="11">
        <f t="shared" si="59"/>
        <v>41881.4375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5">
        <f t="shared" si="57"/>
        <v>40</v>
      </c>
      <c r="Q905" s="6" t="s">
        <v>8325</v>
      </c>
      <c r="R905" t="s">
        <v>8328</v>
      </c>
      <c r="S905" s="10">
        <f t="shared" si="58"/>
        <v>41149.587731481479</v>
      </c>
      <c r="T905" s="11">
        <f t="shared" si="59"/>
        <v>41174.892361111109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5">
        <f t="shared" si="57"/>
        <v>50.333333333333336</v>
      </c>
      <c r="Q906" s="6" t="s">
        <v>8325</v>
      </c>
      <c r="R906" t="s">
        <v>8328</v>
      </c>
      <c r="S906" s="10">
        <f t="shared" si="58"/>
        <v>42341.87195601852</v>
      </c>
      <c r="T906" s="11">
        <f t="shared" si="59"/>
        <v>42371.87195601852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5">
        <f t="shared" si="57"/>
        <v>32.666666666666664</v>
      </c>
      <c r="Q907" s="6" t="s">
        <v>8325</v>
      </c>
      <c r="R907" t="s">
        <v>8328</v>
      </c>
      <c r="S907" s="10">
        <f t="shared" si="58"/>
        <v>40507.031550925924</v>
      </c>
      <c r="T907" s="11">
        <f t="shared" si="59"/>
        <v>40567.031550925924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5">
        <f t="shared" si="57"/>
        <v>0</v>
      </c>
      <c r="Q908" s="6" t="s">
        <v>8325</v>
      </c>
      <c r="R908" t="s">
        <v>8328</v>
      </c>
      <c r="S908" s="10">
        <f t="shared" si="58"/>
        <v>41680.981365740736</v>
      </c>
      <c r="T908" s="11">
        <f t="shared" si="59"/>
        <v>41710.939699074072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5">
        <f t="shared" si="57"/>
        <v>0</v>
      </c>
      <c r="Q909" s="6" t="s">
        <v>8325</v>
      </c>
      <c r="R909" t="s">
        <v>8328</v>
      </c>
      <c r="S909" s="10">
        <f t="shared" si="58"/>
        <v>40766.9840625</v>
      </c>
      <c r="T909" s="11">
        <f t="shared" si="59"/>
        <v>40796.9840625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5">
        <f t="shared" si="57"/>
        <v>0</v>
      </c>
      <c r="Q910" s="6" t="s">
        <v>8325</v>
      </c>
      <c r="R910" t="s">
        <v>8328</v>
      </c>
      <c r="S910" s="10">
        <f t="shared" si="58"/>
        <v>40340.593229166661</v>
      </c>
      <c r="T910" s="11">
        <f t="shared" si="59"/>
        <v>40385.999305555553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5">
        <f t="shared" si="57"/>
        <v>65</v>
      </c>
      <c r="Q911" s="6" t="s">
        <v>8325</v>
      </c>
      <c r="R911" t="s">
        <v>8328</v>
      </c>
      <c r="S911" s="10">
        <f t="shared" si="58"/>
        <v>41081.481944444444</v>
      </c>
      <c r="T911" s="11">
        <f t="shared" si="59"/>
        <v>41112.958333333328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5">
        <f t="shared" si="57"/>
        <v>24.6</v>
      </c>
      <c r="Q912" s="6" t="s">
        <v>8325</v>
      </c>
      <c r="R912" t="s">
        <v>8328</v>
      </c>
      <c r="S912" s="10">
        <f t="shared" si="58"/>
        <v>42737.337025462963</v>
      </c>
      <c r="T912" s="11">
        <f t="shared" si="59"/>
        <v>42797.337025462963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5">
        <f t="shared" si="57"/>
        <v>0</v>
      </c>
      <c r="Q913" s="6" t="s">
        <v>8325</v>
      </c>
      <c r="R913" t="s">
        <v>8328</v>
      </c>
      <c r="S913" s="10">
        <f t="shared" si="58"/>
        <v>41641.796817129631</v>
      </c>
      <c r="T913" s="11">
        <f t="shared" si="59"/>
        <v>41662.796817129631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5">
        <f t="shared" si="57"/>
        <v>15</v>
      </c>
      <c r="Q914" s="6" t="s">
        <v>8325</v>
      </c>
      <c r="R914" t="s">
        <v>8328</v>
      </c>
      <c r="S914" s="10">
        <f t="shared" si="58"/>
        <v>41193.901006944441</v>
      </c>
      <c r="T914" s="11">
        <f t="shared" si="59"/>
        <v>41253.942673611113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5">
        <f t="shared" si="57"/>
        <v>82.583333333333329</v>
      </c>
      <c r="Q915" s="6" t="s">
        <v>8325</v>
      </c>
      <c r="R915" t="s">
        <v>8328</v>
      </c>
      <c r="S915" s="10">
        <f t="shared" si="58"/>
        <v>41003.930775462963</v>
      </c>
      <c r="T915" s="11">
        <f t="shared" si="59"/>
        <v>41033.930775462963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5">
        <f t="shared" si="57"/>
        <v>0</v>
      </c>
      <c r="Q916" s="6" t="s">
        <v>8325</v>
      </c>
      <c r="R916" t="s">
        <v>8328</v>
      </c>
      <c r="S916" s="10">
        <f t="shared" si="58"/>
        <v>41116.554942129624</v>
      </c>
      <c r="T916" s="11">
        <f t="shared" si="59"/>
        <v>41146.554942129624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5">
        <f t="shared" si="57"/>
        <v>41.666666666666664</v>
      </c>
      <c r="Q917" s="6" t="s">
        <v>8325</v>
      </c>
      <c r="R917" t="s">
        <v>8328</v>
      </c>
      <c r="S917" s="10">
        <f t="shared" si="58"/>
        <v>40937.471226851849</v>
      </c>
      <c r="T917" s="11">
        <f t="shared" si="59"/>
        <v>40968.999305555553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5">
        <f t="shared" si="57"/>
        <v>0</v>
      </c>
      <c r="Q918" s="6" t="s">
        <v>8325</v>
      </c>
      <c r="R918" t="s">
        <v>8328</v>
      </c>
      <c r="S918" s="10">
        <f t="shared" si="58"/>
        <v>40434.645069444443</v>
      </c>
      <c r="T918" s="11">
        <f t="shared" si="59"/>
        <v>40473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5">
        <f t="shared" si="57"/>
        <v>30</v>
      </c>
      <c r="Q919" s="6" t="s">
        <v>8325</v>
      </c>
      <c r="R919" t="s">
        <v>8328</v>
      </c>
      <c r="S919" s="10">
        <f t="shared" si="58"/>
        <v>41802.735300925924</v>
      </c>
      <c r="T919" s="11">
        <f t="shared" si="59"/>
        <v>41833.895833333328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5">
        <f t="shared" si="57"/>
        <v>19.600000000000001</v>
      </c>
      <c r="Q920" s="6" t="s">
        <v>8325</v>
      </c>
      <c r="R920" t="s">
        <v>8328</v>
      </c>
      <c r="S920" s="10">
        <f t="shared" si="58"/>
        <v>41944.707881944443</v>
      </c>
      <c r="T920" s="11">
        <f t="shared" si="59"/>
        <v>41974.749548611107</v>
      </c>
    </row>
    <row r="921" spans="1:20" ht="19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5">
        <f t="shared" si="57"/>
        <v>100</v>
      </c>
      <c r="Q921" s="6" t="s">
        <v>8325</v>
      </c>
      <c r="R921" t="s">
        <v>8328</v>
      </c>
      <c r="S921" s="10">
        <f t="shared" si="58"/>
        <v>41227.433391203704</v>
      </c>
      <c r="T921" s="11">
        <f t="shared" si="59"/>
        <v>41262.433391203704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5">
        <f t="shared" si="57"/>
        <v>0</v>
      </c>
      <c r="Q922" s="6" t="s">
        <v>8325</v>
      </c>
      <c r="R922" t="s">
        <v>8328</v>
      </c>
      <c r="S922" s="10">
        <f t="shared" si="58"/>
        <v>41562.463217592587</v>
      </c>
      <c r="T922" s="11">
        <f t="shared" si="59"/>
        <v>41592.504884259259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5">
        <f t="shared" si="57"/>
        <v>231.75</v>
      </c>
      <c r="Q923" s="6" t="s">
        <v>8325</v>
      </c>
      <c r="R923" t="s">
        <v>8328</v>
      </c>
      <c r="S923" s="10">
        <f t="shared" si="58"/>
        <v>40846.962685185186</v>
      </c>
      <c r="T923" s="11">
        <f t="shared" si="59"/>
        <v>40889.004351851851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5">
        <f t="shared" si="57"/>
        <v>189.33333333333334</v>
      </c>
      <c r="Q924" s="6" t="s">
        <v>8325</v>
      </c>
      <c r="R924" t="s">
        <v>8328</v>
      </c>
      <c r="S924" s="10">
        <f t="shared" si="58"/>
        <v>41878.32167824074</v>
      </c>
      <c r="T924" s="11">
        <f t="shared" si="59"/>
        <v>41913.32167824074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5">
        <f t="shared" si="57"/>
        <v>55</v>
      </c>
      <c r="Q925" s="6" t="s">
        <v>8325</v>
      </c>
      <c r="R925" t="s">
        <v>8328</v>
      </c>
      <c r="S925" s="10">
        <f t="shared" si="58"/>
        <v>41934.751423611109</v>
      </c>
      <c r="T925" s="11">
        <f t="shared" si="59"/>
        <v>41964.793090277781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5">
        <f t="shared" si="57"/>
        <v>21.8</v>
      </c>
      <c r="Q926" s="6" t="s">
        <v>8325</v>
      </c>
      <c r="R926" t="s">
        <v>8328</v>
      </c>
      <c r="S926" s="10">
        <f t="shared" si="58"/>
        <v>41288.734594907401</v>
      </c>
      <c r="T926" s="11">
        <f t="shared" si="59"/>
        <v>41318.734594907401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5">
        <f t="shared" si="57"/>
        <v>32</v>
      </c>
      <c r="Q927" s="6" t="s">
        <v>8325</v>
      </c>
      <c r="R927" t="s">
        <v>8328</v>
      </c>
      <c r="S927" s="10">
        <f t="shared" si="58"/>
        <v>41575.672581018516</v>
      </c>
      <c r="T927" s="11">
        <f t="shared" si="59"/>
        <v>41605.71424768518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5">
        <f t="shared" si="57"/>
        <v>0</v>
      </c>
      <c r="Q928" s="6" t="s">
        <v>8325</v>
      </c>
      <c r="R928" t="s">
        <v>8328</v>
      </c>
      <c r="S928" s="10">
        <f t="shared" si="58"/>
        <v>40337.811689814815</v>
      </c>
      <c r="T928" s="11">
        <f t="shared" si="59"/>
        <v>40367.736111111109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5">
        <f t="shared" si="57"/>
        <v>0</v>
      </c>
      <c r="Q929" s="6" t="s">
        <v>8325</v>
      </c>
      <c r="R929" t="s">
        <v>8328</v>
      </c>
      <c r="S929" s="10">
        <f t="shared" si="58"/>
        <v>41013.614525462959</v>
      </c>
      <c r="T929" s="11">
        <f t="shared" si="59"/>
        <v>41043.614525462959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5">
        <f t="shared" si="57"/>
        <v>56.25</v>
      </c>
      <c r="Q930" s="6" t="s">
        <v>8325</v>
      </c>
      <c r="R930" t="s">
        <v>8328</v>
      </c>
      <c r="S930" s="10">
        <f t="shared" si="58"/>
        <v>41180.654085648144</v>
      </c>
      <c r="T930" s="11">
        <f t="shared" si="59"/>
        <v>41230.791666666664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5">
        <f t="shared" si="57"/>
        <v>0</v>
      </c>
      <c r="Q931" s="6" t="s">
        <v>8325</v>
      </c>
      <c r="R931" t="s">
        <v>8328</v>
      </c>
      <c r="S931" s="10">
        <f t="shared" si="58"/>
        <v>40978.029733796291</v>
      </c>
      <c r="T931" s="11">
        <f t="shared" si="59"/>
        <v>41007.988067129627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5">
        <f t="shared" si="57"/>
        <v>69</v>
      </c>
      <c r="Q932" s="6" t="s">
        <v>8325</v>
      </c>
      <c r="R932" t="s">
        <v>8328</v>
      </c>
      <c r="S932" s="10">
        <f t="shared" si="58"/>
        <v>40312.707245370366</v>
      </c>
      <c r="T932" s="11">
        <f t="shared" si="59"/>
        <v>40354.688888888886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5">
        <f t="shared" si="57"/>
        <v>18.714285714285715</v>
      </c>
      <c r="Q933" s="6" t="s">
        <v>8325</v>
      </c>
      <c r="R933" t="s">
        <v>8328</v>
      </c>
      <c r="S933" s="10">
        <f t="shared" si="58"/>
        <v>41680.151643518519</v>
      </c>
      <c r="T933" s="11">
        <f t="shared" si="59"/>
        <v>41714.708333333328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5">
        <f t="shared" si="57"/>
        <v>46.033333333333331</v>
      </c>
      <c r="Q934" s="6" t="s">
        <v>8325</v>
      </c>
      <c r="R934" t="s">
        <v>8328</v>
      </c>
      <c r="S934" s="10">
        <f t="shared" si="58"/>
        <v>41310.760937499996</v>
      </c>
      <c r="T934" s="11">
        <f t="shared" si="59"/>
        <v>41355.719270833331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5">
        <f t="shared" si="57"/>
        <v>60</v>
      </c>
      <c r="Q935" s="6" t="s">
        <v>8325</v>
      </c>
      <c r="R935" t="s">
        <v>8328</v>
      </c>
      <c r="S935" s="10">
        <f t="shared" si="58"/>
        <v>41710.960752314808</v>
      </c>
      <c r="T935" s="11">
        <f t="shared" si="59"/>
        <v>41770.960752314808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5">
        <f t="shared" si="57"/>
        <v>50.666666666666664</v>
      </c>
      <c r="Q936" s="6" t="s">
        <v>8325</v>
      </c>
      <c r="R936" t="s">
        <v>8328</v>
      </c>
      <c r="S936" s="10">
        <f t="shared" si="58"/>
        <v>41733.528749999998</v>
      </c>
      <c r="T936" s="11">
        <f t="shared" si="59"/>
        <v>41763.041666666664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5">
        <f t="shared" si="57"/>
        <v>25</v>
      </c>
      <c r="Q937" s="6" t="s">
        <v>8325</v>
      </c>
      <c r="R937" t="s">
        <v>8328</v>
      </c>
      <c r="S937" s="10">
        <f t="shared" si="58"/>
        <v>42368.125335648147</v>
      </c>
      <c r="T937" s="11">
        <f t="shared" si="59"/>
        <v>42398.125335648147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5">
        <f t="shared" si="57"/>
        <v>0</v>
      </c>
      <c r="Q938" s="6" t="s">
        <v>8325</v>
      </c>
      <c r="R938" t="s">
        <v>8328</v>
      </c>
      <c r="S938" s="10">
        <f t="shared" si="58"/>
        <v>40882.815844907404</v>
      </c>
      <c r="T938" s="11">
        <f t="shared" si="59"/>
        <v>40926.625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5">
        <f t="shared" si="57"/>
        <v>20</v>
      </c>
      <c r="Q939" s="6" t="s">
        <v>8325</v>
      </c>
      <c r="R939" t="s">
        <v>8328</v>
      </c>
      <c r="S939" s="10">
        <f t="shared" si="58"/>
        <v>41551.589780092589</v>
      </c>
      <c r="T939" s="11">
        <f t="shared" si="59"/>
        <v>41581.631446759253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5">
        <f t="shared" si="57"/>
        <v>25</v>
      </c>
      <c r="Q940" s="6" t="s">
        <v>8325</v>
      </c>
      <c r="R940" t="s">
        <v>8328</v>
      </c>
      <c r="S940" s="10">
        <f t="shared" si="58"/>
        <v>41124.27138888889</v>
      </c>
      <c r="T940" s="11">
        <f t="shared" si="59"/>
        <v>41154.27138888889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5">
        <f t="shared" si="57"/>
        <v>20</v>
      </c>
      <c r="Q941" s="6" t="s">
        <v>8325</v>
      </c>
      <c r="R941" t="s">
        <v>8328</v>
      </c>
      <c r="S941" s="10">
        <f t="shared" si="58"/>
        <v>41416.554837962962</v>
      </c>
      <c r="T941" s="11">
        <f t="shared" si="59"/>
        <v>41455.623611111107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5">
        <f t="shared" si="57"/>
        <v>110.28571428571429</v>
      </c>
      <c r="Q942" s="6" t="s">
        <v>8319</v>
      </c>
      <c r="R942" t="s">
        <v>8321</v>
      </c>
      <c r="S942" s="10">
        <f t="shared" si="58"/>
        <v>42181.800069444442</v>
      </c>
      <c r="T942" s="11">
        <f t="shared" si="59"/>
        <v>42226.800069444442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5">
        <f t="shared" si="57"/>
        <v>37.451612903225808</v>
      </c>
      <c r="Q943" s="6" t="s">
        <v>8319</v>
      </c>
      <c r="R943" t="s">
        <v>8321</v>
      </c>
      <c r="S943" s="10">
        <f t="shared" si="58"/>
        <v>42745.888252314813</v>
      </c>
      <c r="T943" s="11">
        <f t="shared" si="59"/>
        <v>42775.888252314813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5">
        <f t="shared" si="57"/>
        <v>41.75</v>
      </c>
      <c r="Q944" s="6" t="s">
        <v>8319</v>
      </c>
      <c r="R944" t="s">
        <v>8321</v>
      </c>
      <c r="S944" s="10">
        <f t="shared" si="58"/>
        <v>42382.634953703702</v>
      </c>
      <c r="T944" s="11">
        <f t="shared" si="59"/>
        <v>42418.634953703702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5">
        <f t="shared" si="57"/>
        <v>24.083333333333332</v>
      </c>
      <c r="Q945" s="6" t="s">
        <v>8319</v>
      </c>
      <c r="R945" t="s">
        <v>8321</v>
      </c>
      <c r="S945" s="10">
        <f t="shared" si="58"/>
        <v>42673.459548611114</v>
      </c>
      <c r="T945" s="11">
        <f t="shared" si="59"/>
        <v>42703.501215277771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5">
        <f t="shared" si="57"/>
        <v>69.40625</v>
      </c>
      <c r="Q946" s="6" t="s">
        <v>8319</v>
      </c>
      <c r="R946" t="s">
        <v>8321</v>
      </c>
      <c r="S946" s="10">
        <f t="shared" si="58"/>
        <v>42444.375578703701</v>
      </c>
      <c r="T946" s="11">
        <f t="shared" si="59"/>
        <v>42478.374999999993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5">
        <f t="shared" si="57"/>
        <v>155.25</v>
      </c>
      <c r="Q947" s="6" t="s">
        <v>8319</v>
      </c>
      <c r="R947" t="s">
        <v>8321</v>
      </c>
      <c r="S947" s="10">
        <f t="shared" si="58"/>
        <v>42732.66465277777</v>
      </c>
      <c r="T947" s="11">
        <f t="shared" si="59"/>
        <v>42784.790972222218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5">
        <f t="shared" si="57"/>
        <v>57.2</v>
      </c>
      <c r="Q948" s="6" t="s">
        <v>8319</v>
      </c>
      <c r="R948" t="s">
        <v>8321</v>
      </c>
      <c r="S948" s="10">
        <f t="shared" si="58"/>
        <v>42592.542222222219</v>
      </c>
      <c r="T948" s="11">
        <f t="shared" si="59"/>
        <v>42622.542222222219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5">
        <f t="shared" si="57"/>
        <v>0</v>
      </c>
      <c r="Q949" s="6" t="s">
        <v>8319</v>
      </c>
      <c r="R949" t="s">
        <v>8321</v>
      </c>
      <c r="S949" s="10">
        <f t="shared" si="58"/>
        <v>42491.57298611111</v>
      </c>
      <c r="T949" s="11">
        <f t="shared" si="59"/>
        <v>42551.57298611111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5">
        <f t="shared" si="57"/>
        <v>60</v>
      </c>
      <c r="Q950" s="6" t="s">
        <v>8319</v>
      </c>
      <c r="R950" t="s">
        <v>8321</v>
      </c>
      <c r="S950" s="10">
        <f t="shared" si="58"/>
        <v>42411.619953703703</v>
      </c>
      <c r="T950" s="11">
        <f t="shared" si="59"/>
        <v>42441.619953703703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5">
        <f t="shared" si="57"/>
        <v>39</v>
      </c>
      <c r="Q951" s="6" t="s">
        <v>8319</v>
      </c>
      <c r="R951" t="s">
        <v>8321</v>
      </c>
      <c r="S951" s="10">
        <f t="shared" si="58"/>
        <v>42360.835370370369</v>
      </c>
      <c r="T951" s="11">
        <f t="shared" si="59"/>
        <v>42420.835370370369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5">
        <f t="shared" si="57"/>
        <v>58.416666666666664</v>
      </c>
      <c r="Q952" s="6" t="s">
        <v>8319</v>
      </c>
      <c r="R952" t="s">
        <v>8321</v>
      </c>
      <c r="S952" s="10">
        <f t="shared" si="58"/>
        <v>42356.54237268518</v>
      </c>
      <c r="T952" s="11">
        <f t="shared" si="59"/>
        <v>42386.54237268518</v>
      </c>
    </row>
    <row r="953" spans="1:20" ht="19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5">
        <f t="shared" si="57"/>
        <v>158.63636363636363</v>
      </c>
      <c r="Q953" s="6" t="s">
        <v>8319</v>
      </c>
      <c r="R953" t="s">
        <v>8321</v>
      </c>
      <c r="S953" s="10">
        <f t="shared" si="58"/>
        <v>42480.445277777777</v>
      </c>
      <c r="T953" s="11">
        <f t="shared" si="59"/>
        <v>42525.445277777777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5">
        <f t="shared" si="57"/>
        <v>99.857142857142861</v>
      </c>
      <c r="Q954" s="6" t="s">
        <v>8319</v>
      </c>
      <c r="R954" t="s">
        <v>8321</v>
      </c>
      <c r="S954" s="10">
        <f t="shared" si="58"/>
        <v>42662.405231481483</v>
      </c>
      <c r="T954" s="11">
        <f t="shared" si="59"/>
        <v>42692.44689814814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5">
        <f t="shared" si="57"/>
        <v>25.2</v>
      </c>
      <c r="Q955" s="6" t="s">
        <v>8319</v>
      </c>
      <c r="R955" t="s">
        <v>8321</v>
      </c>
      <c r="S955" s="10">
        <f t="shared" si="58"/>
        <v>41998.956006944441</v>
      </c>
      <c r="T955" s="11">
        <f t="shared" si="59"/>
        <v>42028.956006944441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5">
        <f t="shared" si="57"/>
        <v>89.191780821917803</v>
      </c>
      <c r="Q956" s="6" t="s">
        <v>8319</v>
      </c>
      <c r="R956" t="s">
        <v>8321</v>
      </c>
      <c r="S956" s="10">
        <f t="shared" si="58"/>
        <v>42194.625451388885</v>
      </c>
      <c r="T956" s="11">
        <f t="shared" si="59"/>
        <v>42236.625451388885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5">
        <f t="shared" si="57"/>
        <v>182.6236559139785</v>
      </c>
      <c r="Q957" s="6" t="s">
        <v>8319</v>
      </c>
      <c r="R957" t="s">
        <v>8321</v>
      </c>
      <c r="S957" s="10">
        <f t="shared" si="58"/>
        <v>42586.086805555555</v>
      </c>
      <c r="T957" s="11">
        <f t="shared" si="59"/>
        <v>42626.086805555555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5">
        <f t="shared" si="57"/>
        <v>50.647058823529413</v>
      </c>
      <c r="Q958" s="6" t="s">
        <v>8319</v>
      </c>
      <c r="R958" t="s">
        <v>8321</v>
      </c>
      <c r="S958" s="10">
        <f t="shared" si="58"/>
        <v>42060.705543981479</v>
      </c>
      <c r="T958" s="11">
        <f t="shared" si="59"/>
        <v>42120.663877314808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5">
        <f t="shared" si="57"/>
        <v>33.285714285714285</v>
      </c>
      <c r="Q959" s="6" t="s">
        <v>8319</v>
      </c>
      <c r="R959" t="s">
        <v>8321</v>
      </c>
      <c r="S959" s="10">
        <f t="shared" si="58"/>
        <v>42660.344131944446</v>
      </c>
      <c r="T959" s="11">
        <f t="shared" si="59"/>
        <v>42691.385798611103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5">
        <f t="shared" si="57"/>
        <v>51.823529411764703</v>
      </c>
      <c r="Q960" s="6" t="s">
        <v>8319</v>
      </c>
      <c r="R960" t="s">
        <v>8321</v>
      </c>
      <c r="S960" s="10">
        <f t="shared" si="58"/>
        <v>42082.594479166662</v>
      </c>
      <c r="T960" s="11">
        <f t="shared" si="59"/>
        <v>42103.999305555553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5">
        <f t="shared" si="57"/>
        <v>113.62573099415205</v>
      </c>
      <c r="Q961" s="6" t="s">
        <v>8319</v>
      </c>
      <c r="R961" t="s">
        <v>8321</v>
      </c>
      <c r="S961" s="10">
        <f t="shared" si="58"/>
        <v>41992.96603009259</v>
      </c>
      <c r="T961" s="11">
        <f t="shared" si="59"/>
        <v>42022.96603009259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5">
        <f t="shared" si="57"/>
        <v>136.46276595744681</v>
      </c>
      <c r="Q962" s="6" t="s">
        <v>8319</v>
      </c>
      <c r="R962" t="s">
        <v>8321</v>
      </c>
      <c r="S962" s="10">
        <f t="shared" si="58"/>
        <v>42766.41846064815</v>
      </c>
      <c r="T962" s="11">
        <f t="shared" si="59"/>
        <v>42808.376793981479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(E963/D963)*100</f>
        <v>42.188421052631583</v>
      </c>
      <c r="P963" s="5">
        <f t="shared" ref="P963:P1026" si="61">IFERROR(E963/L963,0)</f>
        <v>364.35454545454547</v>
      </c>
      <c r="Q963" s="6" t="s">
        <v>8319</v>
      </c>
      <c r="R963" t="s">
        <v>8321</v>
      </c>
      <c r="S963" s="10">
        <f t="shared" ref="S963:S1026" si="62">(J963/86400)+25569+(-5/24)</f>
        <v>42740.485358796293</v>
      </c>
      <c r="T963" s="11">
        <f t="shared" ref="T963:T1026" si="63">(I963/86400)+25569+(-5/24)</f>
        <v>42786.583333333336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5">
        <f t="shared" si="61"/>
        <v>19.243243243243242</v>
      </c>
      <c r="Q964" s="6" t="s">
        <v>8319</v>
      </c>
      <c r="R964" t="s">
        <v>8321</v>
      </c>
      <c r="S964" s="10">
        <f t="shared" si="62"/>
        <v>42373.504085648143</v>
      </c>
      <c r="T964" s="11">
        <f t="shared" si="63"/>
        <v>42411.504085648143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5">
        <f t="shared" si="61"/>
        <v>41.888888888888886</v>
      </c>
      <c r="Q965" s="6" t="s">
        <v>8319</v>
      </c>
      <c r="R965" t="s">
        <v>8321</v>
      </c>
      <c r="S965" s="10">
        <f t="shared" si="62"/>
        <v>42625.427303240744</v>
      </c>
      <c r="T965" s="11">
        <f t="shared" si="63"/>
        <v>42660.427303240744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5">
        <f t="shared" si="61"/>
        <v>30.310344827586206</v>
      </c>
      <c r="Q966" s="6" t="s">
        <v>8319</v>
      </c>
      <c r="R966" t="s">
        <v>8321</v>
      </c>
      <c r="S966" s="10">
        <f t="shared" si="62"/>
        <v>42208.420358796291</v>
      </c>
      <c r="T966" s="11">
        <f t="shared" si="63"/>
        <v>42248.420358796291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5">
        <f t="shared" si="61"/>
        <v>49.666666666666664</v>
      </c>
      <c r="Q967" s="6" t="s">
        <v>8319</v>
      </c>
      <c r="R967" t="s">
        <v>8321</v>
      </c>
      <c r="S967" s="10">
        <f t="shared" si="62"/>
        <v>42636.808402777773</v>
      </c>
      <c r="T967" s="11">
        <f t="shared" si="63"/>
        <v>42668.957638888889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5">
        <f t="shared" si="61"/>
        <v>59.2</v>
      </c>
      <c r="Q968" s="6" t="s">
        <v>8319</v>
      </c>
      <c r="R968" t="s">
        <v>8321</v>
      </c>
      <c r="S968" s="10">
        <f t="shared" si="62"/>
        <v>42619.427453703705</v>
      </c>
      <c r="T968" s="11">
        <f t="shared" si="63"/>
        <v>42649.427453703705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5">
        <f t="shared" si="61"/>
        <v>43.97530864197531</v>
      </c>
      <c r="Q969" s="6" t="s">
        <v>8319</v>
      </c>
      <c r="R969" t="s">
        <v>8321</v>
      </c>
      <c r="S969" s="10">
        <f t="shared" si="62"/>
        <v>42422.045995370368</v>
      </c>
      <c r="T969" s="11">
        <f t="shared" si="63"/>
        <v>42482.004328703704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5">
        <f t="shared" si="61"/>
        <v>26.5</v>
      </c>
      <c r="Q970" s="6" t="s">
        <v>8319</v>
      </c>
      <c r="R970" t="s">
        <v>8321</v>
      </c>
      <c r="S970" s="10">
        <f t="shared" si="62"/>
        <v>41836.639282407406</v>
      </c>
      <c r="T970" s="11">
        <f t="shared" si="63"/>
        <v>41866.639282407406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5">
        <f t="shared" si="61"/>
        <v>1272.7272727272727</v>
      </c>
      <c r="Q971" s="6" t="s">
        <v>8319</v>
      </c>
      <c r="R971" t="s">
        <v>8321</v>
      </c>
      <c r="S971" s="10">
        <f t="shared" si="62"/>
        <v>42742.094988425924</v>
      </c>
      <c r="T971" s="11">
        <f t="shared" si="63"/>
        <v>42775.094988425924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5">
        <f t="shared" si="61"/>
        <v>164</v>
      </c>
      <c r="Q972" s="6" t="s">
        <v>8319</v>
      </c>
      <c r="R972" t="s">
        <v>8321</v>
      </c>
      <c r="S972" s="10">
        <f t="shared" si="62"/>
        <v>42721.012187499997</v>
      </c>
      <c r="T972" s="11">
        <f t="shared" si="63"/>
        <v>42757.999305555553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5">
        <f t="shared" si="61"/>
        <v>45.2</v>
      </c>
      <c r="Q973" s="6" t="s">
        <v>8319</v>
      </c>
      <c r="R973" t="s">
        <v>8321</v>
      </c>
      <c r="S973" s="10">
        <f t="shared" si="62"/>
        <v>42111.500694444439</v>
      </c>
      <c r="T973" s="11">
        <f t="shared" si="63"/>
        <v>42156.500694444439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5">
        <f t="shared" si="61"/>
        <v>153.88888888888889</v>
      </c>
      <c r="Q974" s="6" t="s">
        <v>8319</v>
      </c>
      <c r="R974" t="s">
        <v>8321</v>
      </c>
      <c r="S974" s="10">
        <f t="shared" si="62"/>
        <v>41856.657384259255</v>
      </c>
      <c r="T974" s="11">
        <f t="shared" si="63"/>
        <v>41886.082638888889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5">
        <f t="shared" si="61"/>
        <v>51.375</v>
      </c>
      <c r="Q975" s="6" t="s">
        <v>8319</v>
      </c>
      <c r="R975" t="s">
        <v>8321</v>
      </c>
      <c r="S975" s="10">
        <f t="shared" si="62"/>
        <v>42256.806631944441</v>
      </c>
      <c r="T975" s="11">
        <f t="shared" si="63"/>
        <v>42316.848298611112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5">
        <f t="shared" si="61"/>
        <v>93.333333333333329</v>
      </c>
      <c r="Q976" s="6" t="s">
        <v>8319</v>
      </c>
      <c r="R976" t="s">
        <v>8321</v>
      </c>
      <c r="S976" s="10">
        <f t="shared" si="62"/>
        <v>42424.541157407402</v>
      </c>
      <c r="T976" s="11">
        <f t="shared" si="63"/>
        <v>42454.499490740738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5">
        <f t="shared" si="61"/>
        <v>108.625</v>
      </c>
      <c r="Q977" s="6" t="s">
        <v>8319</v>
      </c>
      <c r="R977" t="s">
        <v>8321</v>
      </c>
      <c r="S977" s="10">
        <f t="shared" si="62"/>
        <v>42489.488252314812</v>
      </c>
      <c r="T977" s="11">
        <f t="shared" si="63"/>
        <v>42549.488252314812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5">
        <f t="shared" si="61"/>
        <v>160.5</v>
      </c>
      <c r="Q978" s="6" t="s">
        <v>8319</v>
      </c>
      <c r="R978" t="s">
        <v>8321</v>
      </c>
      <c r="S978" s="10">
        <f t="shared" si="62"/>
        <v>42184.850659722222</v>
      </c>
      <c r="T978" s="11">
        <f t="shared" si="63"/>
        <v>42229.850659722222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5">
        <f t="shared" si="61"/>
        <v>75.75</v>
      </c>
      <c r="Q979" s="6" t="s">
        <v>8319</v>
      </c>
      <c r="R979" t="s">
        <v>8321</v>
      </c>
      <c r="S979" s="10">
        <f t="shared" si="62"/>
        <v>42391.733761574076</v>
      </c>
      <c r="T979" s="11">
        <f t="shared" si="63"/>
        <v>42421.733761574076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5">
        <f t="shared" si="61"/>
        <v>790.83739837398377</v>
      </c>
      <c r="Q980" s="6" t="s">
        <v>8319</v>
      </c>
      <c r="R980" t="s">
        <v>8321</v>
      </c>
      <c r="S980" s="10">
        <f t="shared" si="62"/>
        <v>42395.100706018515</v>
      </c>
      <c r="T980" s="11">
        <f t="shared" si="63"/>
        <v>42425.100706018515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5">
        <f t="shared" si="61"/>
        <v>301.93916666666667</v>
      </c>
      <c r="Q981" s="6" t="s">
        <v>8319</v>
      </c>
      <c r="R981" t="s">
        <v>8321</v>
      </c>
      <c r="S981" s="10">
        <f t="shared" si="62"/>
        <v>42506.208657407406</v>
      </c>
      <c r="T981" s="11">
        <f t="shared" si="63"/>
        <v>42541.582638888889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5">
        <f t="shared" si="61"/>
        <v>47.935483870967744</v>
      </c>
      <c r="Q982" s="6" t="s">
        <v>8319</v>
      </c>
      <c r="R982" t="s">
        <v>8321</v>
      </c>
      <c r="S982" s="10">
        <f t="shared" si="62"/>
        <v>41928.695856481478</v>
      </c>
      <c r="T982" s="11">
        <f t="shared" si="63"/>
        <v>41973.737523148149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5">
        <f t="shared" si="61"/>
        <v>2.75</v>
      </c>
      <c r="Q983" s="6" t="s">
        <v>8319</v>
      </c>
      <c r="R983" t="s">
        <v>8321</v>
      </c>
      <c r="S983" s="10">
        <f t="shared" si="62"/>
        <v>41830.738680555551</v>
      </c>
      <c r="T983" s="11">
        <f t="shared" si="63"/>
        <v>41860.738680555551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5">
        <f t="shared" si="61"/>
        <v>1</v>
      </c>
      <c r="Q984" s="6" t="s">
        <v>8319</v>
      </c>
      <c r="R984" t="s">
        <v>8321</v>
      </c>
      <c r="S984" s="10">
        <f t="shared" si="62"/>
        <v>42615.544976851852</v>
      </c>
      <c r="T984" s="11">
        <f t="shared" si="63"/>
        <v>42645.544976851852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5">
        <f t="shared" si="61"/>
        <v>171.79329608938548</v>
      </c>
      <c r="Q985" s="6" t="s">
        <v>8319</v>
      </c>
      <c r="R985" t="s">
        <v>8321</v>
      </c>
      <c r="S985" s="10">
        <f t="shared" si="62"/>
        <v>42574.459317129622</v>
      </c>
      <c r="T985" s="11">
        <f t="shared" si="63"/>
        <v>42605.662499999999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5">
        <f t="shared" si="61"/>
        <v>35.333333333333336</v>
      </c>
      <c r="Q986" s="6" t="s">
        <v>8319</v>
      </c>
      <c r="R986" t="s">
        <v>8321</v>
      </c>
      <c r="S986" s="10">
        <f t="shared" si="62"/>
        <v>42060.907499999994</v>
      </c>
      <c r="T986" s="11">
        <f t="shared" si="63"/>
        <v>42090.86583333333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5">
        <f t="shared" si="61"/>
        <v>82.086956521739125</v>
      </c>
      <c r="Q987" s="6" t="s">
        <v>8319</v>
      </c>
      <c r="R987" t="s">
        <v>8321</v>
      </c>
      <c r="S987" s="10">
        <f t="shared" si="62"/>
        <v>42339.759375000001</v>
      </c>
      <c r="T987" s="11">
        <f t="shared" si="63"/>
        <v>42369.749999999993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5">
        <f t="shared" si="61"/>
        <v>110.8695652173913</v>
      </c>
      <c r="Q988" s="6" t="s">
        <v>8319</v>
      </c>
      <c r="R988" t="s">
        <v>8321</v>
      </c>
      <c r="S988" s="10">
        <f t="shared" si="62"/>
        <v>42324.559027777774</v>
      </c>
      <c r="T988" s="11">
        <f t="shared" si="63"/>
        <v>42378.791666666664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5">
        <f t="shared" si="61"/>
        <v>161.21951219512195</v>
      </c>
      <c r="Q989" s="6" t="s">
        <v>8319</v>
      </c>
      <c r="R989" t="s">
        <v>8321</v>
      </c>
      <c r="S989" s="10">
        <f t="shared" si="62"/>
        <v>41773.086226851847</v>
      </c>
      <c r="T989" s="11">
        <f t="shared" si="63"/>
        <v>41813.086226851847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5">
        <f t="shared" si="61"/>
        <v>0</v>
      </c>
      <c r="Q990" s="6" t="s">
        <v>8319</v>
      </c>
      <c r="R990" t="s">
        <v>8321</v>
      </c>
      <c r="S990" s="10">
        <f t="shared" si="62"/>
        <v>42614.148437499993</v>
      </c>
      <c r="T990" s="11">
        <f t="shared" si="63"/>
        <v>42644.148437499993</v>
      </c>
    </row>
    <row r="991" spans="1:20" ht="19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5">
        <f t="shared" si="61"/>
        <v>52.40625</v>
      </c>
      <c r="Q991" s="6" t="s">
        <v>8319</v>
      </c>
      <c r="R991" t="s">
        <v>8321</v>
      </c>
      <c r="S991" s="10">
        <f t="shared" si="62"/>
        <v>42611.725636574069</v>
      </c>
      <c r="T991" s="11">
        <f t="shared" si="63"/>
        <v>42641.725636574069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5">
        <f t="shared" si="61"/>
        <v>13</v>
      </c>
      <c r="Q992" s="6" t="s">
        <v>8319</v>
      </c>
      <c r="R992" t="s">
        <v>8321</v>
      </c>
      <c r="S992" s="10">
        <f t="shared" si="62"/>
        <v>41855.575972222221</v>
      </c>
      <c r="T992" s="11">
        <f t="shared" si="63"/>
        <v>41885.575972222221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5">
        <f t="shared" si="61"/>
        <v>30.285714285714285</v>
      </c>
      <c r="Q993" s="6" t="s">
        <v>8319</v>
      </c>
      <c r="R993" t="s">
        <v>8321</v>
      </c>
      <c r="S993" s="10">
        <f t="shared" si="62"/>
        <v>42538.548472222225</v>
      </c>
      <c r="T993" s="11">
        <f t="shared" si="63"/>
        <v>42563.57708333333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5">
        <f t="shared" si="61"/>
        <v>116.75</v>
      </c>
      <c r="Q994" s="6" t="s">
        <v>8319</v>
      </c>
      <c r="R994" t="s">
        <v>8321</v>
      </c>
      <c r="S994" s="10">
        <f t="shared" si="62"/>
        <v>42437.71665509259</v>
      </c>
      <c r="T994" s="11">
        <f t="shared" si="63"/>
        <v>42497.674988425926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5">
        <f t="shared" si="61"/>
        <v>89.59693877551021</v>
      </c>
      <c r="Q995" s="6" t="s">
        <v>8319</v>
      </c>
      <c r="R995" t="s">
        <v>8321</v>
      </c>
      <c r="S995" s="10">
        <f t="shared" si="62"/>
        <v>42652.756574074076</v>
      </c>
      <c r="T995" s="11">
        <f t="shared" si="63"/>
        <v>42685.999999999993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5">
        <f t="shared" si="61"/>
        <v>424.45454545454544</v>
      </c>
      <c r="Q996" s="6" t="s">
        <v>8319</v>
      </c>
      <c r="R996" t="s">
        <v>8321</v>
      </c>
      <c r="S996" s="10">
        <f t="shared" si="62"/>
        <v>41921.054745370369</v>
      </c>
      <c r="T996" s="11">
        <f t="shared" si="63"/>
        <v>41973.749305555553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5">
        <f t="shared" si="61"/>
        <v>80.666666666666671</v>
      </c>
      <c r="Q997" s="6" t="s">
        <v>8319</v>
      </c>
      <c r="R997" t="s">
        <v>8321</v>
      </c>
      <c r="S997" s="10">
        <f t="shared" si="62"/>
        <v>41947.732407407406</v>
      </c>
      <c r="T997" s="11">
        <f t="shared" si="63"/>
        <v>41972.458333333336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5">
        <f t="shared" si="61"/>
        <v>13</v>
      </c>
      <c r="Q998" s="6" t="s">
        <v>8319</v>
      </c>
      <c r="R998" t="s">
        <v>8321</v>
      </c>
      <c r="S998" s="10">
        <f t="shared" si="62"/>
        <v>41817.658101851848</v>
      </c>
      <c r="T998" s="11">
        <f t="shared" si="63"/>
        <v>41847.435416666667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5">
        <f t="shared" si="61"/>
        <v>8.125</v>
      </c>
      <c r="Q999" s="6" t="s">
        <v>8319</v>
      </c>
      <c r="R999" t="s">
        <v>8321</v>
      </c>
      <c r="S999" s="10">
        <f t="shared" si="62"/>
        <v>41940.894641203704</v>
      </c>
      <c r="T999" s="11">
        <f t="shared" si="63"/>
        <v>41970.936307870368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5">
        <f t="shared" si="61"/>
        <v>153.42794759825327</v>
      </c>
      <c r="Q1000" s="6" t="s">
        <v>8319</v>
      </c>
      <c r="R1000" t="s">
        <v>8321</v>
      </c>
      <c r="S1000" s="10">
        <f t="shared" si="62"/>
        <v>42281.960659722223</v>
      </c>
      <c r="T1000" s="11">
        <f t="shared" si="63"/>
        <v>42327.002326388887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5">
        <f t="shared" si="61"/>
        <v>292.07499999999999</v>
      </c>
      <c r="Q1001" s="6" t="s">
        <v>8319</v>
      </c>
      <c r="R1001" t="s">
        <v>8321</v>
      </c>
      <c r="S1001" s="10">
        <f t="shared" si="62"/>
        <v>41926.091319444444</v>
      </c>
      <c r="T1001" s="11">
        <f t="shared" si="63"/>
        <v>41956.126388888886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5">
        <f t="shared" si="61"/>
        <v>3304</v>
      </c>
      <c r="Q1002" s="6" t="s">
        <v>8319</v>
      </c>
      <c r="R1002" t="s">
        <v>8321</v>
      </c>
      <c r="S1002" s="10">
        <f t="shared" si="62"/>
        <v>42748.851388888885</v>
      </c>
      <c r="T1002" s="11">
        <f t="shared" si="63"/>
        <v>42808.80972222222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5">
        <f t="shared" si="61"/>
        <v>1300</v>
      </c>
      <c r="Q1003" s="6" t="s">
        <v>8319</v>
      </c>
      <c r="R1003" t="s">
        <v>8321</v>
      </c>
      <c r="S1003" s="10">
        <f t="shared" si="62"/>
        <v>42720.511724537035</v>
      </c>
      <c r="T1003" s="11">
        <f t="shared" si="63"/>
        <v>42765.511724537035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5">
        <f t="shared" si="61"/>
        <v>134.54545454545453</v>
      </c>
      <c r="Q1004" s="6" t="s">
        <v>8319</v>
      </c>
      <c r="R1004" t="s">
        <v>8321</v>
      </c>
      <c r="S1004" s="10">
        <f t="shared" si="62"/>
        <v>42325.475856481477</v>
      </c>
      <c r="T1004" s="11">
        <f t="shared" si="63"/>
        <v>42355.040972222218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5">
        <f t="shared" si="61"/>
        <v>214.06666666666666</v>
      </c>
      <c r="Q1005" s="6" t="s">
        <v>8319</v>
      </c>
      <c r="R1005" t="s">
        <v>8321</v>
      </c>
      <c r="S1005" s="10">
        <f t="shared" si="62"/>
        <v>42780.500706018516</v>
      </c>
      <c r="T1005" s="11">
        <f t="shared" si="63"/>
        <v>42810.459039351852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5">
        <f t="shared" si="61"/>
        <v>216.33684210526314</v>
      </c>
      <c r="Q1006" s="6" t="s">
        <v>8319</v>
      </c>
      <c r="R1006" t="s">
        <v>8321</v>
      </c>
      <c r="S1006" s="10">
        <f t="shared" si="62"/>
        <v>42388.5003125</v>
      </c>
      <c r="T1006" s="11">
        <f t="shared" si="63"/>
        <v>42418.5003125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5">
        <f t="shared" si="61"/>
        <v>932.31055900621118</v>
      </c>
      <c r="Q1007" s="6" t="s">
        <v>8319</v>
      </c>
      <c r="R1007" t="s">
        <v>8321</v>
      </c>
      <c r="S1007" s="10">
        <f t="shared" si="62"/>
        <v>42276.41646990741</v>
      </c>
      <c r="T1007" s="11">
        <f t="shared" si="63"/>
        <v>42307.41646990741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5">
        <f t="shared" si="61"/>
        <v>29.25</v>
      </c>
      <c r="Q1008" s="6" t="s">
        <v>8319</v>
      </c>
      <c r="R1008" t="s">
        <v>8321</v>
      </c>
      <c r="S1008" s="10">
        <f t="shared" si="62"/>
        <v>41976.83185185185</v>
      </c>
      <c r="T1008" s="11">
        <f t="shared" si="63"/>
        <v>41985.09097222222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5">
        <f t="shared" si="61"/>
        <v>174.94736842105263</v>
      </c>
      <c r="Q1009" s="6" t="s">
        <v>8319</v>
      </c>
      <c r="R1009" t="s">
        <v>8321</v>
      </c>
      <c r="S1009" s="10">
        <f t="shared" si="62"/>
        <v>42676.3752662037</v>
      </c>
      <c r="T1009" s="11">
        <f t="shared" si="63"/>
        <v>42718.416932870365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5">
        <f t="shared" si="61"/>
        <v>250</v>
      </c>
      <c r="Q1010" s="6" t="s">
        <v>8319</v>
      </c>
      <c r="R1010" t="s">
        <v>8321</v>
      </c>
      <c r="S1010" s="10">
        <f t="shared" si="62"/>
        <v>42702.600868055553</v>
      </c>
      <c r="T1010" s="11">
        <f t="shared" si="63"/>
        <v>42732.600868055553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5">
        <f t="shared" si="61"/>
        <v>65</v>
      </c>
      <c r="Q1011" s="6" t="s">
        <v>8319</v>
      </c>
      <c r="R1011" t="s">
        <v>8321</v>
      </c>
      <c r="S1011" s="10">
        <f t="shared" si="62"/>
        <v>42510.396365740737</v>
      </c>
      <c r="T1011" s="11">
        <f t="shared" si="63"/>
        <v>42540.396365740737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5">
        <f t="shared" si="61"/>
        <v>55</v>
      </c>
      <c r="Q1012" s="6" t="s">
        <v>8319</v>
      </c>
      <c r="R1012" t="s">
        <v>8321</v>
      </c>
      <c r="S1012" s="10">
        <f t="shared" si="62"/>
        <v>42561.621087962958</v>
      </c>
      <c r="T1012" s="11">
        <f t="shared" si="63"/>
        <v>42617.915972222218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5">
        <f t="shared" si="61"/>
        <v>75</v>
      </c>
      <c r="Q1013" s="6" t="s">
        <v>8319</v>
      </c>
      <c r="R1013" t="s">
        <v>8321</v>
      </c>
      <c r="S1013" s="10">
        <f t="shared" si="62"/>
        <v>41946.689756944441</v>
      </c>
      <c r="T1013" s="11">
        <f t="shared" si="63"/>
        <v>41991.689756944441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5">
        <f t="shared" si="61"/>
        <v>1389.3561935483872</v>
      </c>
      <c r="Q1014" s="6" t="s">
        <v>8319</v>
      </c>
      <c r="R1014" t="s">
        <v>8321</v>
      </c>
      <c r="S1014" s="10">
        <f t="shared" si="62"/>
        <v>42714.232083333329</v>
      </c>
      <c r="T1014" s="11">
        <f t="shared" si="63"/>
        <v>42759.232083333329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5">
        <f t="shared" si="61"/>
        <v>95.911111111111111</v>
      </c>
      <c r="Q1015" s="6" t="s">
        <v>8319</v>
      </c>
      <c r="R1015" t="s">
        <v>8321</v>
      </c>
      <c r="S1015" s="10">
        <f t="shared" si="62"/>
        <v>42339.625648148147</v>
      </c>
      <c r="T1015" s="11">
        <f t="shared" si="63"/>
        <v>42367.624999999993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5">
        <f t="shared" si="61"/>
        <v>191.25</v>
      </c>
      <c r="Q1016" s="6" t="s">
        <v>8319</v>
      </c>
      <c r="R1016" t="s">
        <v>8321</v>
      </c>
      <c r="S1016" s="10">
        <f t="shared" si="62"/>
        <v>41954.79415509259</v>
      </c>
      <c r="T1016" s="11">
        <f t="shared" si="63"/>
        <v>42004.79415509259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5">
        <f t="shared" si="61"/>
        <v>40</v>
      </c>
      <c r="Q1017" s="6" t="s">
        <v>8319</v>
      </c>
      <c r="R1017" t="s">
        <v>8321</v>
      </c>
      <c r="S1017" s="10">
        <f t="shared" si="62"/>
        <v>42303.670081018521</v>
      </c>
      <c r="T1017" s="11">
        <f t="shared" si="63"/>
        <v>42333.711747685178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5">
        <f t="shared" si="61"/>
        <v>74.78947368421052</v>
      </c>
      <c r="Q1018" s="6" t="s">
        <v>8319</v>
      </c>
      <c r="R1018" t="s">
        <v>8321</v>
      </c>
      <c r="S1018" s="10">
        <f t="shared" si="62"/>
        <v>42421.898796296293</v>
      </c>
      <c r="T1018" s="11">
        <f t="shared" si="63"/>
        <v>42466.857129629629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5">
        <f t="shared" si="61"/>
        <v>161.11830985915492</v>
      </c>
      <c r="Q1019" s="6" t="s">
        <v>8319</v>
      </c>
      <c r="R1019" t="s">
        <v>8321</v>
      </c>
      <c r="S1019" s="10">
        <f t="shared" si="62"/>
        <v>42289.466840277775</v>
      </c>
      <c r="T1019" s="11">
        <f t="shared" si="63"/>
        <v>42329.508506944439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5">
        <f t="shared" si="61"/>
        <v>88.714285714285708</v>
      </c>
      <c r="Q1020" s="6" t="s">
        <v>8319</v>
      </c>
      <c r="R1020" t="s">
        <v>8321</v>
      </c>
      <c r="S1020" s="10">
        <f t="shared" si="62"/>
        <v>42535.283946759257</v>
      </c>
      <c r="T1020" s="11">
        <f t="shared" si="63"/>
        <v>42565.283946759257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5">
        <f t="shared" si="61"/>
        <v>53.25</v>
      </c>
      <c r="Q1021" s="6" t="s">
        <v>8319</v>
      </c>
      <c r="R1021" t="s">
        <v>8321</v>
      </c>
      <c r="S1021" s="10">
        <f t="shared" si="62"/>
        <v>42009.765613425923</v>
      </c>
      <c r="T1021" s="11">
        <f t="shared" si="63"/>
        <v>42039.765613425923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5">
        <f t="shared" si="61"/>
        <v>106.2</v>
      </c>
      <c r="Q1022" s="6" t="s">
        <v>8325</v>
      </c>
      <c r="R1022" t="s">
        <v>8330</v>
      </c>
      <c r="S1022" s="10">
        <f t="shared" si="62"/>
        <v>42126.861215277771</v>
      </c>
      <c r="T1022" s="11">
        <f t="shared" si="63"/>
        <v>42156.824305555558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5">
        <f t="shared" si="61"/>
        <v>22.079728033472804</v>
      </c>
      <c r="Q1023" s="6" t="s">
        <v>8325</v>
      </c>
      <c r="R1023" t="s">
        <v>8330</v>
      </c>
      <c r="S1023" s="10">
        <f t="shared" si="62"/>
        <v>42271.043645833335</v>
      </c>
      <c r="T1023" s="11">
        <f t="shared" si="63"/>
        <v>42293.958333333336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5">
        <f t="shared" si="61"/>
        <v>31.054054054054053</v>
      </c>
      <c r="Q1024" s="6" t="s">
        <v>8325</v>
      </c>
      <c r="R1024" t="s">
        <v>8330</v>
      </c>
      <c r="S1024" s="10">
        <f t="shared" si="62"/>
        <v>42111.438391203701</v>
      </c>
      <c r="T1024" s="11">
        <f t="shared" si="63"/>
        <v>42141.438391203701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5">
        <f t="shared" si="61"/>
        <v>36.206106870229007</v>
      </c>
      <c r="Q1025" s="6" t="s">
        <v>8325</v>
      </c>
      <c r="R1025" t="s">
        <v>8330</v>
      </c>
      <c r="S1025" s="10">
        <f t="shared" si="62"/>
        <v>42145.711354166669</v>
      </c>
      <c r="T1025" s="11">
        <f t="shared" si="63"/>
        <v>42175.711354166669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5">
        <f t="shared" si="61"/>
        <v>388.9762295081967</v>
      </c>
      <c r="Q1026" s="6" t="s">
        <v>8325</v>
      </c>
      <c r="R1026" t="s">
        <v>8330</v>
      </c>
      <c r="S1026" s="10">
        <f t="shared" si="62"/>
        <v>42370.372256944444</v>
      </c>
      <c r="T1026" s="11">
        <f t="shared" si="63"/>
        <v>42400.372256944444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(E1027/D1027)*100</f>
        <v>109.92831428571431</v>
      </c>
      <c r="P1027" s="5">
        <f t="shared" ref="P1027:P1090" si="65">IFERROR(E1027/L1027,0)</f>
        <v>71.848571428571432</v>
      </c>
      <c r="Q1027" s="6" t="s">
        <v>8325</v>
      </c>
      <c r="R1027" t="s">
        <v>8330</v>
      </c>
      <c r="S1027" s="10">
        <f t="shared" ref="S1027:S1090" si="66">(J1027/86400)+25569+(-5/24)</f>
        <v>42049.625428240739</v>
      </c>
      <c r="T1027" s="11">
        <f t="shared" ref="T1027:T1090" si="67">(I1027/86400)+25569+(-5/24)</f>
        <v>42079.583761574067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5">
        <f t="shared" si="65"/>
        <v>57.381803278688523</v>
      </c>
      <c r="Q1028" s="6" t="s">
        <v>8325</v>
      </c>
      <c r="R1028" t="s">
        <v>8330</v>
      </c>
      <c r="S1028" s="10">
        <f t="shared" si="66"/>
        <v>42426.199259259258</v>
      </c>
      <c r="T1028" s="11">
        <f t="shared" si="67"/>
        <v>42460.157592592594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5">
        <f t="shared" si="65"/>
        <v>69.666666666666671</v>
      </c>
      <c r="Q1029" s="6" t="s">
        <v>8325</v>
      </c>
      <c r="R1029" t="s">
        <v>8330</v>
      </c>
      <c r="S1029" s="10">
        <f t="shared" si="66"/>
        <v>41904.825775462959</v>
      </c>
      <c r="T1029" s="11">
        <f t="shared" si="67"/>
        <v>41934.825775462959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5">
        <f t="shared" si="65"/>
        <v>45.988235294117644</v>
      </c>
      <c r="Q1030" s="6" t="s">
        <v>8325</v>
      </c>
      <c r="R1030" t="s">
        <v>8330</v>
      </c>
      <c r="S1030" s="10">
        <f t="shared" si="66"/>
        <v>42755.419039351851</v>
      </c>
      <c r="T1030" s="11">
        <f t="shared" si="67"/>
        <v>42800.624999999993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5">
        <f t="shared" si="65"/>
        <v>79.262411347517727</v>
      </c>
      <c r="Q1031" s="6" t="s">
        <v>8325</v>
      </c>
      <c r="R1031" t="s">
        <v>8330</v>
      </c>
      <c r="S1031" s="10">
        <f t="shared" si="66"/>
        <v>42044.503553240742</v>
      </c>
      <c r="T1031" s="11">
        <f t="shared" si="67"/>
        <v>42098.707638888889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5">
        <f t="shared" si="65"/>
        <v>43.031446540880502</v>
      </c>
      <c r="Q1032" s="6" t="s">
        <v>8325</v>
      </c>
      <c r="R1032" t="s">
        <v>8330</v>
      </c>
      <c r="S1032" s="10">
        <f t="shared" si="66"/>
        <v>42611.274872685179</v>
      </c>
      <c r="T1032" s="11">
        <f t="shared" si="67"/>
        <v>42625.274872685179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5">
        <f t="shared" si="65"/>
        <v>108.48484848484848</v>
      </c>
      <c r="Q1033" s="6" t="s">
        <v>8325</v>
      </c>
      <c r="R1033" t="s">
        <v>8330</v>
      </c>
      <c r="S1033" s="10">
        <f t="shared" si="66"/>
        <v>42324.555671296293</v>
      </c>
      <c r="T1033" s="11">
        <f t="shared" si="67"/>
        <v>42354.555671296293</v>
      </c>
    </row>
    <row r="1034" spans="1:20" ht="19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5">
        <f t="shared" si="65"/>
        <v>61.029583333333335</v>
      </c>
      <c r="Q1034" s="6" t="s">
        <v>8325</v>
      </c>
      <c r="R1034" t="s">
        <v>8330</v>
      </c>
      <c r="S1034" s="10">
        <f t="shared" si="66"/>
        <v>42514.458622685182</v>
      </c>
      <c r="T1034" s="11">
        <f t="shared" si="67"/>
        <v>42544.458622685182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5">
        <f t="shared" si="65"/>
        <v>50.592592592592595</v>
      </c>
      <c r="Q1035" s="6" t="s">
        <v>8325</v>
      </c>
      <c r="R1035" t="s">
        <v>8330</v>
      </c>
      <c r="S1035" s="10">
        <f t="shared" si="66"/>
        <v>42688.52407407407</v>
      </c>
      <c r="T1035" s="11">
        <f t="shared" si="67"/>
        <v>42716.52407407407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5">
        <f t="shared" si="65"/>
        <v>39.157168674698795</v>
      </c>
      <c r="Q1036" s="6" t="s">
        <v>8325</v>
      </c>
      <c r="R1036" t="s">
        <v>8330</v>
      </c>
      <c r="S1036" s="10">
        <f t="shared" si="66"/>
        <v>42554.958379629628</v>
      </c>
      <c r="T1036" s="11">
        <f t="shared" si="67"/>
        <v>42586.957638888889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5">
        <f t="shared" si="65"/>
        <v>65.15789473684211</v>
      </c>
      <c r="Q1037" s="6" t="s">
        <v>8325</v>
      </c>
      <c r="R1037" t="s">
        <v>8330</v>
      </c>
      <c r="S1037" s="10">
        <f t="shared" si="66"/>
        <v>42016.43310185185</v>
      </c>
      <c r="T1037" s="11">
        <f t="shared" si="67"/>
        <v>42046.43310185185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5">
        <f t="shared" si="65"/>
        <v>23.963127962085309</v>
      </c>
      <c r="Q1038" s="6" t="s">
        <v>8325</v>
      </c>
      <c r="R1038" t="s">
        <v>8330</v>
      </c>
      <c r="S1038" s="10">
        <f t="shared" si="66"/>
        <v>41249.240624999999</v>
      </c>
      <c r="T1038" s="11">
        <f t="shared" si="67"/>
        <v>41281.125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5">
        <f t="shared" si="65"/>
        <v>48.61904761904762</v>
      </c>
      <c r="Q1039" s="6" t="s">
        <v>8325</v>
      </c>
      <c r="R1039" t="s">
        <v>8330</v>
      </c>
      <c r="S1039" s="10">
        <f t="shared" si="66"/>
        <v>42119.61414351852</v>
      </c>
      <c r="T1039" s="11">
        <f t="shared" si="67"/>
        <v>42141.999999999993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5">
        <f t="shared" si="65"/>
        <v>35.73770491803279</v>
      </c>
      <c r="Q1040" s="6" t="s">
        <v>8325</v>
      </c>
      <c r="R1040" t="s">
        <v>8330</v>
      </c>
      <c r="S1040" s="10">
        <f t="shared" si="66"/>
        <v>42418.023414351854</v>
      </c>
      <c r="T1040" s="11">
        <f t="shared" si="67"/>
        <v>42447.981747685182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5">
        <f t="shared" si="65"/>
        <v>21.366666666666667</v>
      </c>
      <c r="Q1041" s="6" t="s">
        <v>8325</v>
      </c>
      <c r="R1041" t="s">
        <v>8330</v>
      </c>
      <c r="S1041" s="10">
        <f t="shared" si="66"/>
        <v>42691.900995370372</v>
      </c>
      <c r="T1041" s="11">
        <f t="shared" si="67"/>
        <v>42717.124305555553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5">
        <f t="shared" si="65"/>
        <v>250</v>
      </c>
      <c r="Q1042" s="6" t="s">
        <v>8331</v>
      </c>
      <c r="R1042" t="s">
        <v>8332</v>
      </c>
      <c r="S1042" s="10">
        <f t="shared" si="66"/>
        <v>42579.500104166662</v>
      </c>
      <c r="T1042" s="11">
        <f t="shared" si="67"/>
        <v>42609.500104166662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5">
        <f t="shared" si="65"/>
        <v>0</v>
      </c>
      <c r="Q1043" s="6" t="s">
        <v>8331</v>
      </c>
      <c r="R1043" t="s">
        <v>8332</v>
      </c>
      <c r="S1043" s="10">
        <f t="shared" si="66"/>
        <v>41830.851759259254</v>
      </c>
      <c r="T1043" s="11">
        <f t="shared" si="67"/>
        <v>41850.851759259254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5">
        <f t="shared" si="65"/>
        <v>10</v>
      </c>
      <c r="Q1044" s="6" t="s">
        <v>8331</v>
      </c>
      <c r="R1044" t="s">
        <v>8332</v>
      </c>
      <c r="S1044" s="10">
        <f t="shared" si="66"/>
        <v>41851.487824074073</v>
      </c>
      <c r="T1044" s="11">
        <f t="shared" si="67"/>
        <v>41894.208333333328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5">
        <f t="shared" si="65"/>
        <v>29.236301369863014</v>
      </c>
      <c r="Q1045" s="6" t="s">
        <v>8331</v>
      </c>
      <c r="R1045" t="s">
        <v>8332</v>
      </c>
      <c r="S1045" s="10">
        <f t="shared" si="66"/>
        <v>42114.044618055552</v>
      </c>
      <c r="T1045" s="11">
        <f t="shared" si="67"/>
        <v>42144.044618055552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5">
        <f t="shared" si="65"/>
        <v>3</v>
      </c>
      <c r="Q1046" s="6" t="s">
        <v>8331</v>
      </c>
      <c r="R1046" t="s">
        <v>8332</v>
      </c>
      <c r="S1046" s="10">
        <f t="shared" si="66"/>
        <v>42011.717604166661</v>
      </c>
      <c r="T1046" s="11">
        <f t="shared" si="67"/>
        <v>42068.643749999996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5">
        <f t="shared" si="65"/>
        <v>33.25</v>
      </c>
      <c r="Q1047" s="6" t="s">
        <v>8331</v>
      </c>
      <c r="R1047" t="s">
        <v>8332</v>
      </c>
      <c r="S1047" s="10">
        <f t="shared" si="66"/>
        <v>41844.666087962956</v>
      </c>
      <c r="T1047" s="11">
        <f t="shared" si="67"/>
        <v>41874.666087962956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5">
        <f t="shared" si="65"/>
        <v>0</v>
      </c>
      <c r="Q1048" s="6" t="s">
        <v>8331</v>
      </c>
      <c r="R1048" t="s">
        <v>8332</v>
      </c>
      <c r="S1048" s="10">
        <f t="shared" si="66"/>
        <v>42319.643055555549</v>
      </c>
      <c r="T1048" s="11">
        <f t="shared" si="67"/>
        <v>42364.643055555549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5">
        <f t="shared" si="65"/>
        <v>1</v>
      </c>
      <c r="Q1049" s="6" t="s">
        <v>8331</v>
      </c>
      <c r="R1049" t="s">
        <v>8332</v>
      </c>
      <c r="S1049" s="10">
        <f t="shared" si="66"/>
        <v>41918.610127314816</v>
      </c>
      <c r="T1049" s="11">
        <f t="shared" si="67"/>
        <v>41948.65179398148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5">
        <f t="shared" si="65"/>
        <v>53</v>
      </c>
      <c r="Q1050" s="6" t="s">
        <v>8331</v>
      </c>
      <c r="R1050" t="s">
        <v>8332</v>
      </c>
      <c r="S1050" s="10">
        <f t="shared" si="66"/>
        <v>42597.844780092586</v>
      </c>
      <c r="T1050" s="11">
        <f t="shared" si="67"/>
        <v>42637.844780092586</v>
      </c>
    </row>
    <row r="1051" spans="1:20" ht="19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5">
        <f t="shared" si="65"/>
        <v>0</v>
      </c>
      <c r="Q1051" s="6" t="s">
        <v>8331</v>
      </c>
      <c r="R1051" t="s">
        <v>8332</v>
      </c>
      <c r="S1051" s="10">
        <f t="shared" si="66"/>
        <v>42382.222743055558</v>
      </c>
      <c r="T1051" s="11">
        <f t="shared" si="67"/>
        <v>42412.222743055558</v>
      </c>
    </row>
    <row r="1052" spans="1:20" ht="19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5">
        <f t="shared" si="65"/>
        <v>0</v>
      </c>
      <c r="Q1052" s="6" t="s">
        <v>8331</v>
      </c>
      <c r="R1052" t="s">
        <v>8332</v>
      </c>
      <c r="S1052" s="10">
        <f t="shared" si="66"/>
        <v>42231.588854166665</v>
      </c>
      <c r="T1052" s="11">
        <f t="shared" si="67"/>
        <v>42261.588854166665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5">
        <f t="shared" si="65"/>
        <v>0</v>
      </c>
      <c r="Q1053" s="6" t="s">
        <v>8331</v>
      </c>
      <c r="R1053" t="s">
        <v>8332</v>
      </c>
      <c r="S1053" s="10">
        <f t="shared" si="66"/>
        <v>41849.805844907409</v>
      </c>
      <c r="T1053" s="11">
        <f t="shared" si="67"/>
        <v>41877.805844907409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5">
        <f t="shared" si="65"/>
        <v>0</v>
      </c>
      <c r="Q1054" s="6" t="s">
        <v>8331</v>
      </c>
      <c r="R1054" t="s">
        <v>8332</v>
      </c>
      <c r="S1054" s="10">
        <f t="shared" si="66"/>
        <v>42483.589062499996</v>
      </c>
      <c r="T1054" s="11">
        <f t="shared" si="67"/>
        <v>42527.631249999999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5">
        <f t="shared" si="65"/>
        <v>15</v>
      </c>
      <c r="Q1055" s="6" t="s">
        <v>8331</v>
      </c>
      <c r="R1055" t="s">
        <v>8332</v>
      </c>
      <c r="S1055" s="10">
        <f t="shared" si="66"/>
        <v>42774.964490740742</v>
      </c>
      <c r="T1055" s="11">
        <f t="shared" si="67"/>
        <v>42799.964490740742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5">
        <f t="shared" si="65"/>
        <v>0</v>
      </c>
      <c r="Q1056" s="6" t="s">
        <v>8331</v>
      </c>
      <c r="R1056" t="s">
        <v>8332</v>
      </c>
      <c r="S1056" s="10">
        <f t="shared" si="66"/>
        <v>41831.643506944441</v>
      </c>
      <c r="T1056" s="11">
        <f t="shared" si="67"/>
        <v>41861.708333333328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5">
        <f t="shared" si="65"/>
        <v>0</v>
      </c>
      <c r="Q1057" s="6" t="s">
        <v>8331</v>
      </c>
      <c r="R1057" t="s">
        <v>8332</v>
      </c>
      <c r="S1057" s="10">
        <f t="shared" si="66"/>
        <v>42406.784085648142</v>
      </c>
      <c r="T1057" s="11">
        <f t="shared" si="67"/>
        <v>42436.784085648142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5">
        <f t="shared" si="65"/>
        <v>0</v>
      </c>
      <c r="Q1058" s="6" t="s">
        <v>8331</v>
      </c>
      <c r="R1058" t="s">
        <v>8332</v>
      </c>
      <c r="S1058" s="10">
        <f t="shared" si="66"/>
        <v>42058.511307870365</v>
      </c>
      <c r="T1058" s="11">
        <f t="shared" si="67"/>
        <v>42118.469641203701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5">
        <f t="shared" si="65"/>
        <v>0</v>
      </c>
      <c r="Q1059" s="6" t="s">
        <v>8331</v>
      </c>
      <c r="R1059" t="s">
        <v>8332</v>
      </c>
      <c r="S1059" s="10">
        <f t="shared" si="66"/>
        <v>42678.662997685184</v>
      </c>
      <c r="T1059" s="11">
        <f t="shared" si="67"/>
        <v>42708.704664351848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5">
        <f t="shared" si="65"/>
        <v>0</v>
      </c>
      <c r="Q1060" s="6" t="s">
        <v>8331</v>
      </c>
      <c r="R1060" t="s">
        <v>8332</v>
      </c>
      <c r="S1060" s="10">
        <f t="shared" si="66"/>
        <v>42047.692627314813</v>
      </c>
      <c r="T1060" s="11">
        <f t="shared" si="67"/>
        <v>42088.791666666664</v>
      </c>
    </row>
    <row r="1061" spans="1:20" ht="19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5">
        <f t="shared" si="65"/>
        <v>0</v>
      </c>
      <c r="Q1061" s="6" t="s">
        <v>8331</v>
      </c>
      <c r="R1061" t="s">
        <v>8332</v>
      </c>
      <c r="S1061" s="10">
        <f t="shared" si="66"/>
        <v>42046.581666666665</v>
      </c>
      <c r="T1061" s="11">
        <f t="shared" si="67"/>
        <v>42076.54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5">
        <f t="shared" si="65"/>
        <v>50</v>
      </c>
      <c r="Q1062" s="6" t="s">
        <v>8331</v>
      </c>
      <c r="R1062" t="s">
        <v>8332</v>
      </c>
      <c r="S1062" s="10">
        <f t="shared" si="66"/>
        <v>42079.704780092587</v>
      </c>
      <c r="T1062" s="11">
        <f t="shared" si="67"/>
        <v>42109.704780092587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5">
        <f t="shared" si="65"/>
        <v>0</v>
      </c>
      <c r="Q1063" s="6" t="s">
        <v>8331</v>
      </c>
      <c r="R1063" t="s">
        <v>8332</v>
      </c>
      <c r="S1063" s="10">
        <f t="shared" si="66"/>
        <v>42432.068379629629</v>
      </c>
      <c r="T1063" s="11">
        <f t="shared" si="67"/>
        <v>42491.833333333336</v>
      </c>
    </row>
    <row r="1064" spans="1:20" ht="19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5">
        <f t="shared" si="65"/>
        <v>47.5</v>
      </c>
      <c r="Q1064" s="6" t="s">
        <v>8331</v>
      </c>
      <c r="R1064" t="s">
        <v>8332</v>
      </c>
      <c r="S1064" s="10">
        <f t="shared" si="66"/>
        <v>42556.598854166667</v>
      </c>
      <c r="T1064" s="11">
        <f t="shared" si="67"/>
        <v>42563.598854166667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5">
        <f t="shared" si="65"/>
        <v>0</v>
      </c>
      <c r="Q1065" s="6" t="s">
        <v>8331</v>
      </c>
      <c r="R1065" t="s">
        <v>8332</v>
      </c>
      <c r="S1065" s="10">
        <f t="shared" si="66"/>
        <v>42582.822476851848</v>
      </c>
      <c r="T1065" s="11">
        <f t="shared" si="67"/>
        <v>42612.822476851848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5">
        <f t="shared" si="65"/>
        <v>65.666666666666671</v>
      </c>
      <c r="Q1066" s="6" t="s">
        <v>8333</v>
      </c>
      <c r="R1066" t="s">
        <v>8334</v>
      </c>
      <c r="S1066" s="10">
        <f t="shared" si="66"/>
        <v>41417.019710648143</v>
      </c>
      <c r="T1066" s="11">
        <f t="shared" si="67"/>
        <v>41462.019710648143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5">
        <f t="shared" si="65"/>
        <v>16.2</v>
      </c>
      <c r="Q1067" s="6" t="s">
        <v>8333</v>
      </c>
      <c r="R1067" t="s">
        <v>8334</v>
      </c>
      <c r="S1067" s="10">
        <f t="shared" si="66"/>
        <v>41661.172708333332</v>
      </c>
      <c r="T1067" s="11">
        <f t="shared" si="67"/>
        <v>41689.172708333332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5">
        <f t="shared" si="65"/>
        <v>34.128378378378379</v>
      </c>
      <c r="Q1068" s="6" t="s">
        <v>8333</v>
      </c>
      <c r="R1068" t="s">
        <v>8334</v>
      </c>
      <c r="S1068" s="10">
        <f t="shared" si="66"/>
        <v>41445.754421296289</v>
      </c>
      <c r="T1068" s="11">
        <f t="shared" si="67"/>
        <v>41490.754421296289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5">
        <f t="shared" si="65"/>
        <v>13</v>
      </c>
      <c r="Q1069" s="6" t="s">
        <v>8333</v>
      </c>
      <c r="R1069" t="s">
        <v>8334</v>
      </c>
      <c r="S1069" s="10">
        <f t="shared" si="66"/>
        <v>41599.647349537037</v>
      </c>
      <c r="T1069" s="11">
        <f t="shared" si="67"/>
        <v>41629.647349537037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5">
        <f t="shared" si="65"/>
        <v>11.25</v>
      </c>
      <c r="Q1070" s="6" t="s">
        <v>8333</v>
      </c>
      <c r="R1070" t="s">
        <v>8334</v>
      </c>
      <c r="S1070" s="10">
        <f t="shared" si="66"/>
        <v>42440.162777777776</v>
      </c>
      <c r="T1070" s="11">
        <f t="shared" si="67"/>
        <v>42470.121111111112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5">
        <f t="shared" si="65"/>
        <v>40.476190476190474</v>
      </c>
      <c r="Q1071" s="6" t="s">
        <v>8333</v>
      </c>
      <c r="R1071" t="s">
        <v>8334</v>
      </c>
      <c r="S1071" s="10">
        <f t="shared" si="66"/>
        <v>41572.021516203698</v>
      </c>
      <c r="T1071" s="11">
        <f t="shared" si="67"/>
        <v>41604.06318287037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5">
        <f t="shared" si="65"/>
        <v>35</v>
      </c>
      <c r="Q1072" s="6" t="s">
        <v>8333</v>
      </c>
      <c r="R1072" t="s">
        <v>8334</v>
      </c>
      <c r="S1072" s="10">
        <f t="shared" si="66"/>
        <v>41162.803495370368</v>
      </c>
      <c r="T1072" s="11">
        <f t="shared" si="67"/>
        <v>41182.803495370368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5">
        <f t="shared" si="65"/>
        <v>0</v>
      </c>
      <c r="Q1073" s="6" t="s">
        <v>8333</v>
      </c>
      <c r="R1073" t="s">
        <v>8334</v>
      </c>
      <c r="S1073" s="10">
        <f t="shared" si="66"/>
        <v>42295.545057870368</v>
      </c>
      <c r="T1073" s="11">
        <f t="shared" si="67"/>
        <v>42325.586724537039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5">
        <f t="shared" si="65"/>
        <v>12.75</v>
      </c>
      <c r="Q1074" s="6" t="s">
        <v>8333</v>
      </c>
      <c r="R1074" t="s">
        <v>8334</v>
      </c>
      <c r="S1074" s="10">
        <f t="shared" si="66"/>
        <v>41645.623807870368</v>
      </c>
      <c r="T1074" s="11">
        <f t="shared" si="67"/>
        <v>41675.623807870368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5">
        <f t="shared" si="65"/>
        <v>10</v>
      </c>
      <c r="Q1075" s="6" t="s">
        <v>8333</v>
      </c>
      <c r="R1075" t="s">
        <v>8334</v>
      </c>
      <c r="S1075" s="10">
        <f t="shared" si="66"/>
        <v>40802.756261574068</v>
      </c>
      <c r="T1075" s="11">
        <f t="shared" si="67"/>
        <v>40832.756261574068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5">
        <f t="shared" si="65"/>
        <v>113.56666666666666</v>
      </c>
      <c r="Q1076" s="6" t="s">
        <v>8333</v>
      </c>
      <c r="R1076" t="s">
        <v>8334</v>
      </c>
      <c r="S1076" s="10">
        <f t="shared" si="66"/>
        <v>41612.964641203704</v>
      </c>
      <c r="T1076" s="11">
        <f t="shared" si="67"/>
        <v>41642.964641203704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5">
        <f t="shared" si="65"/>
        <v>15</v>
      </c>
      <c r="Q1077" s="6" t="s">
        <v>8333</v>
      </c>
      <c r="R1077" t="s">
        <v>8334</v>
      </c>
      <c r="S1077" s="10">
        <f t="shared" si="66"/>
        <v>41005.695787037032</v>
      </c>
      <c r="T1077" s="11">
        <f t="shared" si="67"/>
        <v>41035.695787037032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5">
        <f t="shared" si="65"/>
        <v>48.281025641025643</v>
      </c>
      <c r="Q1078" s="6" t="s">
        <v>8333</v>
      </c>
      <c r="R1078" t="s">
        <v>8334</v>
      </c>
      <c r="S1078" s="10">
        <f t="shared" si="66"/>
        <v>41838.169560185182</v>
      </c>
      <c r="T1078" s="11">
        <f t="shared" si="67"/>
        <v>41893.169560185182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5">
        <f t="shared" si="65"/>
        <v>43.976047904191617</v>
      </c>
      <c r="Q1079" s="6" t="s">
        <v>8333</v>
      </c>
      <c r="R1079" t="s">
        <v>8334</v>
      </c>
      <c r="S1079" s="10">
        <f t="shared" si="66"/>
        <v>42352.958460648144</v>
      </c>
      <c r="T1079" s="11">
        <f t="shared" si="67"/>
        <v>42382.958460648144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5">
        <f t="shared" si="65"/>
        <v>9</v>
      </c>
      <c r="Q1080" s="6" t="s">
        <v>8333</v>
      </c>
      <c r="R1080" t="s">
        <v>8334</v>
      </c>
      <c r="S1080" s="10">
        <f t="shared" si="66"/>
        <v>40700.987511574072</v>
      </c>
      <c r="T1080" s="11">
        <f t="shared" si="67"/>
        <v>40745.987511574072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5">
        <f t="shared" si="65"/>
        <v>37.666666666666664</v>
      </c>
      <c r="Q1081" s="6" t="s">
        <v>8333</v>
      </c>
      <c r="R1081" t="s">
        <v>8334</v>
      </c>
      <c r="S1081" s="10">
        <f t="shared" si="66"/>
        <v>42479.358055555553</v>
      </c>
      <c r="T1081" s="11">
        <f t="shared" si="67"/>
        <v>42504.358055555553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5">
        <f t="shared" si="65"/>
        <v>18.581632653061224</v>
      </c>
      <c r="Q1082" s="6" t="s">
        <v>8333</v>
      </c>
      <c r="R1082" t="s">
        <v>8334</v>
      </c>
      <c r="S1082" s="10">
        <f t="shared" si="66"/>
        <v>41739.929780092592</v>
      </c>
      <c r="T1082" s="11">
        <f t="shared" si="67"/>
        <v>41769.929780092592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5">
        <f t="shared" si="65"/>
        <v>3</v>
      </c>
      <c r="Q1083" s="6" t="s">
        <v>8333</v>
      </c>
      <c r="R1083" t="s">
        <v>8334</v>
      </c>
      <c r="S1083" s="10">
        <f t="shared" si="66"/>
        <v>42002.718657407408</v>
      </c>
      <c r="T1083" s="11">
        <f t="shared" si="67"/>
        <v>42032.718657407408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5">
        <f t="shared" si="65"/>
        <v>18.666666666666668</v>
      </c>
      <c r="Q1084" s="6" t="s">
        <v>8333</v>
      </c>
      <c r="R1084" t="s">
        <v>8334</v>
      </c>
      <c r="S1084" s="10">
        <f t="shared" si="66"/>
        <v>41101.697777777772</v>
      </c>
      <c r="T1084" s="11">
        <f t="shared" si="67"/>
        <v>41131.697777777772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5">
        <f t="shared" si="65"/>
        <v>410</v>
      </c>
      <c r="Q1085" s="6" t="s">
        <v>8333</v>
      </c>
      <c r="R1085" t="s">
        <v>8334</v>
      </c>
      <c r="S1085" s="10">
        <f t="shared" si="66"/>
        <v>41793.451192129629</v>
      </c>
      <c r="T1085" s="11">
        <f t="shared" si="67"/>
        <v>41853.451192129629</v>
      </c>
    </row>
    <row r="1086" spans="1:20" ht="19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5">
        <f t="shared" si="65"/>
        <v>0</v>
      </c>
      <c r="Q1086" s="6" t="s">
        <v>8333</v>
      </c>
      <c r="R1086" t="s">
        <v>8334</v>
      </c>
      <c r="S1086" s="10">
        <f t="shared" si="66"/>
        <v>41829.703749999993</v>
      </c>
      <c r="T1086" s="11">
        <f t="shared" si="67"/>
        <v>41859.703749999993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5">
        <f t="shared" si="65"/>
        <v>114</v>
      </c>
      <c r="Q1087" s="6" t="s">
        <v>8333</v>
      </c>
      <c r="R1087" t="s">
        <v>8334</v>
      </c>
      <c r="S1087" s="10">
        <f t="shared" si="66"/>
        <v>42413.462673611109</v>
      </c>
      <c r="T1087" s="11">
        <f t="shared" si="67"/>
        <v>42443.421006944445</v>
      </c>
    </row>
    <row r="1088" spans="1:20" ht="19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5">
        <f t="shared" si="65"/>
        <v>7.5</v>
      </c>
      <c r="Q1088" s="6" t="s">
        <v>8333</v>
      </c>
      <c r="R1088" t="s">
        <v>8334</v>
      </c>
      <c r="S1088" s="10">
        <f t="shared" si="66"/>
        <v>41845.658460648148</v>
      </c>
      <c r="T1088" s="11">
        <f t="shared" si="67"/>
        <v>41875.658460648148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5">
        <f t="shared" si="65"/>
        <v>0</v>
      </c>
      <c r="Q1089" s="6" t="s">
        <v>8333</v>
      </c>
      <c r="R1089" t="s">
        <v>8334</v>
      </c>
      <c r="S1089" s="10">
        <f t="shared" si="66"/>
        <v>41775.505636574067</v>
      </c>
      <c r="T1089" s="11">
        <f t="shared" si="67"/>
        <v>41805.505636574067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5">
        <f t="shared" si="65"/>
        <v>43.41727891156463</v>
      </c>
      <c r="Q1090" s="6" t="s">
        <v>8333</v>
      </c>
      <c r="R1090" t="s">
        <v>8334</v>
      </c>
      <c r="S1090" s="10">
        <f t="shared" si="66"/>
        <v>41723.591053240736</v>
      </c>
      <c r="T1090" s="11">
        <f t="shared" si="67"/>
        <v>41753.591053240736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(E1091/D1091)*100</f>
        <v>7.8266666666666662</v>
      </c>
      <c r="P1091" s="5">
        <f t="shared" ref="P1091:P1154" si="69">IFERROR(E1091/L1091,0)</f>
        <v>23.959183673469386</v>
      </c>
      <c r="Q1091" s="6" t="s">
        <v>8333</v>
      </c>
      <c r="R1091" t="s">
        <v>8334</v>
      </c>
      <c r="S1091" s="10">
        <f t="shared" ref="S1091:S1154" si="70">(J1091/86400)+25569+(-5/24)</f>
        <v>42150.981192129628</v>
      </c>
      <c r="T1091" s="11">
        <f t="shared" ref="T1091:T1154" si="71">(I1091/86400)+25569+(-5/24)</f>
        <v>42180.981192129628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5">
        <f t="shared" si="69"/>
        <v>5</v>
      </c>
      <c r="Q1092" s="6" t="s">
        <v>8333</v>
      </c>
      <c r="R1092" t="s">
        <v>8334</v>
      </c>
      <c r="S1092" s="10">
        <f t="shared" si="70"/>
        <v>42122.977465277778</v>
      </c>
      <c r="T1092" s="11">
        <f t="shared" si="71"/>
        <v>42152.977465277778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5">
        <f t="shared" si="69"/>
        <v>12.5</v>
      </c>
      <c r="Q1093" s="6" t="s">
        <v>8333</v>
      </c>
      <c r="R1093" t="s">
        <v>8334</v>
      </c>
      <c r="S1093" s="10">
        <f t="shared" si="70"/>
        <v>42440.611944444441</v>
      </c>
      <c r="T1093" s="11">
        <f t="shared" si="71"/>
        <v>42470.570277777777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5">
        <f t="shared" si="69"/>
        <v>3</v>
      </c>
      <c r="Q1094" s="6" t="s">
        <v>8333</v>
      </c>
      <c r="R1094" t="s">
        <v>8334</v>
      </c>
      <c r="S1094" s="10">
        <f t="shared" si="70"/>
        <v>41249.817569444444</v>
      </c>
      <c r="T1094" s="11">
        <f t="shared" si="71"/>
        <v>41279.817569444444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5">
        <f t="shared" si="69"/>
        <v>10.5625</v>
      </c>
      <c r="Q1095" s="6" t="s">
        <v>8333</v>
      </c>
      <c r="R1095" t="s">
        <v>8334</v>
      </c>
      <c r="S1095" s="10">
        <f t="shared" si="70"/>
        <v>42396.765474537031</v>
      </c>
      <c r="T1095" s="11">
        <f t="shared" si="71"/>
        <v>42411.765474537031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5">
        <f t="shared" si="69"/>
        <v>122.00037037037038</v>
      </c>
      <c r="Q1096" s="6" t="s">
        <v>8333</v>
      </c>
      <c r="R1096" t="s">
        <v>8334</v>
      </c>
      <c r="S1096" s="10">
        <f t="shared" si="70"/>
        <v>40795.505011574074</v>
      </c>
      <c r="T1096" s="11">
        <f t="shared" si="71"/>
        <v>40825.505011574074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5">
        <f t="shared" si="69"/>
        <v>267.80851063829789</v>
      </c>
      <c r="Q1097" s="6" t="s">
        <v>8333</v>
      </c>
      <c r="R1097" t="s">
        <v>8334</v>
      </c>
      <c r="S1097" s="10">
        <f t="shared" si="70"/>
        <v>41486.328935185185</v>
      </c>
      <c r="T1097" s="11">
        <f t="shared" si="71"/>
        <v>41516.328935185185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5">
        <f t="shared" si="69"/>
        <v>74.206896551724142</v>
      </c>
      <c r="Q1098" s="6" t="s">
        <v>8333</v>
      </c>
      <c r="R1098" t="s">
        <v>8334</v>
      </c>
      <c r="S1098" s="10">
        <f t="shared" si="70"/>
        <v>41885.309652777774</v>
      </c>
      <c r="T1098" s="11">
        <f t="shared" si="71"/>
        <v>41915.9375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5">
        <f t="shared" si="69"/>
        <v>6.7142857142857144</v>
      </c>
      <c r="Q1099" s="6" t="s">
        <v>8333</v>
      </c>
      <c r="R1099" t="s">
        <v>8334</v>
      </c>
      <c r="S1099" s="10">
        <f t="shared" si="70"/>
        <v>41660.584224537037</v>
      </c>
      <c r="T1099" s="11">
        <f t="shared" si="71"/>
        <v>41700.584224537037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5">
        <f t="shared" si="69"/>
        <v>81.954545454545453</v>
      </c>
      <c r="Q1100" s="6" t="s">
        <v>8333</v>
      </c>
      <c r="R1100" t="s">
        <v>8334</v>
      </c>
      <c r="S1100" s="10">
        <f t="shared" si="70"/>
        <v>41712.554340277777</v>
      </c>
      <c r="T1100" s="11">
        <f t="shared" si="71"/>
        <v>41742.554340277777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5">
        <f t="shared" si="69"/>
        <v>25</v>
      </c>
      <c r="Q1101" s="6" t="s">
        <v>8333</v>
      </c>
      <c r="R1101" t="s">
        <v>8334</v>
      </c>
      <c r="S1101" s="10">
        <f t="shared" si="70"/>
        <v>42107.628101851849</v>
      </c>
      <c r="T1101" s="11">
        <f t="shared" si="71"/>
        <v>42137.628101851849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5">
        <f t="shared" si="69"/>
        <v>10</v>
      </c>
      <c r="Q1102" s="6" t="s">
        <v>8333</v>
      </c>
      <c r="R1102" t="s">
        <v>8334</v>
      </c>
      <c r="S1102" s="10">
        <f t="shared" si="70"/>
        <v>42383.902442129627</v>
      </c>
      <c r="T1102" s="11">
        <f t="shared" si="71"/>
        <v>42413.902442129627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5">
        <f t="shared" si="69"/>
        <v>6.833333333333333</v>
      </c>
      <c r="Q1103" s="6" t="s">
        <v>8333</v>
      </c>
      <c r="R1103" t="s">
        <v>8334</v>
      </c>
      <c r="S1103" s="10">
        <f t="shared" si="70"/>
        <v>42538.564097222225</v>
      </c>
      <c r="T1103" s="11">
        <f t="shared" si="71"/>
        <v>42565.549999999996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5">
        <f t="shared" si="69"/>
        <v>17.708333333333332</v>
      </c>
      <c r="Q1104" s="6" t="s">
        <v>8333</v>
      </c>
      <c r="R1104" t="s">
        <v>8334</v>
      </c>
      <c r="S1104" s="10">
        <f t="shared" si="70"/>
        <v>41576.837094907409</v>
      </c>
      <c r="T1104" s="11">
        <f t="shared" si="71"/>
        <v>41617.040972222218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5">
        <f t="shared" si="69"/>
        <v>16.2</v>
      </c>
      <c r="Q1105" s="6" t="s">
        <v>8333</v>
      </c>
      <c r="R1105" t="s">
        <v>8334</v>
      </c>
      <c r="S1105" s="10">
        <f t="shared" si="70"/>
        <v>42479.013773148145</v>
      </c>
      <c r="T1105" s="11">
        <f t="shared" si="71"/>
        <v>42539.013773148145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5">
        <f t="shared" si="69"/>
        <v>80.297297297297291</v>
      </c>
      <c r="Q1106" s="6" t="s">
        <v>8333</v>
      </c>
      <c r="R1106" t="s">
        <v>8334</v>
      </c>
      <c r="S1106" s="10">
        <f t="shared" si="70"/>
        <v>41771.201631944445</v>
      </c>
      <c r="T1106" s="11">
        <f t="shared" si="71"/>
        <v>41801.201631944445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5">
        <f t="shared" si="69"/>
        <v>71.55</v>
      </c>
      <c r="Q1107" s="6" t="s">
        <v>8333</v>
      </c>
      <c r="R1107" t="s">
        <v>8334</v>
      </c>
      <c r="S1107" s="10">
        <f t="shared" si="70"/>
        <v>41691.927395833329</v>
      </c>
      <c r="T1107" s="11">
        <f t="shared" si="71"/>
        <v>41721.885729166665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5">
        <f t="shared" si="69"/>
        <v>23.571428571428573</v>
      </c>
      <c r="Q1108" s="6" t="s">
        <v>8333</v>
      </c>
      <c r="R1108" t="s">
        <v>8334</v>
      </c>
      <c r="S1108" s="10">
        <f t="shared" si="70"/>
        <v>40973.532118055555</v>
      </c>
      <c r="T1108" s="11">
        <f t="shared" si="71"/>
        <v>41003.490451388883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5">
        <f t="shared" si="69"/>
        <v>0</v>
      </c>
      <c r="Q1109" s="6" t="s">
        <v>8333</v>
      </c>
      <c r="R1109" t="s">
        <v>8334</v>
      </c>
      <c r="S1109" s="10">
        <f t="shared" si="70"/>
        <v>41813.653055555551</v>
      </c>
      <c r="T1109" s="11">
        <f t="shared" si="71"/>
        <v>41843.653055555551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5">
        <f t="shared" si="69"/>
        <v>34.88095238095238</v>
      </c>
      <c r="Q1110" s="6" t="s">
        <v>8333</v>
      </c>
      <c r="R1110" t="s">
        <v>8334</v>
      </c>
      <c r="S1110" s="10">
        <f t="shared" si="70"/>
        <v>40952.42864583333</v>
      </c>
      <c r="T1110" s="11">
        <f t="shared" si="71"/>
        <v>41012.386979166666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5">
        <f t="shared" si="69"/>
        <v>15</v>
      </c>
      <c r="Q1111" s="6" t="s">
        <v>8333</v>
      </c>
      <c r="R1111" t="s">
        <v>8334</v>
      </c>
      <c r="S1111" s="10">
        <f t="shared" si="70"/>
        <v>42662.543865740743</v>
      </c>
      <c r="T1111" s="11">
        <f t="shared" si="71"/>
        <v>42692.5855324074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5">
        <f t="shared" si="69"/>
        <v>23.181818181818183</v>
      </c>
      <c r="Q1112" s="6" t="s">
        <v>8333</v>
      </c>
      <c r="R1112" t="s">
        <v>8334</v>
      </c>
      <c r="S1112" s="10">
        <f t="shared" si="70"/>
        <v>41220.72479166666</v>
      </c>
      <c r="T1112" s="11">
        <f t="shared" si="71"/>
        <v>41250.72479166666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5">
        <f t="shared" si="69"/>
        <v>1</v>
      </c>
      <c r="Q1113" s="6" t="s">
        <v>8333</v>
      </c>
      <c r="R1113" t="s">
        <v>8334</v>
      </c>
      <c r="S1113" s="10">
        <f t="shared" si="70"/>
        <v>42346.995254629626</v>
      </c>
      <c r="T1113" s="11">
        <f t="shared" si="71"/>
        <v>42376.995254629626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5">
        <f t="shared" si="69"/>
        <v>100.23371794871794</v>
      </c>
      <c r="Q1114" s="6" t="s">
        <v>8333</v>
      </c>
      <c r="R1114" t="s">
        <v>8334</v>
      </c>
      <c r="S1114" s="10">
        <f t="shared" si="70"/>
        <v>41963.551053240742</v>
      </c>
      <c r="T1114" s="11">
        <f t="shared" si="71"/>
        <v>42023.145833333336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5">
        <f t="shared" si="69"/>
        <v>5</v>
      </c>
      <c r="Q1115" s="6" t="s">
        <v>8333</v>
      </c>
      <c r="R1115" t="s">
        <v>8334</v>
      </c>
      <c r="S1115" s="10">
        <f t="shared" si="70"/>
        <v>41835.768749999996</v>
      </c>
      <c r="T1115" s="11">
        <f t="shared" si="71"/>
        <v>41865.768749999996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5">
        <f t="shared" si="69"/>
        <v>3.3333333333333335</v>
      </c>
      <c r="Q1116" s="6" t="s">
        <v>8333</v>
      </c>
      <c r="R1116" t="s">
        <v>8334</v>
      </c>
      <c r="S1116" s="10">
        <f t="shared" si="70"/>
        <v>41526.13758101852</v>
      </c>
      <c r="T1116" s="11">
        <f t="shared" si="71"/>
        <v>41556.13758101852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5">
        <f t="shared" si="69"/>
        <v>13.25</v>
      </c>
      <c r="Q1117" s="6" t="s">
        <v>8333</v>
      </c>
      <c r="R1117" t="s">
        <v>8334</v>
      </c>
      <c r="S1117" s="10">
        <f t="shared" si="70"/>
        <v>42429.487210648142</v>
      </c>
      <c r="T1117" s="11">
        <f t="shared" si="71"/>
        <v>42459.445543981477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5">
        <f t="shared" si="69"/>
        <v>17.852</v>
      </c>
      <c r="Q1118" s="6" t="s">
        <v>8333</v>
      </c>
      <c r="R1118" t="s">
        <v>8334</v>
      </c>
      <c r="S1118" s="10">
        <f t="shared" si="70"/>
        <v>41009.638981481483</v>
      </c>
      <c r="T1118" s="11">
        <f t="shared" si="71"/>
        <v>41069.638981481483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5">
        <f t="shared" si="69"/>
        <v>10.375</v>
      </c>
      <c r="Q1119" s="6" t="s">
        <v>8333</v>
      </c>
      <c r="R1119" t="s">
        <v>8334</v>
      </c>
      <c r="S1119" s="10">
        <f t="shared" si="70"/>
        <v>42333.390196759261</v>
      </c>
      <c r="T1119" s="11">
        <f t="shared" si="71"/>
        <v>42363.390196759261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5">
        <f t="shared" si="69"/>
        <v>36.333333333333336</v>
      </c>
      <c r="Q1120" s="6" t="s">
        <v>8333</v>
      </c>
      <c r="R1120" t="s">
        <v>8334</v>
      </c>
      <c r="S1120" s="10">
        <f t="shared" si="70"/>
        <v>41703.958090277774</v>
      </c>
      <c r="T1120" s="11">
        <f t="shared" si="71"/>
        <v>41733.91642361111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5">
        <f t="shared" si="69"/>
        <v>5</v>
      </c>
      <c r="Q1121" s="6" t="s">
        <v>8333</v>
      </c>
      <c r="R1121" t="s">
        <v>8334</v>
      </c>
      <c r="S1121" s="10">
        <f t="shared" si="70"/>
        <v>41722.584074074075</v>
      </c>
      <c r="T1121" s="11">
        <f t="shared" si="71"/>
        <v>41735.584074074075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5">
        <f t="shared" si="69"/>
        <v>0</v>
      </c>
      <c r="Q1122" s="6" t="s">
        <v>8333</v>
      </c>
      <c r="R1122" t="s">
        <v>8334</v>
      </c>
      <c r="S1122" s="10">
        <f t="shared" si="70"/>
        <v>40799.664351851847</v>
      </c>
      <c r="T1122" s="11">
        <f t="shared" si="71"/>
        <v>40844.664351851847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5">
        <f t="shared" si="69"/>
        <v>5.8</v>
      </c>
      <c r="Q1123" s="6" t="s">
        <v>8333</v>
      </c>
      <c r="R1123" t="s">
        <v>8334</v>
      </c>
      <c r="S1123" s="10">
        <f t="shared" si="70"/>
        <v>42412.72587962963</v>
      </c>
      <c r="T1123" s="11">
        <f t="shared" si="71"/>
        <v>42442.684212962959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5">
        <f t="shared" si="69"/>
        <v>0</v>
      </c>
      <c r="Q1124" s="6" t="s">
        <v>8333</v>
      </c>
      <c r="R1124" t="s">
        <v>8334</v>
      </c>
      <c r="S1124" s="10">
        <f t="shared" si="70"/>
        <v>41410.495659722219</v>
      </c>
      <c r="T1124" s="11">
        <f t="shared" si="71"/>
        <v>41424.495659722219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5">
        <f t="shared" si="69"/>
        <v>3.6666666666666665</v>
      </c>
      <c r="Q1125" s="6" t="s">
        <v>8333</v>
      </c>
      <c r="R1125" t="s">
        <v>8334</v>
      </c>
      <c r="S1125" s="10">
        <f t="shared" si="70"/>
        <v>41718.315370370365</v>
      </c>
      <c r="T1125" s="11">
        <f t="shared" si="71"/>
        <v>41748.315370370365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5">
        <f t="shared" si="69"/>
        <v>60.714285714285715</v>
      </c>
      <c r="Q1126" s="6" t="s">
        <v>8333</v>
      </c>
      <c r="R1126" t="s">
        <v>8335</v>
      </c>
      <c r="S1126" s="10">
        <f t="shared" si="70"/>
        <v>42094.458923611113</v>
      </c>
      <c r="T1126" s="11">
        <f t="shared" si="71"/>
        <v>42124.458923611113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5">
        <f t="shared" si="69"/>
        <v>0</v>
      </c>
      <c r="Q1127" s="6" t="s">
        <v>8333</v>
      </c>
      <c r="R1127" t="s">
        <v>8335</v>
      </c>
      <c r="S1127" s="10">
        <f t="shared" si="70"/>
        <v>42212.415856481479</v>
      </c>
      <c r="T1127" s="11">
        <f t="shared" si="71"/>
        <v>42272.415856481479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5">
        <f t="shared" si="69"/>
        <v>5</v>
      </c>
      <c r="Q1128" s="6" t="s">
        <v>8333</v>
      </c>
      <c r="R1128" t="s">
        <v>8335</v>
      </c>
      <c r="S1128" s="10">
        <f t="shared" si="70"/>
        <v>42535.119143518517</v>
      </c>
      <c r="T1128" s="11">
        <f t="shared" si="71"/>
        <v>42565.119143518517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5">
        <f t="shared" si="69"/>
        <v>25.434782608695652</v>
      </c>
      <c r="Q1129" s="6" t="s">
        <v>8333</v>
      </c>
      <c r="R1129" t="s">
        <v>8335</v>
      </c>
      <c r="S1129" s="10">
        <f t="shared" si="70"/>
        <v>41926.645833333328</v>
      </c>
      <c r="T1129" s="11">
        <f t="shared" si="71"/>
        <v>41957.687499999993</v>
      </c>
    </row>
    <row r="1130" spans="1:20" ht="19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5">
        <f t="shared" si="69"/>
        <v>1</v>
      </c>
      <c r="Q1130" s="6" t="s">
        <v>8333</v>
      </c>
      <c r="R1130" t="s">
        <v>8335</v>
      </c>
      <c r="S1130" s="10">
        <f t="shared" si="70"/>
        <v>41828.441168981481</v>
      </c>
      <c r="T1130" s="11">
        <f t="shared" si="71"/>
        <v>41858.441168981481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5">
        <f t="shared" si="69"/>
        <v>10.5</v>
      </c>
      <c r="Q1131" s="6" t="s">
        <v>8333</v>
      </c>
      <c r="R1131" t="s">
        <v>8335</v>
      </c>
      <c r="S1131" s="10">
        <f t="shared" si="70"/>
        <v>42496.056631944441</v>
      </c>
      <c r="T1131" s="11">
        <f t="shared" si="71"/>
        <v>42526.056631944441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5">
        <f t="shared" si="69"/>
        <v>3.6666666666666665</v>
      </c>
      <c r="Q1132" s="6" t="s">
        <v>8333</v>
      </c>
      <c r="R1132" t="s">
        <v>8335</v>
      </c>
      <c r="S1132" s="10">
        <f t="shared" si="70"/>
        <v>41908.788194444445</v>
      </c>
      <c r="T1132" s="11">
        <f t="shared" si="71"/>
        <v>41968.829861111109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5">
        <f t="shared" si="69"/>
        <v>0</v>
      </c>
      <c r="Q1133" s="6" t="s">
        <v>8333</v>
      </c>
      <c r="R1133" t="s">
        <v>8335</v>
      </c>
      <c r="S1133" s="10">
        <f t="shared" si="70"/>
        <v>42332.699861111112</v>
      </c>
      <c r="T1133" s="11">
        <f t="shared" si="71"/>
        <v>42362.699861111112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5">
        <f t="shared" si="69"/>
        <v>110.61538461538461</v>
      </c>
      <c r="Q1134" s="6" t="s">
        <v>8333</v>
      </c>
      <c r="R1134" t="s">
        <v>8335</v>
      </c>
      <c r="S1134" s="10">
        <f t="shared" si="70"/>
        <v>42705.907071759262</v>
      </c>
      <c r="T1134" s="11">
        <f t="shared" si="71"/>
        <v>42735.907071759262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5">
        <f t="shared" si="69"/>
        <v>20</v>
      </c>
      <c r="Q1135" s="6" t="s">
        <v>8333</v>
      </c>
      <c r="R1135" t="s">
        <v>8335</v>
      </c>
      <c r="S1135" s="10">
        <f t="shared" si="70"/>
        <v>41821.198854166665</v>
      </c>
      <c r="T1135" s="11">
        <f t="shared" si="71"/>
        <v>41851.198854166665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5">
        <f t="shared" si="69"/>
        <v>1</v>
      </c>
      <c r="Q1136" s="6" t="s">
        <v>8333</v>
      </c>
      <c r="R1136" t="s">
        <v>8335</v>
      </c>
      <c r="S1136" s="10">
        <f t="shared" si="70"/>
        <v>41958.07671296296</v>
      </c>
      <c r="T1136" s="11">
        <f t="shared" si="71"/>
        <v>41971.981249999997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5">
        <f t="shared" si="69"/>
        <v>50</v>
      </c>
      <c r="Q1137" s="6" t="s">
        <v>8333</v>
      </c>
      <c r="R1137" t="s">
        <v>8335</v>
      </c>
      <c r="S1137" s="10">
        <f t="shared" si="70"/>
        <v>42558.781180555554</v>
      </c>
      <c r="T1137" s="11">
        <f t="shared" si="71"/>
        <v>42588.781180555554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5">
        <f t="shared" si="69"/>
        <v>45</v>
      </c>
      <c r="Q1138" s="6" t="s">
        <v>8333</v>
      </c>
      <c r="R1138" t="s">
        <v>8335</v>
      </c>
      <c r="S1138" s="10">
        <f t="shared" si="70"/>
        <v>42327.46329861111</v>
      </c>
      <c r="T1138" s="11">
        <f t="shared" si="71"/>
        <v>42357.46329861111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5">
        <f t="shared" si="69"/>
        <v>253.2051282051282</v>
      </c>
      <c r="Q1139" s="6" t="s">
        <v>8333</v>
      </c>
      <c r="R1139" t="s">
        <v>8335</v>
      </c>
      <c r="S1139" s="10">
        <f t="shared" si="70"/>
        <v>42453.611354166664</v>
      </c>
      <c r="T1139" s="11">
        <f t="shared" si="71"/>
        <v>42483.611354166664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5">
        <f t="shared" si="69"/>
        <v>31.25</v>
      </c>
      <c r="Q1140" s="6" t="s">
        <v>8333</v>
      </c>
      <c r="R1140" t="s">
        <v>8335</v>
      </c>
      <c r="S1140" s="10">
        <f t="shared" si="70"/>
        <v>42736.698275462964</v>
      </c>
      <c r="T1140" s="11">
        <f t="shared" si="71"/>
        <v>42756.698275462964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5">
        <f t="shared" si="69"/>
        <v>5</v>
      </c>
      <c r="Q1141" s="6" t="s">
        <v>8333</v>
      </c>
      <c r="R1141" t="s">
        <v>8335</v>
      </c>
      <c r="S1141" s="10">
        <f t="shared" si="70"/>
        <v>41975.139189814814</v>
      </c>
      <c r="T1141" s="11">
        <f t="shared" si="71"/>
        <v>42005.139189814814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5">
        <f t="shared" si="69"/>
        <v>0</v>
      </c>
      <c r="Q1142" s="6" t="s">
        <v>8333</v>
      </c>
      <c r="R1142" t="s">
        <v>8335</v>
      </c>
      <c r="S1142" s="10">
        <f t="shared" si="70"/>
        <v>42192.253715277773</v>
      </c>
      <c r="T1142" s="11">
        <f t="shared" si="71"/>
        <v>42222.253715277773</v>
      </c>
    </row>
    <row r="1143" spans="1:20" ht="19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5">
        <f t="shared" si="69"/>
        <v>0</v>
      </c>
      <c r="Q1143" s="6" t="s">
        <v>8333</v>
      </c>
      <c r="R1143" t="s">
        <v>8335</v>
      </c>
      <c r="S1143" s="10">
        <f t="shared" si="70"/>
        <v>42164.491319444445</v>
      </c>
      <c r="T1143" s="11">
        <f t="shared" si="71"/>
        <v>42194.491319444445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5">
        <f t="shared" si="69"/>
        <v>0</v>
      </c>
      <c r="Q1144" s="6" t="s">
        <v>8333</v>
      </c>
      <c r="R1144" t="s">
        <v>8335</v>
      </c>
      <c r="S1144" s="10">
        <f t="shared" si="70"/>
        <v>42021.797766203701</v>
      </c>
      <c r="T1144" s="11">
        <f t="shared" si="71"/>
        <v>42051.797766203701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5">
        <f t="shared" si="69"/>
        <v>23.25</v>
      </c>
      <c r="Q1145" s="6" t="s">
        <v>8333</v>
      </c>
      <c r="R1145" t="s">
        <v>8335</v>
      </c>
      <c r="S1145" s="10">
        <f t="shared" si="70"/>
        <v>42324.985254629624</v>
      </c>
      <c r="T1145" s="11">
        <f t="shared" si="71"/>
        <v>42354.985254629624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5">
        <f t="shared" si="69"/>
        <v>0</v>
      </c>
      <c r="Q1146" s="6" t="s">
        <v>8336</v>
      </c>
      <c r="R1146" t="s">
        <v>8337</v>
      </c>
      <c r="S1146" s="10">
        <f t="shared" si="70"/>
        <v>42092.973611111105</v>
      </c>
      <c r="T1146" s="11">
        <f t="shared" si="71"/>
        <v>42122.973611111105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5">
        <f t="shared" si="69"/>
        <v>100</v>
      </c>
      <c r="Q1147" s="6" t="s">
        <v>8336</v>
      </c>
      <c r="R1147" t="s">
        <v>8337</v>
      </c>
      <c r="S1147" s="10">
        <f t="shared" si="70"/>
        <v>41854.539259259254</v>
      </c>
      <c r="T1147" s="11">
        <f t="shared" si="71"/>
        <v>41914.539259259254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5">
        <f t="shared" si="69"/>
        <v>44.166666666666664</v>
      </c>
      <c r="Q1148" s="6" t="s">
        <v>8336</v>
      </c>
      <c r="R1148" t="s">
        <v>8337</v>
      </c>
      <c r="S1148" s="10">
        <f t="shared" si="70"/>
        <v>41723.745057870365</v>
      </c>
      <c r="T1148" s="11">
        <f t="shared" si="71"/>
        <v>41761.745057870365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5">
        <f t="shared" si="69"/>
        <v>0</v>
      </c>
      <c r="Q1149" s="6" t="s">
        <v>8336</v>
      </c>
      <c r="R1149" t="s">
        <v>8337</v>
      </c>
      <c r="S1149" s="10">
        <f t="shared" si="70"/>
        <v>41871.763692129629</v>
      </c>
      <c r="T1149" s="11">
        <f t="shared" si="71"/>
        <v>41931.763692129629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5">
        <f t="shared" si="69"/>
        <v>24.333333333333332</v>
      </c>
      <c r="Q1150" s="6" t="s">
        <v>8336</v>
      </c>
      <c r="R1150" t="s">
        <v>8337</v>
      </c>
      <c r="S1150" s="10">
        <f t="shared" si="70"/>
        <v>42674.962743055548</v>
      </c>
      <c r="T1150" s="11">
        <f t="shared" si="71"/>
        <v>42705.00440972222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5">
        <f t="shared" si="69"/>
        <v>37.5</v>
      </c>
      <c r="Q1151" s="6" t="s">
        <v>8336</v>
      </c>
      <c r="R1151" t="s">
        <v>8337</v>
      </c>
      <c r="S1151" s="10">
        <f t="shared" si="70"/>
        <v>42507.501921296294</v>
      </c>
      <c r="T1151" s="11">
        <f t="shared" si="71"/>
        <v>42537.501921296294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5">
        <f t="shared" si="69"/>
        <v>42</v>
      </c>
      <c r="Q1152" s="6" t="s">
        <v>8336</v>
      </c>
      <c r="R1152" t="s">
        <v>8337</v>
      </c>
      <c r="S1152" s="10">
        <f t="shared" si="70"/>
        <v>42317.74623842592</v>
      </c>
      <c r="T1152" s="11">
        <f t="shared" si="71"/>
        <v>42377.74623842592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5">
        <f t="shared" si="69"/>
        <v>0</v>
      </c>
      <c r="Q1153" s="6" t="s">
        <v>8336</v>
      </c>
      <c r="R1153" t="s">
        <v>8337</v>
      </c>
      <c r="S1153" s="10">
        <f t="shared" si="70"/>
        <v>42223.894247685188</v>
      </c>
      <c r="T1153" s="11">
        <f t="shared" si="71"/>
        <v>42253.894247685188</v>
      </c>
    </row>
    <row r="1154" spans="1:20" ht="19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5">
        <f t="shared" si="69"/>
        <v>60.733333333333334</v>
      </c>
      <c r="Q1154" s="6" t="s">
        <v>8336</v>
      </c>
      <c r="R1154" t="s">
        <v>8337</v>
      </c>
      <c r="S1154" s="10">
        <f t="shared" si="70"/>
        <v>42109.501296296294</v>
      </c>
      <c r="T1154" s="11">
        <f t="shared" si="71"/>
        <v>42139.501296296294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(E1155/D1155)*100</f>
        <v>0.625</v>
      </c>
      <c r="P1155" s="5">
        <f t="shared" ref="P1155:P1218" si="73">IFERROR(E1155/L1155,0)</f>
        <v>50</v>
      </c>
      <c r="Q1155" s="6" t="s">
        <v>8336</v>
      </c>
      <c r="R1155" t="s">
        <v>8337</v>
      </c>
      <c r="S1155" s="10">
        <f t="shared" ref="S1155:S1218" si="74">(J1155/86400)+25569+(-5/24)</f>
        <v>42143.505844907406</v>
      </c>
      <c r="T1155" s="11">
        <f t="shared" ref="T1155:T1218" si="75">(I1155/86400)+25569+(-5/24)</f>
        <v>42173.505844907406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5">
        <f t="shared" si="73"/>
        <v>108.33333333333333</v>
      </c>
      <c r="Q1156" s="6" t="s">
        <v>8336</v>
      </c>
      <c r="R1156" t="s">
        <v>8337</v>
      </c>
      <c r="S1156" s="10">
        <f t="shared" si="74"/>
        <v>42222.900532407402</v>
      </c>
      <c r="T1156" s="11">
        <f t="shared" si="75"/>
        <v>42252.900532407402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5">
        <f t="shared" si="73"/>
        <v>23.5</v>
      </c>
      <c r="Q1157" s="6" t="s">
        <v>8336</v>
      </c>
      <c r="R1157" t="s">
        <v>8337</v>
      </c>
      <c r="S1157" s="10">
        <f t="shared" si="74"/>
        <v>41835.555648148147</v>
      </c>
      <c r="T1157" s="11">
        <f t="shared" si="75"/>
        <v>41865.555648148147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5">
        <f t="shared" si="73"/>
        <v>0</v>
      </c>
      <c r="Q1158" s="6" t="s">
        <v>8336</v>
      </c>
      <c r="R1158" t="s">
        <v>8337</v>
      </c>
      <c r="S1158" s="10">
        <f t="shared" si="74"/>
        <v>42028.862986111104</v>
      </c>
      <c r="T1158" s="11">
        <f t="shared" si="75"/>
        <v>42058.862986111104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5">
        <f t="shared" si="73"/>
        <v>50.333333333333336</v>
      </c>
      <c r="Q1159" s="6" t="s">
        <v>8336</v>
      </c>
      <c r="R1159" t="s">
        <v>8337</v>
      </c>
      <c r="S1159" s="10">
        <f t="shared" si="74"/>
        <v>41918.419907407406</v>
      </c>
      <c r="T1159" s="11">
        <f t="shared" si="75"/>
        <v>41978.46157407407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5">
        <f t="shared" si="73"/>
        <v>11.666666666666666</v>
      </c>
      <c r="Q1160" s="6" t="s">
        <v>8336</v>
      </c>
      <c r="R1160" t="s">
        <v>8337</v>
      </c>
      <c r="S1160" s="10">
        <f t="shared" si="74"/>
        <v>41951.883425925924</v>
      </c>
      <c r="T1160" s="11">
        <f t="shared" si="75"/>
        <v>41981.883425925924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5">
        <f t="shared" si="73"/>
        <v>0</v>
      </c>
      <c r="Q1161" s="6" t="s">
        <v>8336</v>
      </c>
      <c r="R1161" t="s">
        <v>8337</v>
      </c>
      <c r="S1161" s="10">
        <f t="shared" si="74"/>
        <v>42154.518113425926</v>
      </c>
      <c r="T1161" s="11">
        <f t="shared" si="75"/>
        <v>42185.447916666664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5">
        <f t="shared" si="73"/>
        <v>60.789473684210527</v>
      </c>
      <c r="Q1162" s="6" t="s">
        <v>8336</v>
      </c>
      <c r="R1162" t="s">
        <v>8337</v>
      </c>
      <c r="S1162" s="10">
        <f t="shared" si="74"/>
        <v>42060.946597222217</v>
      </c>
      <c r="T1162" s="11">
        <f t="shared" si="75"/>
        <v>42090.904930555553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5">
        <f t="shared" si="73"/>
        <v>0</v>
      </c>
      <c r="Q1163" s="6" t="s">
        <v>8336</v>
      </c>
      <c r="R1163" t="s">
        <v>8337</v>
      </c>
      <c r="S1163" s="10">
        <f t="shared" si="74"/>
        <v>42122.421168981477</v>
      </c>
      <c r="T1163" s="11">
        <f t="shared" si="75"/>
        <v>42143.421168981477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5">
        <f t="shared" si="73"/>
        <v>17.5</v>
      </c>
      <c r="Q1164" s="6" t="s">
        <v>8336</v>
      </c>
      <c r="R1164" t="s">
        <v>8337</v>
      </c>
      <c r="S1164" s="10">
        <f t="shared" si="74"/>
        <v>41876.475277777776</v>
      </c>
      <c r="T1164" s="11">
        <f t="shared" si="75"/>
        <v>41907.475277777776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5">
        <f t="shared" si="73"/>
        <v>0</v>
      </c>
      <c r="Q1165" s="6" t="s">
        <v>8336</v>
      </c>
      <c r="R1165" t="s">
        <v>8337</v>
      </c>
      <c r="S1165" s="10">
        <f t="shared" si="74"/>
        <v>41830.515277777777</v>
      </c>
      <c r="T1165" s="11">
        <f t="shared" si="75"/>
        <v>41860.515277777777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5">
        <f t="shared" si="73"/>
        <v>0</v>
      </c>
      <c r="Q1166" s="6" t="s">
        <v>8336</v>
      </c>
      <c r="R1166" t="s">
        <v>8337</v>
      </c>
      <c r="S1166" s="10">
        <f t="shared" si="74"/>
        <v>42509.51599537037</v>
      </c>
      <c r="T1166" s="11">
        <f t="shared" si="75"/>
        <v>42539.51599537037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5">
        <f t="shared" si="73"/>
        <v>82.82</v>
      </c>
      <c r="Q1167" s="6" t="s">
        <v>8336</v>
      </c>
      <c r="R1167" t="s">
        <v>8337</v>
      </c>
      <c r="S1167" s="10">
        <f t="shared" si="74"/>
        <v>41792.00613425926</v>
      </c>
      <c r="T1167" s="11">
        <f t="shared" si="75"/>
        <v>41826.00613425926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5">
        <f t="shared" si="73"/>
        <v>358.875</v>
      </c>
      <c r="Q1168" s="6" t="s">
        <v>8336</v>
      </c>
      <c r="R1168" t="s">
        <v>8337</v>
      </c>
      <c r="S1168" s="10">
        <f t="shared" si="74"/>
        <v>42150.277106481481</v>
      </c>
      <c r="T1168" s="11">
        <f t="shared" si="75"/>
        <v>42180.958333333336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5">
        <f t="shared" si="73"/>
        <v>61.1875</v>
      </c>
      <c r="Q1169" s="6" t="s">
        <v>8336</v>
      </c>
      <c r="R1169" t="s">
        <v>8337</v>
      </c>
      <c r="S1169" s="10">
        <f t="shared" si="74"/>
        <v>41863.526562499996</v>
      </c>
      <c r="T1169" s="11">
        <f t="shared" si="75"/>
        <v>41894.526562499996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5">
        <f t="shared" si="73"/>
        <v>340</v>
      </c>
      <c r="Q1170" s="6" t="s">
        <v>8336</v>
      </c>
      <c r="R1170" t="s">
        <v>8337</v>
      </c>
      <c r="S1170" s="10">
        <f t="shared" si="74"/>
        <v>42604.845659722218</v>
      </c>
      <c r="T1170" s="11">
        <f t="shared" si="75"/>
        <v>42634.845659722218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5">
        <f t="shared" si="73"/>
        <v>5.666666666666667</v>
      </c>
      <c r="Q1171" s="6" t="s">
        <v>8336</v>
      </c>
      <c r="R1171" t="s">
        <v>8337</v>
      </c>
      <c r="S1171" s="10">
        <f t="shared" si="74"/>
        <v>42027.145405092589</v>
      </c>
      <c r="T1171" s="11">
        <f t="shared" si="75"/>
        <v>42057.145405092589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5">
        <f t="shared" si="73"/>
        <v>50</v>
      </c>
      <c r="Q1172" s="6" t="s">
        <v>8336</v>
      </c>
      <c r="R1172" t="s">
        <v>8337</v>
      </c>
      <c r="S1172" s="10">
        <f t="shared" si="74"/>
        <v>42124.684849537036</v>
      </c>
      <c r="T1172" s="11">
        <f t="shared" si="75"/>
        <v>42154.684849537036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5">
        <f t="shared" si="73"/>
        <v>25</v>
      </c>
      <c r="Q1173" s="6" t="s">
        <v>8336</v>
      </c>
      <c r="R1173" t="s">
        <v>8337</v>
      </c>
      <c r="S1173" s="10">
        <f t="shared" si="74"/>
        <v>41938.596377314811</v>
      </c>
      <c r="T1173" s="11">
        <f t="shared" si="75"/>
        <v>41956.638043981475</v>
      </c>
    </row>
    <row r="1174" spans="1:20" ht="19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5">
        <f t="shared" si="73"/>
        <v>0</v>
      </c>
      <c r="Q1174" s="6" t="s">
        <v>8336</v>
      </c>
      <c r="R1174" t="s">
        <v>8337</v>
      </c>
      <c r="S1174" s="10">
        <f t="shared" si="74"/>
        <v>41841.473981481475</v>
      </c>
      <c r="T1174" s="11">
        <f t="shared" si="75"/>
        <v>41871.473981481475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5">
        <f t="shared" si="73"/>
        <v>30</v>
      </c>
      <c r="Q1175" s="6" t="s">
        <v>8336</v>
      </c>
      <c r="R1175" t="s">
        <v>8337</v>
      </c>
      <c r="S1175" s="10">
        <f t="shared" si="74"/>
        <v>42183.97751157407</v>
      </c>
      <c r="T1175" s="11">
        <f t="shared" si="75"/>
        <v>42218.97751157407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5">
        <f t="shared" si="73"/>
        <v>46.631578947368418</v>
      </c>
      <c r="Q1176" s="6" t="s">
        <v>8336</v>
      </c>
      <c r="R1176" t="s">
        <v>8337</v>
      </c>
      <c r="S1176" s="10">
        <f t="shared" si="74"/>
        <v>42468.633414351854</v>
      </c>
      <c r="T1176" s="11">
        <f t="shared" si="75"/>
        <v>42498.633414351854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5">
        <f t="shared" si="73"/>
        <v>65</v>
      </c>
      <c r="Q1177" s="6" t="s">
        <v>8336</v>
      </c>
      <c r="R1177" t="s">
        <v>8337</v>
      </c>
      <c r="S1177" s="10">
        <f t="shared" si="74"/>
        <v>42170.520127314812</v>
      </c>
      <c r="T1177" s="11">
        <f t="shared" si="75"/>
        <v>42200.520127314812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5">
        <f t="shared" si="73"/>
        <v>10</v>
      </c>
      <c r="Q1178" s="6" t="s">
        <v>8336</v>
      </c>
      <c r="R1178" t="s">
        <v>8337</v>
      </c>
      <c r="S1178" s="10">
        <f t="shared" si="74"/>
        <v>42745.811319444438</v>
      </c>
      <c r="T1178" s="11">
        <f t="shared" si="75"/>
        <v>42800.333333333336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5">
        <f t="shared" si="73"/>
        <v>0</v>
      </c>
      <c r="Q1179" s="6" t="s">
        <v>8336</v>
      </c>
      <c r="R1179" t="s">
        <v>8337</v>
      </c>
      <c r="S1179" s="10">
        <f t="shared" si="74"/>
        <v>41897.452499999999</v>
      </c>
      <c r="T1179" s="11">
        <f t="shared" si="75"/>
        <v>41927.452499999999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5">
        <f t="shared" si="73"/>
        <v>5</v>
      </c>
      <c r="Q1180" s="6" t="s">
        <v>8336</v>
      </c>
      <c r="R1180" t="s">
        <v>8337</v>
      </c>
      <c r="S1180" s="10">
        <f t="shared" si="74"/>
        <v>41837.69736111111</v>
      </c>
      <c r="T1180" s="11">
        <f t="shared" si="75"/>
        <v>41867.69736111111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5">
        <f t="shared" si="73"/>
        <v>640</v>
      </c>
      <c r="Q1181" s="6" t="s">
        <v>8336</v>
      </c>
      <c r="R1181" t="s">
        <v>8337</v>
      </c>
      <c r="S1181" s="10">
        <f t="shared" si="74"/>
        <v>42275.511886574073</v>
      </c>
      <c r="T1181" s="11">
        <f t="shared" si="75"/>
        <v>42305.511886574073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5">
        <f t="shared" si="73"/>
        <v>69.117647058823536</v>
      </c>
      <c r="Q1182" s="6" t="s">
        <v>8336</v>
      </c>
      <c r="R1182" t="s">
        <v>8337</v>
      </c>
      <c r="S1182" s="10">
        <f t="shared" si="74"/>
        <v>41781.598541666666</v>
      </c>
      <c r="T1182" s="11">
        <f t="shared" si="75"/>
        <v>41818.598541666666</v>
      </c>
    </row>
    <row r="1183" spans="1:20" ht="19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5">
        <f t="shared" si="73"/>
        <v>1.3333333333333333</v>
      </c>
      <c r="Q1183" s="6" t="s">
        <v>8336</v>
      </c>
      <c r="R1183" t="s">
        <v>8337</v>
      </c>
      <c r="S1183" s="10">
        <f t="shared" si="74"/>
        <v>42034.131030092591</v>
      </c>
      <c r="T1183" s="11">
        <f t="shared" si="75"/>
        <v>42064.131030092591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5">
        <f t="shared" si="73"/>
        <v>10.5</v>
      </c>
      <c r="Q1184" s="6" t="s">
        <v>8336</v>
      </c>
      <c r="R1184" t="s">
        <v>8337</v>
      </c>
      <c r="S1184" s="10">
        <f t="shared" si="74"/>
        <v>42728.619074074071</v>
      </c>
      <c r="T1184" s="11">
        <f t="shared" si="75"/>
        <v>42747.487499999996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5">
        <f t="shared" si="73"/>
        <v>33.333333333333336</v>
      </c>
      <c r="Q1185" s="6" t="s">
        <v>8336</v>
      </c>
      <c r="R1185" t="s">
        <v>8337</v>
      </c>
      <c r="S1185" s="10">
        <f t="shared" si="74"/>
        <v>42656.653043981474</v>
      </c>
      <c r="T1185" s="11">
        <f t="shared" si="75"/>
        <v>42675.957638888889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5">
        <f t="shared" si="73"/>
        <v>61.562666666666665</v>
      </c>
      <c r="Q1186" s="6" t="s">
        <v>8338</v>
      </c>
      <c r="R1186" t="s">
        <v>8339</v>
      </c>
      <c r="S1186" s="10">
        <f t="shared" si="74"/>
        <v>42741.391331018516</v>
      </c>
      <c r="T1186" s="11">
        <f t="shared" si="75"/>
        <v>42772.391331018516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5">
        <f t="shared" si="73"/>
        <v>118.73873873873873</v>
      </c>
      <c r="Q1187" s="6" t="s">
        <v>8338</v>
      </c>
      <c r="R1187" t="s">
        <v>8339</v>
      </c>
      <c r="S1187" s="10">
        <f t="shared" si="74"/>
        <v>42130.656817129631</v>
      </c>
      <c r="T1187" s="11">
        <f t="shared" si="75"/>
        <v>42162.958333333336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5">
        <f t="shared" si="73"/>
        <v>65.081300813008127</v>
      </c>
      <c r="Q1188" s="6" t="s">
        <v>8338</v>
      </c>
      <c r="R1188" t="s">
        <v>8339</v>
      </c>
      <c r="S1188" s="10">
        <f t="shared" si="74"/>
        <v>42123.655034722215</v>
      </c>
      <c r="T1188" s="11">
        <f t="shared" si="75"/>
        <v>42156.737499999996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5">
        <f t="shared" si="73"/>
        <v>130.15714285714284</v>
      </c>
      <c r="Q1189" s="6" t="s">
        <v>8338</v>
      </c>
      <c r="R1189" t="s">
        <v>8339</v>
      </c>
      <c r="S1189" s="10">
        <f t="shared" si="74"/>
        <v>42109.686608796292</v>
      </c>
      <c r="T1189" s="11">
        <f t="shared" si="75"/>
        <v>42141.541666666664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5">
        <f t="shared" si="73"/>
        <v>37.776470588235291</v>
      </c>
      <c r="Q1190" s="6" t="s">
        <v>8338</v>
      </c>
      <c r="R1190" t="s">
        <v>8339</v>
      </c>
      <c r="S1190" s="10">
        <f t="shared" si="74"/>
        <v>42711.492361111108</v>
      </c>
      <c r="T1190" s="11">
        <f t="shared" si="75"/>
        <v>42732.492361111108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5">
        <f t="shared" si="73"/>
        <v>112.79069767441861</v>
      </c>
      <c r="Q1191" s="6" t="s">
        <v>8338</v>
      </c>
      <c r="R1191" t="s">
        <v>8339</v>
      </c>
      <c r="S1191" s="10">
        <f t="shared" si="74"/>
        <v>42529.770775462959</v>
      </c>
      <c r="T1191" s="11">
        <f t="shared" si="75"/>
        <v>42550.770775462959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5">
        <f t="shared" si="73"/>
        <v>51.92307692307692</v>
      </c>
      <c r="Q1192" s="6" t="s">
        <v>8338</v>
      </c>
      <c r="R1192" t="s">
        <v>8339</v>
      </c>
      <c r="S1192" s="10">
        <f t="shared" si="74"/>
        <v>41852.457465277774</v>
      </c>
      <c r="T1192" s="11">
        <f t="shared" si="75"/>
        <v>41882.457465277774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5">
        <f t="shared" si="73"/>
        <v>89.242424242424249</v>
      </c>
      <c r="Q1193" s="6" t="s">
        <v>8338</v>
      </c>
      <c r="R1193" t="s">
        <v>8339</v>
      </c>
      <c r="S1193" s="10">
        <f t="shared" si="74"/>
        <v>42419.395370370366</v>
      </c>
      <c r="T1193" s="11">
        <f t="shared" si="75"/>
        <v>42449.353703703702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5">
        <f t="shared" si="73"/>
        <v>19.333333333333332</v>
      </c>
      <c r="Q1194" s="6" t="s">
        <v>8338</v>
      </c>
      <c r="R1194" t="s">
        <v>8339</v>
      </c>
      <c r="S1194" s="10">
        <f t="shared" si="74"/>
        <v>42747.298356481479</v>
      </c>
      <c r="T1194" s="11">
        <f t="shared" si="75"/>
        <v>42777.298356481479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5">
        <f t="shared" si="73"/>
        <v>79.967032967032964</v>
      </c>
      <c r="Q1195" s="6" t="s">
        <v>8338</v>
      </c>
      <c r="R1195" t="s">
        <v>8339</v>
      </c>
      <c r="S1195" s="10">
        <f t="shared" si="74"/>
        <v>42409.567743055552</v>
      </c>
      <c r="T1195" s="11">
        <f t="shared" si="75"/>
        <v>42469.526076388887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5">
        <f t="shared" si="73"/>
        <v>56.414565826330531</v>
      </c>
      <c r="Q1196" s="6" t="s">
        <v>8338</v>
      </c>
      <c r="R1196" t="s">
        <v>8339</v>
      </c>
      <c r="S1196" s="10">
        <f t="shared" si="74"/>
        <v>42072.27984953703</v>
      </c>
      <c r="T1196" s="11">
        <f t="shared" si="75"/>
        <v>42102.27984953703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5">
        <f t="shared" si="73"/>
        <v>79.411764705882348</v>
      </c>
      <c r="Q1197" s="6" t="s">
        <v>8338</v>
      </c>
      <c r="R1197" t="s">
        <v>8339</v>
      </c>
      <c r="S1197" s="10">
        <f t="shared" si="74"/>
        <v>42298.139502314814</v>
      </c>
      <c r="T1197" s="11">
        <f t="shared" si="75"/>
        <v>42358.166666666664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5">
        <f t="shared" si="73"/>
        <v>76.439453125</v>
      </c>
      <c r="Q1198" s="6" t="s">
        <v>8338</v>
      </c>
      <c r="R1198" t="s">
        <v>8339</v>
      </c>
      <c r="S1198" s="10">
        <f t="shared" si="74"/>
        <v>42326.610405092586</v>
      </c>
      <c r="T1198" s="11">
        <f t="shared" si="75"/>
        <v>42356.610405092586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5">
        <f t="shared" si="73"/>
        <v>121</v>
      </c>
      <c r="Q1199" s="6" t="s">
        <v>8338</v>
      </c>
      <c r="R1199" t="s">
        <v>8339</v>
      </c>
      <c r="S1199" s="10">
        <f t="shared" si="74"/>
        <v>42503.456412037034</v>
      </c>
      <c r="T1199" s="11">
        <f t="shared" si="75"/>
        <v>42534.040972222218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5">
        <f t="shared" si="73"/>
        <v>54.616766467065865</v>
      </c>
      <c r="Q1200" s="6" t="s">
        <v>8338</v>
      </c>
      <c r="R1200" t="s">
        <v>8339</v>
      </c>
      <c r="S1200" s="10">
        <f t="shared" si="74"/>
        <v>42333.410717592589</v>
      </c>
      <c r="T1200" s="11">
        <f t="shared" si="75"/>
        <v>42368.916666666664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5">
        <f t="shared" si="73"/>
        <v>299.22222222222223</v>
      </c>
      <c r="Q1201" s="6" t="s">
        <v>8338</v>
      </c>
      <c r="R1201" t="s">
        <v>8339</v>
      </c>
      <c r="S1201" s="10">
        <f t="shared" si="74"/>
        <v>42161.562499999993</v>
      </c>
      <c r="T1201" s="11">
        <f t="shared" si="75"/>
        <v>42193.562499999993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5">
        <f t="shared" si="73"/>
        <v>58.533980582524272</v>
      </c>
      <c r="Q1202" s="6" t="s">
        <v>8338</v>
      </c>
      <c r="R1202" t="s">
        <v>8339</v>
      </c>
      <c r="S1202" s="10">
        <f t="shared" si="74"/>
        <v>42089.269166666665</v>
      </c>
      <c r="T1202" s="11">
        <f t="shared" si="75"/>
        <v>42110.269166666665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5">
        <f t="shared" si="73"/>
        <v>55.371801801801809</v>
      </c>
      <c r="Q1203" s="6" t="s">
        <v>8338</v>
      </c>
      <c r="R1203" t="s">
        <v>8339</v>
      </c>
      <c r="S1203" s="10">
        <f t="shared" si="74"/>
        <v>42536.398680555554</v>
      </c>
      <c r="T1203" s="11">
        <f t="shared" si="75"/>
        <v>42566.398680555554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5">
        <f t="shared" si="73"/>
        <v>183.80442804428046</v>
      </c>
      <c r="Q1204" s="6" t="s">
        <v>8338</v>
      </c>
      <c r="R1204" t="s">
        <v>8339</v>
      </c>
      <c r="S1204" s="10">
        <f t="shared" si="74"/>
        <v>42152.08048611111</v>
      </c>
      <c r="T1204" s="11">
        <f t="shared" si="75"/>
        <v>42182.08048611111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5">
        <f t="shared" si="73"/>
        <v>165.34653465346534</v>
      </c>
      <c r="Q1205" s="6" t="s">
        <v>8338</v>
      </c>
      <c r="R1205" t="s">
        <v>8339</v>
      </c>
      <c r="S1205" s="10">
        <f t="shared" si="74"/>
        <v>42125.4065625</v>
      </c>
      <c r="T1205" s="11">
        <f t="shared" si="75"/>
        <v>42155.4065625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5">
        <f t="shared" si="73"/>
        <v>234.78947368421052</v>
      </c>
      <c r="Q1206" s="6" t="s">
        <v>8338</v>
      </c>
      <c r="R1206" t="s">
        <v>8339</v>
      </c>
      <c r="S1206" s="10">
        <f t="shared" si="74"/>
        <v>42297.539733796293</v>
      </c>
      <c r="T1206" s="11">
        <f t="shared" si="75"/>
        <v>42341.999999999993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5">
        <f t="shared" si="73"/>
        <v>211.48387096774192</v>
      </c>
      <c r="Q1207" s="6" t="s">
        <v>8338</v>
      </c>
      <c r="R1207" t="s">
        <v>8339</v>
      </c>
      <c r="S1207" s="10">
        <f t="shared" si="74"/>
        <v>42138.298043981478</v>
      </c>
      <c r="T1207" s="11">
        <f t="shared" si="75"/>
        <v>42168.298043981478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5">
        <f t="shared" si="73"/>
        <v>32.34375</v>
      </c>
      <c r="Q1208" s="6" t="s">
        <v>8338</v>
      </c>
      <c r="R1208" t="s">
        <v>8339</v>
      </c>
      <c r="S1208" s="10">
        <f t="shared" si="74"/>
        <v>42772.567743055552</v>
      </c>
      <c r="T1208" s="11">
        <f t="shared" si="75"/>
        <v>42805.353472222218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5">
        <f t="shared" si="73"/>
        <v>123.37588652482269</v>
      </c>
      <c r="Q1209" s="6" t="s">
        <v>8338</v>
      </c>
      <c r="R1209" t="s">
        <v>8339</v>
      </c>
      <c r="S1209" s="10">
        <f t="shared" si="74"/>
        <v>42430.221909722219</v>
      </c>
      <c r="T1209" s="11">
        <f t="shared" si="75"/>
        <v>42460.208333333336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5">
        <f t="shared" si="73"/>
        <v>207.06666666666666</v>
      </c>
      <c r="Q1210" s="6" t="s">
        <v>8338</v>
      </c>
      <c r="R1210" t="s">
        <v>8339</v>
      </c>
      <c r="S1210" s="10">
        <f t="shared" si="74"/>
        <v>42423.500740740739</v>
      </c>
      <c r="T1210" s="11">
        <f t="shared" si="75"/>
        <v>42453.459074074075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5">
        <f t="shared" si="73"/>
        <v>138.2608695652174</v>
      </c>
      <c r="Q1211" s="6" t="s">
        <v>8338</v>
      </c>
      <c r="R1211" t="s">
        <v>8339</v>
      </c>
      <c r="S1211" s="10">
        <f t="shared" si="74"/>
        <v>42761.637789351851</v>
      </c>
      <c r="T1211" s="11">
        <f t="shared" si="75"/>
        <v>42791.637789351851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5">
        <f t="shared" si="73"/>
        <v>493.81553398058253</v>
      </c>
      <c r="Q1212" s="6" t="s">
        <v>8338</v>
      </c>
      <c r="R1212" t="s">
        <v>8339</v>
      </c>
      <c r="S1212" s="10">
        <f t="shared" si="74"/>
        <v>42132.733472222222</v>
      </c>
      <c r="T1212" s="11">
        <f t="shared" si="75"/>
        <v>42155.666666666664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5">
        <f t="shared" si="73"/>
        <v>168.5</v>
      </c>
      <c r="Q1213" s="6" t="s">
        <v>8338</v>
      </c>
      <c r="R1213" t="s">
        <v>8339</v>
      </c>
      <c r="S1213" s="10">
        <f t="shared" si="74"/>
        <v>42515.658113425925</v>
      </c>
      <c r="T1213" s="11">
        <f t="shared" si="75"/>
        <v>42530.658113425925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5">
        <f t="shared" si="73"/>
        <v>38.867469879518069</v>
      </c>
      <c r="Q1214" s="6" t="s">
        <v>8338</v>
      </c>
      <c r="R1214" t="s">
        <v>8339</v>
      </c>
      <c r="S1214" s="10">
        <f t="shared" si="74"/>
        <v>42318.741840277777</v>
      </c>
      <c r="T1214" s="11">
        <f t="shared" si="75"/>
        <v>42334.833333333336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5">
        <f t="shared" si="73"/>
        <v>61.527777777777779</v>
      </c>
      <c r="Q1215" s="6" t="s">
        <v>8338</v>
      </c>
      <c r="R1215" t="s">
        <v>8339</v>
      </c>
      <c r="S1215" s="10">
        <f t="shared" si="74"/>
        <v>42731.547453703701</v>
      </c>
      <c r="T1215" s="11">
        <f t="shared" si="75"/>
        <v>42766.547453703701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5">
        <f t="shared" si="73"/>
        <v>105.44</v>
      </c>
      <c r="Q1216" s="6" t="s">
        <v>8338</v>
      </c>
      <c r="R1216" t="s">
        <v>8339</v>
      </c>
      <c r="S1216" s="10">
        <f t="shared" si="74"/>
        <v>42104.632002314807</v>
      </c>
      <c r="T1216" s="11">
        <f t="shared" si="75"/>
        <v>42164.632002314807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5">
        <f t="shared" si="73"/>
        <v>71.592003642987251</v>
      </c>
      <c r="Q1217" s="6" t="s">
        <v>8338</v>
      </c>
      <c r="R1217" t="s">
        <v>8339</v>
      </c>
      <c r="S1217" s="10">
        <f t="shared" si="74"/>
        <v>41759.714768518512</v>
      </c>
      <c r="T1217" s="11">
        <f t="shared" si="75"/>
        <v>41789.714768518512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5">
        <f t="shared" si="73"/>
        <v>91.882882882882882</v>
      </c>
      <c r="Q1218" s="6" t="s">
        <v>8338</v>
      </c>
      <c r="R1218" t="s">
        <v>8339</v>
      </c>
      <c r="S1218" s="10">
        <f t="shared" si="74"/>
        <v>42247.408067129632</v>
      </c>
      <c r="T1218" s="11">
        <f t="shared" si="75"/>
        <v>42279.752083333333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(E1219/D1219)*100</f>
        <v>102.60000000000001</v>
      </c>
      <c r="P1219" s="5">
        <f t="shared" ref="P1219:P1282" si="77">IFERROR(E1219/L1219,0)</f>
        <v>148.57377049180329</v>
      </c>
      <c r="Q1219" s="6" t="s">
        <v>8338</v>
      </c>
      <c r="R1219" t="s">
        <v>8339</v>
      </c>
      <c r="S1219" s="10">
        <f t="shared" ref="S1219:S1282" si="78">(J1219/86400)+25569+(-5/24)</f>
        <v>42535.6011574074</v>
      </c>
      <c r="T1219" s="11">
        <f t="shared" ref="T1219:T1282" si="79">(I1219/86400)+25569+(-5/24)</f>
        <v>42565.6011574074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5">
        <f t="shared" si="77"/>
        <v>174.2134831460674</v>
      </c>
      <c r="Q1220" s="6" t="s">
        <v>8338</v>
      </c>
      <c r="R1220" t="s">
        <v>8339</v>
      </c>
      <c r="S1220" s="10">
        <f t="shared" si="78"/>
        <v>42278.453703703701</v>
      </c>
      <c r="T1220" s="11">
        <f t="shared" si="79"/>
        <v>42308.916666666664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5">
        <f t="shared" si="77"/>
        <v>102.86166007905139</v>
      </c>
      <c r="Q1221" s="6" t="s">
        <v>8338</v>
      </c>
      <c r="R1221" t="s">
        <v>8339</v>
      </c>
      <c r="S1221" s="10">
        <f t="shared" si="78"/>
        <v>42633.253622685188</v>
      </c>
      <c r="T1221" s="11">
        <f t="shared" si="79"/>
        <v>42663.253622685188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5">
        <f t="shared" si="77"/>
        <v>111.17857142857143</v>
      </c>
      <c r="Q1222" s="6" t="s">
        <v>8338</v>
      </c>
      <c r="R1222" t="s">
        <v>8339</v>
      </c>
      <c r="S1222" s="10">
        <f t="shared" si="78"/>
        <v>42211.420277777775</v>
      </c>
      <c r="T1222" s="11">
        <f t="shared" si="79"/>
        <v>42241.420277777775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5">
        <f t="shared" si="77"/>
        <v>23.796213592233013</v>
      </c>
      <c r="Q1223" s="6" t="s">
        <v>8338</v>
      </c>
      <c r="R1223" t="s">
        <v>8339</v>
      </c>
      <c r="S1223" s="10">
        <f t="shared" si="78"/>
        <v>42680.267222222225</v>
      </c>
      <c r="T1223" s="11">
        <f t="shared" si="79"/>
        <v>42707.791666666664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5">
        <f t="shared" si="77"/>
        <v>81.268115942028984</v>
      </c>
      <c r="Q1224" s="6" t="s">
        <v>8338</v>
      </c>
      <c r="R1224" t="s">
        <v>8339</v>
      </c>
      <c r="S1224" s="10">
        <f t="shared" si="78"/>
        <v>42430.512118055551</v>
      </c>
      <c r="T1224" s="11">
        <f t="shared" si="79"/>
        <v>42460.958333333336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5">
        <f t="shared" si="77"/>
        <v>116.21465968586388</v>
      </c>
      <c r="Q1225" s="6" t="s">
        <v>8338</v>
      </c>
      <c r="R1225" t="s">
        <v>8339</v>
      </c>
      <c r="S1225" s="10">
        <f t="shared" si="78"/>
        <v>42653.968854166662</v>
      </c>
      <c r="T1225" s="11">
        <f t="shared" si="79"/>
        <v>42684.010520833333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5">
        <f t="shared" si="77"/>
        <v>58.888888888888886</v>
      </c>
      <c r="Q1226" s="6" t="s">
        <v>8325</v>
      </c>
      <c r="R1226" t="s">
        <v>8340</v>
      </c>
      <c r="S1226" s="10">
        <f t="shared" si="78"/>
        <v>41736.341458333329</v>
      </c>
      <c r="T1226" s="11">
        <f t="shared" si="79"/>
        <v>41796.341458333329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5">
        <f t="shared" si="77"/>
        <v>44</v>
      </c>
      <c r="Q1227" s="6" t="s">
        <v>8325</v>
      </c>
      <c r="R1227" t="s">
        <v>8340</v>
      </c>
      <c r="S1227" s="10">
        <f t="shared" si="78"/>
        <v>41509.697662037033</v>
      </c>
      <c r="T1227" s="11">
        <f t="shared" si="79"/>
        <v>41569.697662037033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5">
        <f t="shared" si="77"/>
        <v>48.424999999999997</v>
      </c>
      <c r="Q1228" s="6" t="s">
        <v>8325</v>
      </c>
      <c r="R1228" t="s">
        <v>8340</v>
      </c>
      <c r="S1228" s="10">
        <f t="shared" si="78"/>
        <v>41715.666446759256</v>
      </c>
      <c r="T1228" s="11">
        <f t="shared" si="79"/>
        <v>41749.833333333328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5">
        <f t="shared" si="77"/>
        <v>0</v>
      </c>
      <c r="Q1229" s="6" t="s">
        <v>8325</v>
      </c>
      <c r="R1229" t="s">
        <v>8340</v>
      </c>
      <c r="S1229" s="10">
        <f t="shared" si="78"/>
        <v>41827.710833333331</v>
      </c>
      <c r="T1229" s="11">
        <f t="shared" si="79"/>
        <v>41858.083333333328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5">
        <f t="shared" si="77"/>
        <v>61.041666666666664</v>
      </c>
      <c r="Q1230" s="6" t="s">
        <v>8325</v>
      </c>
      <c r="R1230" t="s">
        <v>8340</v>
      </c>
      <c r="S1230" s="10">
        <f t="shared" si="78"/>
        <v>40754.520925925921</v>
      </c>
      <c r="T1230" s="11">
        <f t="shared" si="79"/>
        <v>40814.520925925921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5">
        <f t="shared" si="77"/>
        <v>25</v>
      </c>
      <c r="Q1231" s="6" t="s">
        <v>8325</v>
      </c>
      <c r="R1231" t="s">
        <v>8340</v>
      </c>
      <c r="S1231" s="10">
        <f t="shared" si="78"/>
        <v>40985.251469907402</v>
      </c>
      <c r="T1231" s="11">
        <f t="shared" si="79"/>
        <v>41015.458333333328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5">
        <f t="shared" si="77"/>
        <v>0</v>
      </c>
      <c r="Q1232" s="6" t="s">
        <v>8325</v>
      </c>
      <c r="R1232" t="s">
        <v>8340</v>
      </c>
      <c r="S1232" s="10">
        <f t="shared" si="78"/>
        <v>40568.764236111107</v>
      </c>
      <c r="T1232" s="11">
        <f t="shared" si="79"/>
        <v>40598.764236111107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5">
        <f t="shared" si="77"/>
        <v>0</v>
      </c>
      <c r="Q1233" s="6" t="s">
        <v>8325</v>
      </c>
      <c r="R1233" t="s">
        <v>8340</v>
      </c>
      <c r="S1233" s="10">
        <f t="shared" si="78"/>
        <v>42193.733425925922</v>
      </c>
      <c r="T1233" s="11">
        <f t="shared" si="79"/>
        <v>42243.833333333336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5">
        <f t="shared" si="77"/>
        <v>40</v>
      </c>
      <c r="Q1234" s="6" t="s">
        <v>8325</v>
      </c>
      <c r="R1234" t="s">
        <v>8340</v>
      </c>
      <c r="S1234" s="10">
        <f t="shared" si="78"/>
        <v>41506.639699074069</v>
      </c>
      <c r="T1234" s="11">
        <f t="shared" si="79"/>
        <v>41553.639699074069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5">
        <f t="shared" si="77"/>
        <v>19.333333333333332</v>
      </c>
      <c r="Q1235" s="6" t="s">
        <v>8325</v>
      </c>
      <c r="R1235" t="s">
        <v>8340</v>
      </c>
      <c r="S1235" s="10">
        <f t="shared" si="78"/>
        <v>40939.740439814814</v>
      </c>
      <c r="T1235" s="11">
        <f t="shared" si="79"/>
        <v>40960.740439814814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5">
        <f t="shared" si="77"/>
        <v>0</v>
      </c>
      <c r="Q1236" s="6" t="s">
        <v>8325</v>
      </c>
      <c r="R1236" t="s">
        <v>8340</v>
      </c>
      <c r="S1236" s="10">
        <f t="shared" si="78"/>
        <v>42007.580347222225</v>
      </c>
      <c r="T1236" s="11">
        <f t="shared" si="79"/>
        <v>42037.580347222225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5">
        <f t="shared" si="77"/>
        <v>35</v>
      </c>
      <c r="Q1237" s="6" t="s">
        <v>8325</v>
      </c>
      <c r="R1237" t="s">
        <v>8340</v>
      </c>
      <c r="S1237" s="10">
        <f t="shared" si="78"/>
        <v>41582.927071759259</v>
      </c>
      <c r="T1237" s="11">
        <f t="shared" si="79"/>
        <v>41622.927071759259</v>
      </c>
    </row>
    <row r="1238" spans="1:20" ht="19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5">
        <f t="shared" si="77"/>
        <v>0</v>
      </c>
      <c r="Q1238" s="6" t="s">
        <v>8325</v>
      </c>
      <c r="R1238" t="s">
        <v>8340</v>
      </c>
      <c r="S1238" s="10">
        <f t="shared" si="78"/>
        <v>41110.47180555555</v>
      </c>
      <c r="T1238" s="11">
        <f t="shared" si="79"/>
        <v>41118.458333333328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5">
        <f t="shared" si="77"/>
        <v>0</v>
      </c>
      <c r="Q1239" s="6" t="s">
        <v>8325</v>
      </c>
      <c r="R1239" t="s">
        <v>8340</v>
      </c>
      <c r="S1239" s="10">
        <f t="shared" si="78"/>
        <v>41125.074826388889</v>
      </c>
      <c r="T1239" s="11">
        <f t="shared" si="79"/>
        <v>41145.074826388889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5">
        <f t="shared" si="77"/>
        <v>59.333333333333336</v>
      </c>
      <c r="Q1240" s="6" t="s">
        <v>8325</v>
      </c>
      <c r="R1240" t="s">
        <v>8340</v>
      </c>
      <c r="S1240" s="10">
        <f t="shared" si="78"/>
        <v>40731.402037037034</v>
      </c>
      <c r="T1240" s="11">
        <f t="shared" si="79"/>
        <v>40761.402037037034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5">
        <f t="shared" si="77"/>
        <v>0</v>
      </c>
      <c r="Q1241" s="6" t="s">
        <v>8325</v>
      </c>
      <c r="R1241" t="s">
        <v>8340</v>
      </c>
      <c r="S1241" s="10">
        <f t="shared" si="78"/>
        <v>40883.754247685181</v>
      </c>
      <c r="T1241" s="11">
        <f t="shared" si="79"/>
        <v>40913.754247685181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5">
        <f t="shared" si="77"/>
        <v>30.125</v>
      </c>
      <c r="Q1242" s="6" t="s">
        <v>8325</v>
      </c>
      <c r="R1242" t="s">
        <v>8340</v>
      </c>
      <c r="S1242" s="10">
        <f t="shared" si="78"/>
        <v>41408.831678240742</v>
      </c>
      <c r="T1242" s="11">
        <f t="shared" si="79"/>
        <v>41467.70208333333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5">
        <f t="shared" si="77"/>
        <v>74.617647058823536</v>
      </c>
      <c r="Q1243" s="6" t="s">
        <v>8325</v>
      </c>
      <c r="R1243" t="s">
        <v>8340</v>
      </c>
      <c r="S1243" s="10">
        <f t="shared" si="78"/>
        <v>41923.629398148143</v>
      </c>
      <c r="T1243" s="11">
        <f t="shared" si="79"/>
        <v>41946.040972222218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5">
        <f t="shared" si="77"/>
        <v>5</v>
      </c>
      <c r="Q1244" s="6" t="s">
        <v>8325</v>
      </c>
      <c r="R1244" t="s">
        <v>8340</v>
      </c>
      <c r="S1244" s="10">
        <f t="shared" si="78"/>
        <v>40781.957199074073</v>
      </c>
      <c r="T1244" s="11">
        <f t="shared" si="79"/>
        <v>40797.345833333333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5">
        <f t="shared" si="77"/>
        <v>44.5</v>
      </c>
      <c r="Q1245" s="6" t="s">
        <v>8325</v>
      </c>
      <c r="R1245" t="s">
        <v>8340</v>
      </c>
      <c r="S1245" s="10">
        <f t="shared" si="78"/>
        <v>40671.670960648145</v>
      </c>
      <c r="T1245" s="11">
        <f t="shared" si="79"/>
        <v>40732.666666666664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5">
        <f t="shared" si="77"/>
        <v>46.133333333333333</v>
      </c>
      <c r="Q1246" s="6" t="s">
        <v>8325</v>
      </c>
      <c r="R1246" t="s">
        <v>8326</v>
      </c>
      <c r="S1246" s="10">
        <f t="shared" si="78"/>
        <v>41355.617164351854</v>
      </c>
      <c r="T1246" s="11">
        <f t="shared" si="79"/>
        <v>41386.666666666664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5">
        <f t="shared" si="77"/>
        <v>141.47058823529412</v>
      </c>
      <c r="Q1247" s="6" t="s">
        <v>8325</v>
      </c>
      <c r="R1247" t="s">
        <v>8326</v>
      </c>
      <c r="S1247" s="10">
        <f t="shared" si="78"/>
        <v>41774.391597222224</v>
      </c>
      <c r="T1247" s="11">
        <f t="shared" si="79"/>
        <v>41804.391597222224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5">
        <f t="shared" si="77"/>
        <v>75.483870967741936</v>
      </c>
      <c r="Q1248" s="6" t="s">
        <v>8325</v>
      </c>
      <c r="R1248" t="s">
        <v>8326</v>
      </c>
      <c r="S1248" s="10">
        <f t="shared" si="78"/>
        <v>40837.835057870368</v>
      </c>
      <c r="T1248" s="11">
        <f t="shared" si="79"/>
        <v>40882.876724537033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5">
        <f t="shared" si="77"/>
        <v>85.5</v>
      </c>
      <c r="Q1249" s="6" t="s">
        <v>8325</v>
      </c>
      <c r="R1249" t="s">
        <v>8326</v>
      </c>
      <c r="S1249" s="10">
        <f t="shared" si="78"/>
        <v>41370.083969907406</v>
      </c>
      <c r="T1249" s="11">
        <f t="shared" si="79"/>
        <v>41400.083969907406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5">
        <f t="shared" si="77"/>
        <v>64.254237288135599</v>
      </c>
      <c r="Q1250" s="6" t="s">
        <v>8325</v>
      </c>
      <c r="R1250" t="s">
        <v>8326</v>
      </c>
      <c r="S1250" s="10">
        <f t="shared" si="78"/>
        <v>41767.448530092588</v>
      </c>
      <c r="T1250" s="11">
        <f t="shared" si="79"/>
        <v>41803.082638888889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5">
        <f t="shared" si="77"/>
        <v>64.46913580246914</v>
      </c>
      <c r="Q1251" s="6" t="s">
        <v>8325</v>
      </c>
      <c r="R1251" t="s">
        <v>8326</v>
      </c>
      <c r="S1251" s="10">
        <f t="shared" si="78"/>
        <v>41067.532534722217</v>
      </c>
      <c r="T1251" s="11">
        <f t="shared" si="79"/>
        <v>41097.532534722217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5">
        <f t="shared" si="77"/>
        <v>118.2007874015748</v>
      </c>
      <c r="Q1252" s="6" t="s">
        <v>8325</v>
      </c>
      <c r="R1252" t="s">
        <v>8326</v>
      </c>
      <c r="S1252" s="10">
        <f t="shared" si="78"/>
        <v>41843.434386574074</v>
      </c>
      <c r="T1252" s="11">
        <f t="shared" si="79"/>
        <v>41888.434386574074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5">
        <f t="shared" si="77"/>
        <v>82.540540540540547</v>
      </c>
      <c r="Q1253" s="6" t="s">
        <v>8325</v>
      </c>
      <c r="R1253" t="s">
        <v>8326</v>
      </c>
      <c r="S1253" s="10">
        <f t="shared" si="78"/>
        <v>40751.606099537035</v>
      </c>
      <c r="T1253" s="11">
        <f t="shared" si="79"/>
        <v>40811.606099537035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5">
        <f t="shared" si="77"/>
        <v>34.170212765957444</v>
      </c>
      <c r="Q1254" s="6" t="s">
        <v>8325</v>
      </c>
      <c r="R1254" t="s">
        <v>8326</v>
      </c>
      <c r="S1254" s="10">
        <f t="shared" si="78"/>
        <v>41543.779733796291</v>
      </c>
      <c r="T1254" s="11">
        <f t="shared" si="79"/>
        <v>41571.779733796291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5">
        <f t="shared" si="77"/>
        <v>42.73322081575246</v>
      </c>
      <c r="Q1255" s="6" t="s">
        <v>8325</v>
      </c>
      <c r="R1255" t="s">
        <v>8326</v>
      </c>
      <c r="S1255" s="10">
        <f t="shared" si="78"/>
        <v>41855.575312499997</v>
      </c>
      <c r="T1255" s="11">
        <f t="shared" si="79"/>
        <v>41885.575312499997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5">
        <f t="shared" si="77"/>
        <v>94.489361702127653</v>
      </c>
      <c r="Q1256" s="6" t="s">
        <v>8325</v>
      </c>
      <c r="R1256" t="s">
        <v>8326</v>
      </c>
      <c r="S1256" s="10">
        <f t="shared" si="78"/>
        <v>40487.413032407407</v>
      </c>
      <c r="T1256" s="11">
        <f t="shared" si="79"/>
        <v>40543.999305555553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5">
        <f t="shared" si="77"/>
        <v>55.697247706422019</v>
      </c>
      <c r="Q1257" s="6" t="s">
        <v>8325</v>
      </c>
      <c r="R1257" t="s">
        <v>8326</v>
      </c>
      <c r="S1257" s="10">
        <f t="shared" si="78"/>
        <v>41579.637175925927</v>
      </c>
      <c r="T1257" s="11">
        <f t="shared" si="79"/>
        <v>41609.678842592592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5">
        <f t="shared" si="77"/>
        <v>98.030831024930734</v>
      </c>
      <c r="Q1258" s="6" t="s">
        <v>8325</v>
      </c>
      <c r="R1258" t="s">
        <v>8326</v>
      </c>
      <c r="S1258" s="10">
        <f t="shared" si="78"/>
        <v>40921.711006944439</v>
      </c>
      <c r="T1258" s="11">
        <f t="shared" si="79"/>
        <v>40951.711006944439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5">
        <f t="shared" si="77"/>
        <v>92.102272727272734</v>
      </c>
      <c r="Q1259" s="6" t="s">
        <v>8325</v>
      </c>
      <c r="R1259" t="s">
        <v>8326</v>
      </c>
      <c r="S1259" s="10">
        <f t="shared" si="78"/>
        <v>40586.877199074072</v>
      </c>
      <c r="T1259" s="11">
        <f t="shared" si="79"/>
        <v>40635.835532407407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5">
        <f t="shared" si="77"/>
        <v>38.175462686567165</v>
      </c>
      <c r="Q1260" s="6" t="s">
        <v>8325</v>
      </c>
      <c r="R1260" t="s">
        <v>8326</v>
      </c>
      <c r="S1260" s="10">
        <f t="shared" si="78"/>
        <v>41487.402916666666</v>
      </c>
      <c r="T1260" s="11">
        <f t="shared" si="79"/>
        <v>41517.402916666666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5">
        <f t="shared" si="77"/>
        <v>27.145833333333332</v>
      </c>
      <c r="Q1261" s="6" t="s">
        <v>8325</v>
      </c>
      <c r="R1261" t="s">
        <v>8326</v>
      </c>
      <c r="S1261" s="10">
        <f t="shared" si="78"/>
        <v>41766.762314814812</v>
      </c>
      <c r="T1261" s="11">
        <f t="shared" si="79"/>
        <v>41798.957638888889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5">
        <f t="shared" si="77"/>
        <v>50.689189189189186</v>
      </c>
      <c r="Q1262" s="6" t="s">
        <v>8325</v>
      </c>
      <c r="R1262" t="s">
        <v>8326</v>
      </c>
      <c r="S1262" s="10">
        <f t="shared" si="78"/>
        <v>41666.63449074074</v>
      </c>
      <c r="T1262" s="11">
        <f t="shared" si="79"/>
        <v>41696.63449074074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5">
        <f t="shared" si="77"/>
        <v>38.942307692307693</v>
      </c>
      <c r="Q1263" s="6" t="s">
        <v>8325</v>
      </c>
      <c r="R1263" t="s">
        <v>8326</v>
      </c>
      <c r="S1263" s="10">
        <f t="shared" si="78"/>
        <v>41638.134571759256</v>
      </c>
      <c r="T1263" s="11">
        <f t="shared" si="79"/>
        <v>41668.134571759256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5">
        <f t="shared" si="77"/>
        <v>77.638095238095232</v>
      </c>
      <c r="Q1264" s="6" t="s">
        <v>8325</v>
      </c>
      <c r="R1264" t="s">
        <v>8326</v>
      </c>
      <c r="S1264" s="10">
        <f t="shared" si="78"/>
        <v>41656.554305555554</v>
      </c>
      <c r="T1264" s="11">
        <f t="shared" si="79"/>
        <v>41686.554305555554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5">
        <f t="shared" si="77"/>
        <v>43.536585365853661</v>
      </c>
      <c r="Q1265" s="6" t="s">
        <v>8325</v>
      </c>
      <c r="R1265" t="s">
        <v>8326</v>
      </c>
      <c r="S1265" s="10">
        <f t="shared" si="78"/>
        <v>41691.875810185185</v>
      </c>
      <c r="T1265" s="11">
        <f t="shared" si="79"/>
        <v>41726.833333333328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5">
        <f t="shared" si="77"/>
        <v>31.823529411764707</v>
      </c>
      <c r="Q1266" s="6" t="s">
        <v>8325</v>
      </c>
      <c r="R1266" t="s">
        <v>8326</v>
      </c>
      <c r="S1266" s="10">
        <f t="shared" si="78"/>
        <v>41547.454664351848</v>
      </c>
      <c r="T1266" s="11">
        <f t="shared" si="79"/>
        <v>41576.454664351848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5">
        <f t="shared" si="77"/>
        <v>63.184393939393942</v>
      </c>
      <c r="Q1267" s="6" t="s">
        <v>8325</v>
      </c>
      <c r="R1267" t="s">
        <v>8326</v>
      </c>
      <c r="S1267" s="10">
        <f t="shared" si="78"/>
        <v>40465.446932870364</v>
      </c>
      <c r="T1267" s="11">
        <f t="shared" si="79"/>
        <v>40512.446932870364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5">
        <f t="shared" si="77"/>
        <v>190.9</v>
      </c>
      <c r="Q1268" s="6" t="s">
        <v>8325</v>
      </c>
      <c r="R1268" t="s">
        <v>8326</v>
      </c>
      <c r="S1268" s="10">
        <f t="shared" si="78"/>
        <v>41620.668344907404</v>
      </c>
      <c r="T1268" s="11">
        <f t="shared" si="79"/>
        <v>41650.668344907404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5">
        <f t="shared" si="77"/>
        <v>140.85534591194968</v>
      </c>
      <c r="Q1269" s="6" t="s">
        <v>8325</v>
      </c>
      <c r="R1269" t="s">
        <v>8326</v>
      </c>
      <c r="S1269" s="10">
        <f t="shared" si="78"/>
        <v>41449.376828703702</v>
      </c>
      <c r="T1269" s="11">
        <f t="shared" si="79"/>
        <v>41479.376828703702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5">
        <f t="shared" si="77"/>
        <v>76.92307692307692</v>
      </c>
      <c r="Q1270" s="6" t="s">
        <v>8325</v>
      </c>
      <c r="R1270" t="s">
        <v>8326</v>
      </c>
      <c r="S1270" s="10">
        <f t="shared" si="78"/>
        <v>41507.637118055551</v>
      </c>
      <c r="T1270" s="11">
        <f t="shared" si="79"/>
        <v>41537.637118055551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5">
        <f t="shared" si="77"/>
        <v>99.15533980582525</v>
      </c>
      <c r="Q1271" s="6" t="s">
        <v>8325</v>
      </c>
      <c r="R1271" t="s">
        <v>8326</v>
      </c>
      <c r="S1271" s="10">
        <f t="shared" si="78"/>
        <v>42445.614722222221</v>
      </c>
      <c r="T1271" s="11">
        <f t="shared" si="79"/>
        <v>42475.791666666664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5">
        <f t="shared" si="77"/>
        <v>67.881656804733723</v>
      </c>
      <c r="Q1272" s="6" t="s">
        <v>8325</v>
      </c>
      <c r="R1272" t="s">
        <v>8326</v>
      </c>
      <c r="S1272" s="10">
        <f t="shared" si="78"/>
        <v>40933.648634259254</v>
      </c>
      <c r="T1272" s="11">
        <f t="shared" si="79"/>
        <v>40993.60696759259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5">
        <f t="shared" si="77"/>
        <v>246.29032258064515</v>
      </c>
      <c r="Q1273" s="6" t="s">
        <v>8325</v>
      </c>
      <c r="R1273" t="s">
        <v>8326</v>
      </c>
      <c r="S1273" s="10">
        <f t="shared" si="78"/>
        <v>41561.475219907406</v>
      </c>
      <c r="T1273" s="11">
        <f t="shared" si="79"/>
        <v>41591.516886574071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5">
        <f t="shared" si="77"/>
        <v>189.28571428571428</v>
      </c>
      <c r="Q1274" s="6" t="s">
        <v>8325</v>
      </c>
      <c r="R1274" t="s">
        <v>8326</v>
      </c>
      <c r="S1274" s="10">
        <f t="shared" si="78"/>
        <v>40274.536793981482</v>
      </c>
      <c r="T1274" s="11">
        <f t="shared" si="79"/>
        <v>40343.958333333328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5">
        <f t="shared" si="77"/>
        <v>76.666666666666671</v>
      </c>
      <c r="Q1275" s="6" t="s">
        <v>8325</v>
      </c>
      <c r="R1275" t="s">
        <v>8326</v>
      </c>
      <c r="S1275" s="10">
        <f t="shared" si="78"/>
        <v>41852.521886574068</v>
      </c>
      <c r="T1275" s="11">
        <f t="shared" si="79"/>
        <v>41882.521886574068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5">
        <f t="shared" si="77"/>
        <v>82.963254817987149</v>
      </c>
      <c r="Q1276" s="6" t="s">
        <v>8325</v>
      </c>
      <c r="R1276" t="s">
        <v>8326</v>
      </c>
      <c r="S1276" s="10">
        <f t="shared" si="78"/>
        <v>41116.481770833328</v>
      </c>
      <c r="T1276" s="11">
        <f t="shared" si="79"/>
        <v>41151.481770833328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5">
        <f t="shared" si="77"/>
        <v>62.522107969151669</v>
      </c>
      <c r="Q1277" s="6" t="s">
        <v>8325</v>
      </c>
      <c r="R1277" t="s">
        <v>8326</v>
      </c>
      <c r="S1277" s="10">
        <f t="shared" si="78"/>
        <v>41458.659571759257</v>
      </c>
      <c r="T1277" s="11">
        <f t="shared" si="79"/>
        <v>41493.659571759257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5">
        <f t="shared" si="77"/>
        <v>46.06808823529412</v>
      </c>
      <c r="Q1278" s="6" t="s">
        <v>8325</v>
      </c>
      <c r="R1278" t="s">
        <v>8326</v>
      </c>
      <c r="S1278" s="10">
        <f t="shared" si="78"/>
        <v>40007.49591435185</v>
      </c>
      <c r="T1278" s="11">
        <f t="shared" si="79"/>
        <v>40056.958333333328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5">
        <f t="shared" si="77"/>
        <v>38.543946731234868</v>
      </c>
      <c r="Q1279" s="6" t="s">
        <v>8325</v>
      </c>
      <c r="R1279" t="s">
        <v>8326</v>
      </c>
      <c r="S1279" s="10">
        <f t="shared" si="78"/>
        <v>41121.35355324074</v>
      </c>
      <c r="T1279" s="11">
        <f t="shared" si="79"/>
        <v>41156.35355324074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5">
        <f t="shared" si="77"/>
        <v>53.005263157894738</v>
      </c>
      <c r="Q1280" s="6" t="s">
        <v>8325</v>
      </c>
      <c r="R1280" t="s">
        <v>8326</v>
      </c>
      <c r="S1280" s="10">
        <f t="shared" si="78"/>
        <v>41786.346828703703</v>
      </c>
      <c r="T1280" s="11">
        <f t="shared" si="79"/>
        <v>41814.875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5">
        <f t="shared" si="77"/>
        <v>73.355396825396824</v>
      </c>
      <c r="Q1281" s="6" t="s">
        <v>8325</v>
      </c>
      <c r="R1281" t="s">
        <v>8326</v>
      </c>
      <c r="S1281" s="10">
        <f t="shared" si="78"/>
        <v>41681.890856481477</v>
      </c>
      <c r="T1281" s="11">
        <f t="shared" si="79"/>
        <v>41721.849189814813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5">
        <f t="shared" si="77"/>
        <v>127.97523076923076</v>
      </c>
      <c r="Q1282" s="6" t="s">
        <v>8325</v>
      </c>
      <c r="R1282" t="s">
        <v>8326</v>
      </c>
      <c r="S1282" s="10">
        <f t="shared" si="78"/>
        <v>40513.54923611111</v>
      </c>
      <c r="T1282" s="11">
        <f t="shared" si="79"/>
        <v>40603.54923611111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(E1283/D1283)*100</f>
        <v>110.71428571428572</v>
      </c>
      <c r="P1283" s="5">
        <f t="shared" ref="P1283:P1346" si="81">IFERROR(E1283/L1283,0)</f>
        <v>104.72972972972973</v>
      </c>
      <c r="Q1283" s="6" t="s">
        <v>8325</v>
      </c>
      <c r="R1283" t="s">
        <v>8326</v>
      </c>
      <c r="S1283" s="10">
        <f t="shared" ref="S1283:S1346" si="82">(J1283/86400)+25569+(-5/24)</f>
        <v>41463.535138888888</v>
      </c>
      <c r="T1283" s="11">
        <f t="shared" ref="T1283:T1346" si="83">(I1283/86400)+25569+(-5/24)</f>
        <v>41483.535138888888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5">
        <f t="shared" si="81"/>
        <v>67.671532846715323</v>
      </c>
      <c r="Q1284" s="6" t="s">
        <v>8325</v>
      </c>
      <c r="R1284" t="s">
        <v>8326</v>
      </c>
      <c r="S1284" s="10">
        <f t="shared" si="82"/>
        <v>41586.266840277771</v>
      </c>
      <c r="T1284" s="11">
        <f t="shared" si="83"/>
        <v>41616.999305555553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5">
        <f t="shared" si="81"/>
        <v>95.931818181818187</v>
      </c>
      <c r="Q1285" s="6" t="s">
        <v>8325</v>
      </c>
      <c r="R1285" t="s">
        <v>8326</v>
      </c>
      <c r="S1285" s="10">
        <f t="shared" si="82"/>
        <v>41320.50913194444</v>
      </c>
      <c r="T1285" s="11">
        <f t="shared" si="83"/>
        <v>41343.958333333328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5">
        <f t="shared" si="81"/>
        <v>65.161290322580641</v>
      </c>
      <c r="Q1286" s="6" t="s">
        <v>8317</v>
      </c>
      <c r="R1286" t="s">
        <v>8318</v>
      </c>
      <c r="S1286" s="10">
        <f t="shared" si="82"/>
        <v>42712.026412037034</v>
      </c>
      <c r="T1286" s="11">
        <f t="shared" si="83"/>
        <v>42735.499305555553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5">
        <f t="shared" si="81"/>
        <v>32.269841269841272</v>
      </c>
      <c r="Q1287" s="6" t="s">
        <v>8317</v>
      </c>
      <c r="R1287" t="s">
        <v>8318</v>
      </c>
      <c r="S1287" s="10">
        <f t="shared" si="82"/>
        <v>42160.374710648146</v>
      </c>
      <c r="T1287" s="11">
        <f t="shared" si="83"/>
        <v>42175.374710648146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5">
        <f t="shared" si="81"/>
        <v>81.25</v>
      </c>
      <c r="Q1288" s="6" t="s">
        <v>8317</v>
      </c>
      <c r="R1288" t="s">
        <v>8318</v>
      </c>
      <c r="S1288" s="10">
        <f t="shared" si="82"/>
        <v>42039.176238425927</v>
      </c>
      <c r="T1288" s="11">
        <f t="shared" si="83"/>
        <v>42052.374999999993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5">
        <f t="shared" si="81"/>
        <v>24.2</v>
      </c>
      <c r="Q1289" s="6" t="s">
        <v>8317</v>
      </c>
      <c r="R1289" t="s">
        <v>8318</v>
      </c>
      <c r="S1289" s="10">
        <f t="shared" si="82"/>
        <v>42107.412685185183</v>
      </c>
      <c r="T1289" s="11">
        <f t="shared" si="83"/>
        <v>42167.412685185183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5">
        <f t="shared" si="81"/>
        <v>65.868852459016395</v>
      </c>
      <c r="Q1290" s="6" t="s">
        <v>8317</v>
      </c>
      <c r="R1290" t="s">
        <v>8318</v>
      </c>
      <c r="S1290" s="10">
        <f t="shared" si="82"/>
        <v>42560.946331018517</v>
      </c>
      <c r="T1290" s="11">
        <f t="shared" si="83"/>
        <v>42591.958333333336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5">
        <f t="shared" si="81"/>
        <v>36.07692307692308</v>
      </c>
      <c r="Q1291" s="6" t="s">
        <v>8317</v>
      </c>
      <c r="R1291" t="s">
        <v>8318</v>
      </c>
      <c r="S1291" s="10">
        <f t="shared" si="82"/>
        <v>42708.926446759258</v>
      </c>
      <c r="T1291" s="11">
        <f t="shared" si="83"/>
        <v>42738.926446759258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5">
        <f t="shared" si="81"/>
        <v>44.186046511627907</v>
      </c>
      <c r="Q1292" s="6" t="s">
        <v>8317</v>
      </c>
      <c r="R1292" t="s">
        <v>8318</v>
      </c>
      <c r="S1292" s="10">
        <f t="shared" si="82"/>
        <v>42086.406608796293</v>
      </c>
      <c r="T1292" s="11">
        <f t="shared" si="83"/>
        <v>42117.082638888889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5">
        <f t="shared" si="81"/>
        <v>104.07142857142857</v>
      </c>
      <c r="Q1293" s="6" t="s">
        <v>8317</v>
      </c>
      <c r="R1293" t="s">
        <v>8318</v>
      </c>
      <c r="S1293" s="10">
        <f t="shared" si="82"/>
        <v>42064.444340277776</v>
      </c>
      <c r="T1293" s="11">
        <f t="shared" si="83"/>
        <v>42101.083333333336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5">
        <f t="shared" si="81"/>
        <v>35.96153846153846</v>
      </c>
      <c r="Q1294" s="6" t="s">
        <v>8317</v>
      </c>
      <c r="R1294" t="s">
        <v>8318</v>
      </c>
      <c r="S1294" s="10">
        <f t="shared" si="82"/>
        <v>42256.555879629632</v>
      </c>
      <c r="T1294" s="11">
        <f t="shared" si="83"/>
        <v>42283.749305555553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5">
        <f t="shared" si="81"/>
        <v>127.79166666666667</v>
      </c>
      <c r="Q1295" s="6" t="s">
        <v>8317</v>
      </c>
      <c r="R1295" t="s">
        <v>8318</v>
      </c>
      <c r="S1295" s="10">
        <f t="shared" si="82"/>
        <v>42292.492719907408</v>
      </c>
      <c r="T1295" s="11">
        <f t="shared" si="83"/>
        <v>42322.534386574072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5">
        <f t="shared" si="81"/>
        <v>27.727272727272727</v>
      </c>
      <c r="Q1296" s="6" t="s">
        <v>8317</v>
      </c>
      <c r="R1296" t="s">
        <v>8318</v>
      </c>
      <c r="S1296" s="10">
        <f t="shared" si="82"/>
        <v>42278.245335648149</v>
      </c>
      <c r="T1296" s="11">
        <f t="shared" si="83"/>
        <v>42296.249999999993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5">
        <f t="shared" si="81"/>
        <v>39.828125</v>
      </c>
      <c r="Q1297" s="6" t="s">
        <v>8317</v>
      </c>
      <c r="R1297" t="s">
        <v>8318</v>
      </c>
      <c r="S1297" s="10">
        <f t="shared" si="82"/>
        <v>42184.364548611113</v>
      </c>
      <c r="T1297" s="11">
        <f t="shared" si="83"/>
        <v>42214.499999999993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5">
        <f t="shared" si="81"/>
        <v>52.173913043478258</v>
      </c>
      <c r="Q1298" s="6" t="s">
        <v>8317</v>
      </c>
      <c r="R1298" t="s">
        <v>8318</v>
      </c>
      <c r="S1298" s="10">
        <f t="shared" si="82"/>
        <v>42422.842280092591</v>
      </c>
      <c r="T1298" s="11">
        <f t="shared" si="83"/>
        <v>42442.800613425927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5">
        <f t="shared" si="81"/>
        <v>92.037815126050418</v>
      </c>
      <c r="Q1299" s="6" t="s">
        <v>8317</v>
      </c>
      <c r="R1299" t="s">
        <v>8318</v>
      </c>
      <c r="S1299" s="10">
        <f t="shared" si="82"/>
        <v>42461.538865740738</v>
      </c>
      <c r="T1299" s="11">
        <f t="shared" si="83"/>
        <v>42491.538865740738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5">
        <f t="shared" si="81"/>
        <v>63.424242424242422</v>
      </c>
      <c r="Q1300" s="6" t="s">
        <v>8317</v>
      </c>
      <c r="R1300" t="s">
        <v>8318</v>
      </c>
      <c r="S1300" s="10">
        <f t="shared" si="82"/>
        <v>42458.472592592589</v>
      </c>
      <c r="T1300" s="11">
        <f t="shared" si="83"/>
        <v>42488.472592592589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5">
        <f t="shared" si="81"/>
        <v>135.625</v>
      </c>
      <c r="Q1301" s="6" t="s">
        <v>8317</v>
      </c>
      <c r="R1301" t="s">
        <v>8318</v>
      </c>
      <c r="S1301" s="10">
        <f t="shared" si="82"/>
        <v>42169.606006944443</v>
      </c>
      <c r="T1301" s="11">
        <f t="shared" si="83"/>
        <v>42199.606006944443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5">
        <f t="shared" si="81"/>
        <v>168.75</v>
      </c>
      <c r="Q1302" s="6" t="s">
        <v>8317</v>
      </c>
      <c r="R1302" t="s">
        <v>8318</v>
      </c>
      <c r="S1302" s="10">
        <f t="shared" si="82"/>
        <v>42483.466874999998</v>
      </c>
      <c r="T1302" s="11">
        <f t="shared" si="83"/>
        <v>42522.581249999996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5">
        <f t="shared" si="81"/>
        <v>70.862068965517238</v>
      </c>
      <c r="Q1303" s="6" t="s">
        <v>8317</v>
      </c>
      <c r="R1303" t="s">
        <v>8318</v>
      </c>
      <c r="S1303" s="10">
        <f t="shared" si="82"/>
        <v>42195.541412037033</v>
      </c>
      <c r="T1303" s="11">
        <f t="shared" si="83"/>
        <v>42205.916666666664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5">
        <f t="shared" si="81"/>
        <v>50</v>
      </c>
      <c r="Q1304" s="6" t="s">
        <v>8317</v>
      </c>
      <c r="R1304" t="s">
        <v>8318</v>
      </c>
      <c r="S1304" s="10">
        <f t="shared" si="82"/>
        <v>42674.849664351852</v>
      </c>
      <c r="T1304" s="11">
        <f t="shared" si="83"/>
        <v>42704.891331018516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5">
        <f t="shared" si="81"/>
        <v>42.214166666666671</v>
      </c>
      <c r="Q1305" s="6" t="s">
        <v>8317</v>
      </c>
      <c r="R1305" t="s">
        <v>8318</v>
      </c>
      <c r="S1305" s="10">
        <f t="shared" si="82"/>
        <v>42566.232870370368</v>
      </c>
      <c r="T1305" s="11">
        <f t="shared" si="83"/>
        <v>42582.249999999993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5">
        <f t="shared" si="81"/>
        <v>152.41346153846155</v>
      </c>
      <c r="Q1306" s="6" t="s">
        <v>8319</v>
      </c>
      <c r="R1306" t="s">
        <v>8321</v>
      </c>
      <c r="S1306" s="10">
        <f t="shared" si="82"/>
        <v>42746.986168981479</v>
      </c>
      <c r="T1306" s="11">
        <f t="shared" si="83"/>
        <v>42806.944502314807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5">
        <f t="shared" si="81"/>
        <v>90.616279069767444</v>
      </c>
      <c r="Q1307" s="6" t="s">
        <v>8319</v>
      </c>
      <c r="R1307" t="s">
        <v>8321</v>
      </c>
      <c r="S1307" s="10">
        <f t="shared" si="82"/>
        <v>42543.457268518519</v>
      </c>
      <c r="T1307" s="11">
        <f t="shared" si="83"/>
        <v>42572.520833333336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5">
        <f t="shared" si="81"/>
        <v>201.60393258426967</v>
      </c>
      <c r="Q1308" s="6" t="s">
        <v>8319</v>
      </c>
      <c r="R1308" t="s">
        <v>8321</v>
      </c>
      <c r="S1308" s="10">
        <f t="shared" si="82"/>
        <v>41947.249236111107</v>
      </c>
      <c r="T1308" s="11">
        <f t="shared" si="83"/>
        <v>41977.249236111107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5">
        <f t="shared" si="81"/>
        <v>127.93333333333334</v>
      </c>
      <c r="Q1309" s="6" t="s">
        <v>8319</v>
      </c>
      <c r="R1309" t="s">
        <v>8321</v>
      </c>
      <c r="S1309" s="10">
        <f t="shared" si="82"/>
        <v>42387.294895833336</v>
      </c>
      <c r="T1309" s="11">
        <f t="shared" si="83"/>
        <v>42417.294895833336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5">
        <f t="shared" si="81"/>
        <v>29.894736842105264</v>
      </c>
      <c r="Q1310" s="6" t="s">
        <v>8319</v>
      </c>
      <c r="R1310" t="s">
        <v>8321</v>
      </c>
      <c r="S1310" s="10">
        <f t="shared" si="82"/>
        <v>42611.405231481483</v>
      </c>
      <c r="T1310" s="11">
        <f t="shared" si="83"/>
        <v>42651.405231481483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5">
        <f t="shared" si="81"/>
        <v>367.97142857142859</v>
      </c>
      <c r="Q1311" s="6" t="s">
        <v>8319</v>
      </c>
      <c r="R1311" t="s">
        <v>8321</v>
      </c>
      <c r="S1311" s="10">
        <f t="shared" si="82"/>
        <v>42257.674398148149</v>
      </c>
      <c r="T1311" s="11">
        <f t="shared" si="83"/>
        <v>42292.674398148149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5">
        <f t="shared" si="81"/>
        <v>129.16666666666666</v>
      </c>
      <c r="Q1312" s="6" t="s">
        <v>8319</v>
      </c>
      <c r="R1312" t="s">
        <v>8321</v>
      </c>
      <c r="S1312" s="10">
        <f t="shared" si="82"/>
        <v>42556.458912037029</v>
      </c>
      <c r="T1312" s="11">
        <f t="shared" si="83"/>
        <v>42601.458912037029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5">
        <f t="shared" si="81"/>
        <v>800.7</v>
      </c>
      <c r="Q1313" s="6" t="s">
        <v>8319</v>
      </c>
      <c r="R1313" t="s">
        <v>8321</v>
      </c>
      <c r="S1313" s="10">
        <f t="shared" si="82"/>
        <v>42669.593969907401</v>
      </c>
      <c r="T1313" s="11">
        <f t="shared" si="83"/>
        <v>42704.635636574072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5">
        <f t="shared" si="81"/>
        <v>28</v>
      </c>
      <c r="Q1314" s="6" t="s">
        <v>8319</v>
      </c>
      <c r="R1314" t="s">
        <v>8321</v>
      </c>
      <c r="S1314" s="10">
        <f t="shared" si="82"/>
        <v>42082.494467592587</v>
      </c>
      <c r="T1314" s="11">
        <f t="shared" si="83"/>
        <v>42112.494467592587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5">
        <f t="shared" si="81"/>
        <v>102.01639344262296</v>
      </c>
      <c r="Q1315" s="6" t="s">
        <v>8319</v>
      </c>
      <c r="R1315" t="s">
        <v>8321</v>
      </c>
      <c r="S1315" s="10">
        <f t="shared" si="82"/>
        <v>42402.50131944444</v>
      </c>
      <c r="T1315" s="11">
        <f t="shared" si="83"/>
        <v>42432.50131944444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5">
        <f t="shared" si="81"/>
        <v>184.36363636363637</v>
      </c>
      <c r="Q1316" s="6" t="s">
        <v>8319</v>
      </c>
      <c r="R1316" t="s">
        <v>8321</v>
      </c>
      <c r="S1316" s="10">
        <f t="shared" si="82"/>
        <v>42604.461342592585</v>
      </c>
      <c r="T1316" s="11">
        <f t="shared" si="83"/>
        <v>42664.461342592585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5">
        <f t="shared" si="81"/>
        <v>162.91935483870967</v>
      </c>
      <c r="Q1317" s="6" t="s">
        <v>8319</v>
      </c>
      <c r="R1317" t="s">
        <v>8321</v>
      </c>
      <c r="S1317" s="10">
        <f t="shared" si="82"/>
        <v>42278.289907407401</v>
      </c>
      <c r="T1317" s="11">
        <f t="shared" si="83"/>
        <v>42313.833333333336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5">
        <f t="shared" si="81"/>
        <v>1</v>
      </c>
      <c r="Q1318" s="6" t="s">
        <v>8319</v>
      </c>
      <c r="R1318" t="s">
        <v>8321</v>
      </c>
      <c r="S1318" s="10">
        <f t="shared" si="82"/>
        <v>42393.753576388888</v>
      </c>
      <c r="T1318" s="11">
        <f t="shared" si="83"/>
        <v>42428.753576388888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5">
        <f t="shared" si="81"/>
        <v>603.52631578947364</v>
      </c>
      <c r="Q1319" s="6" t="s">
        <v>8319</v>
      </c>
      <c r="R1319" t="s">
        <v>8321</v>
      </c>
      <c r="S1319" s="10">
        <f t="shared" si="82"/>
        <v>42520.027152777773</v>
      </c>
      <c r="T1319" s="11">
        <f t="shared" si="83"/>
        <v>42572.374999999993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5">
        <f t="shared" si="81"/>
        <v>45.407407407407405</v>
      </c>
      <c r="Q1320" s="6" t="s">
        <v>8319</v>
      </c>
      <c r="R1320" t="s">
        <v>8321</v>
      </c>
      <c r="S1320" s="10">
        <f t="shared" si="82"/>
        <v>41984.835324074076</v>
      </c>
      <c r="T1320" s="11">
        <f t="shared" si="83"/>
        <v>42014.835324074076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5">
        <f t="shared" si="81"/>
        <v>97.333333333333329</v>
      </c>
      <c r="Q1321" s="6" t="s">
        <v>8319</v>
      </c>
      <c r="R1321" t="s">
        <v>8321</v>
      </c>
      <c r="S1321" s="10">
        <f t="shared" si="82"/>
        <v>41816.603761574072</v>
      </c>
      <c r="T1321" s="11">
        <f t="shared" si="83"/>
        <v>41831.458333333328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5">
        <f t="shared" si="81"/>
        <v>167.66666666666666</v>
      </c>
      <c r="Q1322" s="6" t="s">
        <v>8319</v>
      </c>
      <c r="R1322" t="s">
        <v>8321</v>
      </c>
      <c r="S1322" s="10">
        <f t="shared" si="82"/>
        <v>42705.482013888883</v>
      </c>
      <c r="T1322" s="11">
        <f t="shared" si="83"/>
        <v>42734.749999999993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5">
        <f t="shared" si="81"/>
        <v>859.85714285714289</v>
      </c>
      <c r="Q1323" s="6" t="s">
        <v>8319</v>
      </c>
      <c r="R1323" t="s">
        <v>8321</v>
      </c>
      <c r="S1323" s="10">
        <f t="shared" si="82"/>
        <v>42697.540937499994</v>
      </c>
      <c r="T1323" s="11">
        <f t="shared" si="83"/>
        <v>42727.540937499994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5">
        <f t="shared" si="81"/>
        <v>26.5</v>
      </c>
      <c r="Q1324" s="6" t="s">
        <v>8319</v>
      </c>
      <c r="R1324" t="s">
        <v>8321</v>
      </c>
      <c r="S1324" s="10">
        <f t="shared" si="82"/>
        <v>42115.448206018518</v>
      </c>
      <c r="T1324" s="11">
        <f t="shared" si="83"/>
        <v>42145.448206018518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5">
        <f t="shared" si="81"/>
        <v>30.272727272727273</v>
      </c>
      <c r="Q1325" s="6" t="s">
        <v>8319</v>
      </c>
      <c r="R1325" t="s">
        <v>8321</v>
      </c>
      <c r="S1325" s="10">
        <f t="shared" si="82"/>
        <v>42451.490115740737</v>
      </c>
      <c r="T1325" s="11">
        <f t="shared" si="83"/>
        <v>42486.079861111109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5">
        <f t="shared" si="81"/>
        <v>54.666666666666664</v>
      </c>
      <c r="Q1326" s="6" t="s">
        <v>8319</v>
      </c>
      <c r="R1326" t="s">
        <v>8321</v>
      </c>
      <c r="S1326" s="10">
        <f t="shared" si="82"/>
        <v>42626.425370370365</v>
      </c>
      <c r="T1326" s="11">
        <f t="shared" si="83"/>
        <v>42656.425370370365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5">
        <f t="shared" si="81"/>
        <v>60.75</v>
      </c>
      <c r="Q1327" s="6" t="s">
        <v>8319</v>
      </c>
      <c r="R1327" t="s">
        <v>8321</v>
      </c>
      <c r="S1327" s="10">
        <f t="shared" si="82"/>
        <v>42703.877719907403</v>
      </c>
      <c r="T1327" s="11">
        <f t="shared" si="83"/>
        <v>42733.877719907403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5">
        <f t="shared" si="81"/>
        <v>102.72727272727273</v>
      </c>
      <c r="Q1328" s="6" t="s">
        <v>8319</v>
      </c>
      <c r="R1328" t="s">
        <v>8321</v>
      </c>
      <c r="S1328" s="10">
        <f t="shared" si="82"/>
        <v>41974.583657407406</v>
      </c>
      <c r="T1328" s="11">
        <f t="shared" si="83"/>
        <v>42019.583657407406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5">
        <f t="shared" si="81"/>
        <v>41.585365853658537</v>
      </c>
      <c r="Q1329" s="6" t="s">
        <v>8319</v>
      </c>
      <c r="R1329" t="s">
        <v>8321</v>
      </c>
      <c r="S1329" s="10">
        <f t="shared" si="82"/>
        <v>42123.470312500001</v>
      </c>
      <c r="T1329" s="11">
        <f t="shared" si="83"/>
        <v>42153.470312500001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5">
        <f t="shared" si="81"/>
        <v>116.53333333333333</v>
      </c>
      <c r="Q1330" s="6" t="s">
        <v>8319</v>
      </c>
      <c r="R1330" t="s">
        <v>8321</v>
      </c>
      <c r="S1330" s="10">
        <f t="shared" si="82"/>
        <v>42612.434421296297</v>
      </c>
      <c r="T1330" s="11">
        <f t="shared" si="83"/>
        <v>42657.434421296297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5">
        <f t="shared" si="81"/>
        <v>45.333333333333336</v>
      </c>
      <c r="Q1331" s="6" t="s">
        <v>8319</v>
      </c>
      <c r="R1331" t="s">
        <v>8321</v>
      </c>
      <c r="S1331" s="10">
        <f t="shared" si="82"/>
        <v>41935.013252314813</v>
      </c>
      <c r="T1331" s="11">
        <f t="shared" si="83"/>
        <v>41975.054918981477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5">
        <f t="shared" si="81"/>
        <v>157.46</v>
      </c>
      <c r="Q1332" s="6" t="s">
        <v>8319</v>
      </c>
      <c r="R1332" t="s">
        <v>8321</v>
      </c>
      <c r="S1332" s="10">
        <f t="shared" si="82"/>
        <v>42522.068391203698</v>
      </c>
      <c r="T1332" s="11">
        <f t="shared" si="83"/>
        <v>42552.958333333336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5">
        <f t="shared" si="81"/>
        <v>100.5</v>
      </c>
      <c r="Q1333" s="6" t="s">
        <v>8319</v>
      </c>
      <c r="R1333" t="s">
        <v>8321</v>
      </c>
      <c r="S1333" s="10">
        <f t="shared" si="82"/>
        <v>42569.295763888884</v>
      </c>
      <c r="T1333" s="11">
        <f t="shared" si="83"/>
        <v>42599.295763888884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5">
        <f t="shared" si="81"/>
        <v>0</v>
      </c>
      <c r="Q1334" s="6" t="s">
        <v>8319</v>
      </c>
      <c r="R1334" t="s">
        <v>8321</v>
      </c>
      <c r="S1334" s="10">
        <f t="shared" si="82"/>
        <v>42731.851944444446</v>
      </c>
      <c r="T1334" s="11">
        <f t="shared" si="83"/>
        <v>42761.851944444446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5">
        <f t="shared" si="81"/>
        <v>0</v>
      </c>
      <c r="Q1335" s="6" t="s">
        <v>8319</v>
      </c>
      <c r="R1335" t="s">
        <v>8321</v>
      </c>
      <c r="S1335" s="10">
        <f t="shared" si="82"/>
        <v>41805.8984375</v>
      </c>
      <c r="T1335" s="11">
        <f t="shared" si="83"/>
        <v>41835.8984375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5">
        <f t="shared" si="81"/>
        <v>51.822463768115945</v>
      </c>
      <c r="Q1336" s="6" t="s">
        <v>8319</v>
      </c>
      <c r="R1336" t="s">
        <v>8321</v>
      </c>
      <c r="S1336" s="10">
        <f t="shared" si="82"/>
        <v>42410.565821759257</v>
      </c>
      <c r="T1336" s="11">
        <f t="shared" si="83"/>
        <v>42440.565821759257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5">
        <f t="shared" si="81"/>
        <v>308.75</v>
      </c>
      <c r="Q1337" s="6" t="s">
        <v>8319</v>
      </c>
      <c r="R1337" t="s">
        <v>8321</v>
      </c>
      <c r="S1337" s="10">
        <f t="shared" si="82"/>
        <v>42313.728032407402</v>
      </c>
      <c r="T1337" s="11">
        <f t="shared" si="83"/>
        <v>42343.728032407402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5">
        <f t="shared" si="81"/>
        <v>379.22767857142856</v>
      </c>
      <c r="Q1338" s="6" t="s">
        <v>8319</v>
      </c>
      <c r="R1338" t="s">
        <v>8321</v>
      </c>
      <c r="S1338" s="10">
        <f t="shared" si="82"/>
        <v>41955.655416666668</v>
      </c>
      <c r="T1338" s="11">
        <f t="shared" si="83"/>
        <v>41990.655416666668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5">
        <f t="shared" si="81"/>
        <v>176.36428571428573</v>
      </c>
      <c r="Q1339" s="6" t="s">
        <v>8319</v>
      </c>
      <c r="R1339" t="s">
        <v>8321</v>
      </c>
      <c r="S1339" s="10">
        <f t="shared" si="82"/>
        <v>42767.368969907409</v>
      </c>
      <c r="T1339" s="11">
        <f t="shared" si="83"/>
        <v>42797.368969907409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5">
        <f t="shared" si="81"/>
        <v>66.066666666666663</v>
      </c>
      <c r="Q1340" s="6" t="s">
        <v>8319</v>
      </c>
      <c r="R1340" t="s">
        <v>8321</v>
      </c>
      <c r="S1340" s="10">
        <f t="shared" si="82"/>
        <v>42188.595289351848</v>
      </c>
      <c r="T1340" s="11">
        <f t="shared" si="83"/>
        <v>42218.595289351848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5">
        <f t="shared" si="81"/>
        <v>89.648648648648646</v>
      </c>
      <c r="Q1341" s="6" t="s">
        <v>8319</v>
      </c>
      <c r="R1341" t="s">
        <v>8321</v>
      </c>
      <c r="S1341" s="10">
        <f t="shared" si="82"/>
        <v>41936.438831018517</v>
      </c>
      <c r="T1341" s="11">
        <f t="shared" si="83"/>
        <v>41981.480497685181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5">
        <f t="shared" si="81"/>
        <v>0</v>
      </c>
      <c r="Q1342" s="6" t="s">
        <v>8319</v>
      </c>
      <c r="R1342" t="s">
        <v>8321</v>
      </c>
      <c r="S1342" s="10">
        <f t="shared" si="82"/>
        <v>41836.387187499997</v>
      </c>
      <c r="T1342" s="11">
        <f t="shared" si="83"/>
        <v>41866.387187499997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5">
        <f t="shared" si="81"/>
        <v>382.39130434782606</v>
      </c>
      <c r="Q1343" s="6" t="s">
        <v>8319</v>
      </c>
      <c r="R1343" t="s">
        <v>8321</v>
      </c>
      <c r="S1343" s="10">
        <f t="shared" si="82"/>
        <v>42612.415706018517</v>
      </c>
      <c r="T1343" s="11">
        <f t="shared" si="83"/>
        <v>42644.415706018517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5">
        <f t="shared" si="81"/>
        <v>100</v>
      </c>
      <c r="Q1344" s="6" t="s">
        <v>8319</v>
      </c>
      <c r="R1344" t="s">
        <v>8321</v>
      </c>
      <c r="S1344" s="10">
        <f t="shared" si="82"/>
        <v>42172.608090277776</v>
      </c>
      <c r="T1344" s="11">
        <f t="shared" si="83"/>
        <v>42202.608090277776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5">
        <f t="shared" si="81"/>
        <v>158.35603715170279</v>
      </c>
      <c r="Q1345" s="6" t="s">
        <v>8319</v>
      </c>
      <c r="R1345" t="s">
        <v>8321</v>
      </c>
      <c r="S1345" s="10">
        <f t="shared" si="82"/>
        <v>42542.318090277775</v>
      </c>
      <c r="T1345" s="11">
        <f t="shared" si="83"/>
        <v>42600.957638888889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5">
        <f t="shared" si="81"/>
        <v>40.762589928057551</v>
      </c>
      <c r="Q1346" s="6" t="s">
        <v>8322</v>
      </c>
      <c r="R1346" t="s">
        <v>8323</v>
      </c>
      <c r="S1346" s="10">
        <f t="shared" si="82"/>
        <v>42522.581469907404</v>
      </c>
      <c r="T1346" s="11">
        <f t="shared" si="83"/>
        <v>42551.581469907404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(E1347/D1347)*100</f>
        <v>125</v>
      </c>
      <c r="P1347" s="5">
        <f t="shared" ref="P1347:P1410" si="85">IFERROR(E1347/L1347,0)</f>
        <v>53.571428571428569</v>
      </c>
      <c r="Q1347" s="6" t="s">
        <v>8322</v>
      </c>
      <c r="R1347" t="s">
        <v>8323</v>
      </c>
      <c r="S1347" s="10">
        <f t="shared" ref="S1347:S1410" si="86">(J1347/86400)+25569+(-5/24)</f>
        <v>41799.606006944443</v>
      </c>
      <c r="T1347" s="11">
        <f t="shared" ref="T1347:T1410" si="87">(I1347/86400)+25569+(-5/24)</f>
        <v>41834.606006944443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5">
        <f t="shared" si="85"/>
        <v>48.449664429530202</v>
      </c>
      <c r="Q1348" s="6" t="s">
        <v>8322</v>
      </c>
      <c r="R1348" t="s">
        <v>8323</v>
      </c>
      <c r="S1348" s="10">
        <f t="shared" si="86"/>
        <v>41421.867488425924</v>
      </c>
      <c r="T1348" s="11">
        <f t="shared" si="87"/>
        <v>41451.867488425924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5">
        <f t="shared" si="85"/>
        <v>82.41935483870968</v>
      </c>
      <c r="Q1349" s="6" t="s">
        <v>8322</v>
      </c>
      <c r="R1349" t="s">
        <v>8323</v>
      </c>
      <c r="S1349" s="10">
        <f t="shared" si="86"/>
        <v>42040.429687499993</v>
      </c>
      <c r="T1349" s="11">
        <f t="shared" si="87"/>
        <v>42070.429687499993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5">
        <f t="shared" si="85"/>
        <v>230.19230769230768</v>
      </c>
      <c r="Q1350" s="6" t="s">
        <v>8322</v>
      </c>
      <c r="R1350" t="s">
        <v>8323</v>
      </c>
      <c r="S1350" s="10">
        <f t="shared" si="86"/>
        <v>41963.297835648147</v>
      </c>
      <c r="T1350" s="11">
        <f t="shared" si="87"/>
        <v>41991.297835648147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5">
        <f t="shared" si="85"/>
        <v>59.360465116279073</v>
      </c>
      <c r="Q1351" s="6" t="s">
        <v>8322</v>
      </c>
      <c r="R1351" t="s">
        <v>8323</v>
      </c>
      <c r="S1351" s="10">
        <f t="shared" si="86"/>
        <v>42317.124247685184</v>
      </c>
      <c r="T1351" s="11">
        <f t="shared" si="87"/>
        <v>42354.082638888889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5">
        <f t="shared" si="85"/>
        <v>66.698717948717942</v>
      </c>
      <c r="Q1352" s="6" t="s">
        <v>8322</v>
      </c>
      <c r="R1352" t="s">
        <v>8323</v>
      </c>
      <c r="S1352" s="10">
        <f t="shared" si="86"/>
        <v>42333.804791666662</v>
      </c>
      <c r="T1352" s="11">
        <f t="shared" si="87"/>
        <v>42363.804791666662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5">
        <f t="shared" si="85"/>
        <v>168.77500000000001</v>
      </c>
      <c r="Q1353" s="6" t="s">
        <v>8322</v>
      </c>
      <c r="R1353" t="s">
        <v>8323</v>
      </c>
      <c r="S1353" s="10">
        <f t="shared" si="86"/>
        <v>42382.531759259255</v>
      </c>
      <c r="T1353" s="11">
        <f t="shared" si="87"/>
        <v>42412.531759259255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5">
        <f t="shared" si="85"/>
        <v>59.973568281938327</v>
      </c>
      <c r="Q1354" s="6" t="s">
        <v>8322</v>
      </c>
      <c r="R1354" t="s">
        <v>8323</v>
      </c>
      <c r="S1354" s="10">
        <f t="shared" si="86"/>
        <v>42200.369976851849</v>
      </c>
      <c r="T1354" s="11">
        <f t="shared" si="87"/>
        <v>42251.957638888889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5">
        <f t="shared" si="85"/>
        <v>31.80952380952381</v>
      </c>
      <c r="Q1355" s="6" t="s">
        <v>8322</v>
      </c>
      <c r="R1355" t="s">
        <v>8323</v>
      </c>
      <c r="S1355" s="10">
        <f t="shared" si="86"/>
        <v>41308.909583333334</v>
      </c>
      <c r="T1355" s="11">
        <f t="shared" si="87"/>
        <v>41343.791666666664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5">
        <f t="shared" si="85"/>
        <v>24.421875</v>
      </c>
      <c r="Q1356" s="6" t="s">
        <v>8322</v>
      </c>
      <c r="R1356" t="s">
        <v>8323</v>
      </c>
      <c r="S1356" s="10">
        <f t="shared" si="86"/>
        <v>42502.599293981482</v>
      </c>
      <c r="T1356" s="11">
        <f t="shared" si="87"/>
        <v>42532.599293981482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5">
        <f t="shared" si="85"/>
        <v>25.347107438016529</v>
      </c>
      <c r="Q1357" s="6" t="s">
        <v>8322</v>
      </c>
      <c r="R1357" t="s">
        <v>8323</v>
      </c>
      <c r="S1357" s="10">
        <f t="shared" si="86"/>
        <v>41213.046354166661</v>
      </c>
      <c r="T1357" s="11">
        <f t="shared" si="87"/>
        <v>41243.208333333328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5">
        <f t="shared" si="85"/>
        <v>71.443218390804603</v>
      </c>
      <c r="Q1358" s="6" t="s">
        <v>8322</v>
      </c>
      <c r="R1358" t="s">
        <v>8323</v>
      </c>
      <c r="S1358" s="10">
        <f t="shared" si="86"/>
        <v>41429.830555555549</v>
      </c>
      <c r="T1358" s="11">
        <f t="shared" si="87"/>
        <v>41459.830555555549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5">
        <f t="shared" si="85"/>
        <v>38.553846153846152</v>
      </c>
      <c r="Q1359" s="6" t="s">
        <v>8322</v>
      </c>
      <c r="R1359" t="s">
        <v>8323</v>
      </c>
      <c r="S1359" s="10">
        <f t="shared" si="86"/>
        <v>41304.753900462958</v>
      </c>
      <c r="T1359" s="11">
        <f t="shared" si="87"/>
        <v>41334.040972222218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5">
        <f t="shared" si="85"/>
        <v>68.367346938775512</v>
      </c>
      <c r="Q1360" s="6" t="s">
        <v>8322</v>
      </c>
      <c r="R1360" t="s">
        <v>8323</v>
      </c>
      <c r="S1360" s="10">
        <f t="shared" si="86"/>
        <v>40689.362534722219</v>
      </c>
      <c r="T1360" s="11">
        <f t="shared" si="87"/>
        <v>40719.362534722219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5">
        <f t="shared" si="85"/>
        <v>40.210526315789473</v>
      </c>
      <c r="Q1361" s="6" t="s">
        <v>8322</v>
      </c>
      <c r="R1361" t="s">
        <v>8323</v>
      </c>
      <c r="S1361" s="10">
        <f t="shared" si="86"/>
        <v>40668.606365740736</v>
      </c>
      <c r="T1361" s="11">
        <f t="shared" si="87"/>
        <v>40730.606365740736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5">
        <f t="shared" si="85"/>
        <v>32.074074074074076</v>
      </c>
      <c r="Q1362" s="6" t="s">
        <v>8322</v>
      </c>
      <c r="R1362" t="s">
        <v>8323</v>
      </c>
      <c r="S1362" s="10">
        <f t="shared" si="86"/>
        <v>41095.692361111105</v>
      </c>
      <c r="T1362" s="11">
        <f t="shared" si="87"/>
        <v>41123.692361111105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5">
        <f t="shared" si="85"/>
        <v>28.632575757575758</v>
      </c>
      <c r="Q1363" s="6" t="s">
        <v>8322</v>
      </c>
      <c r="R1363" t="s">
        <v>8323</v>
      </c>
      <c r="S1363" s="10">
        <f t="shared" si="86"/>
        <v>41781.508935185186</v>
      </c>
      <c r="T1363" s="11">
        <f t="shared" si="87"/>
        <v>41811.508935185186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5">
        <f t="shared" si="85"/>
        <v>43.64</v>
      </c>
      <c r="Q1364" s="6" t="s">
        <v>8322</v>
      </c>
      <c r="R1364" t="s">
        <v>8323</v>
      </c>
      <c r="S1364" s="10">
        <f t="shared" si="86"/>
        <v>41464.726053240738</v>
      </c>
      <c r="T1364" s="11">
        <f t="shared" si="87"/>
        <v>41524.726053240738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5">
        <f t="shared" si="85"/>
        <v>40</v>
      </c>
      <c r="Q1365" s="6" t="s">
        <v>8322</v>
      </c>
      <c r="R1365" t="s">
        <v>8323</v>
      </c>
      <c r="S1365" s="10">
        <f t="shared" si="86"/>
        <v>42396.635729166665</v>
      </c>
      <c r="T1365" s="11">
        <f t="shared" si="87"/>
        <v>42415.124305555553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5">
        <f t="shared" si="85"/>
        <v>346.04166666666669</v>
      </c>
      <c r="Q1366" s="6" t="s">
        <v>8325</v>
      </c>
      <c r="R1366" t="s">
        <v>8326</v>
      </c>
      <c r="S1366" s="10">
        <f t="shared" si="86"/>
        <v>41951.487337962964</v>
      </c>
      <c r="T1366" s="11">
        <f t="shared" si="87"/>
        <v>42011.487337962964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5">
        <f t="shared" si="85"/>
        <v>81.739130434782609</v>
      </c>
      <c r="Q1367" s="6" t="s">
        <v>8325</v>
      </c>
      <c r="R1367" t="s">
        <v>8326</v>
      </c>
      <c r="S1367" s="10">
        <f t="shared" si="86"/>
        <v>42049.524907407402</v>
      </c>
      <c r="T1367" s="11">
        <f t="shared" si="87"/>
        <v>42079.483240740738</v>
      </c>
    </row>
    <row r="1368" spans="1:20" ht="19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5">
        <f t="shared" si="85"/>
        <v>64.535306122448986</v>
      </c>
      <c r="Q1368" s="6" t="s">
        <v>8325</v>
      </c>
      <c r="R1368" t="s">
        <v>8326</v>
      </c>
      <c r="S1368" s="10">
        <f t="shared" si="86"/>
        <v>41924.787766203699</v>
      </c>
      <c r="T1368" s="11">
        <f t="shared" si="87"/>
        <v>41969.829432870371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5">
        <f t="shared" si="85"/>
        <v>63.477777777777774</v>
      </c>
      <c r="Q1369" s="6" t="s">
        <v>8325</v>
      </c>
      <c r="R1369" t="s">
        <v>8326</v>
      </c>
      <c r="S1369" s="10">
        <f t="shared" si="86"/>
        <v>42291.794560185182</v>
      </c>
      <c r="T1369" s="11">
        <f t="shared" si="87"/>
        <v>42321.836226851847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5">
        <f t="shared" si="85"/>
        <v>63.620689655172413</v>
      </c>
      <c r="Q1370" s="6" t="s">
        <v>8325</v>
      </c>
      <c r="R1370" t="s">
        <v>8326</v>
      </c>
      <c r="S1370" s="10">
        <f t="shared" si="86"/>
        <v>42145.982569444437</v>
      </c>
      <c r="T1370" s="11">
        <f t="shared" si="87"/>
        <v>42169.982569444437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5">
        <f t="shared" si="85"/>
        <v>83.967068965517228</v>
      </c>
      <c r="Q1371" s="6" t="s">
        <v>8325</v>
      </c>
      <c r="R1371" t="s">
        <v>8326</v>
      </c>
      <c r="S1371" s="10">
        <f t="shared" si="86"/>
        <v>41710.385949074072</v>
      </c>
      <c r="T1371" s="11">
        <f t="shared" si="87"/>
        <v>41740.385949074072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5">
        <f t="shared" si="85"/>
        <v>77.75</v>
      </c>
      <c r="Q1372" s="6" t="s">
        <v>8325</v>
      </c>
      <c r="R1372" t="s">
        <v>8326</v>
      </c>
      <c r="S1372" s="10">
        <f t="shared" si="86"/>
        <v>41547.795023148145</v>
      </c>
      <c r="T1372" s="11">
        <f t="shared" si="87"/>
        <v>41562.795023148145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5">
        <f t="shared" si="85"/>
        <v>107.07142857142857</v>
      </c>
      <c r="Q1373" s="6" t="s">
        <v>8325</v>
      </c>
      <c r="R1373" t="s">
        <v>8326</v>
      </c>
      <c r="S1373" s="10">
        <f t="shared" si="86"/>
        <v>42101.550254629627</v>
      </c>
      <c r="T1373" s="11">
        <f t="shared" si="87"/>
        <v>42131.550254629627</v>
      </c>
    </row>
    <row r="1374" spans="1:20" ht="19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5">
        <f t="shared" si="85"/>
        <v>38.75</v>
      </c>
      <c r="Q1374" s="6" t="s">
        <v>8325</v>
      </c>
      <c r="R1374" t="s">
        <v>8326</v>
      </c>
      <c r="S1374" s="10">
        <f t="shared" si="86"/>
        <v>41072.53162037037</v>
      </c>
      <c r="T1374" s="11">
        <f t="shared" si="87"/>
        <v>41102.53162037037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5">
        <f t="shared" si="85"/>
        <v>201.94230769230768</v>
      </c>
      <c r="Q1375" s="6" t="s">
        <v>8325</v>
      </c>
      <c r="R1375" t="s">
        <v>8326</v>
      </c>
      <c r="S1375" s="10">
        <f t="shared" si="86"/>
        <v>42704.743437499994</v>
      </c>
      <c r="T1375" s="11">
        <f t="shared" si="87"/>
        <v>42734.743437499994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5">
        <f t="shared" si="85"/>
        <v>43.060606060606062</v>
      </c>
      <c r="Q1376" s="6" t="s">
        <v>8325</v>
      </c>
      <c r="R1376" t="s">
        <v>8326</v>
      </c>
      <c r="S1376" s="10">
        <f t="shared" si="86"/>
        <v>42423.953564814808</v>
      </c>
      <c r="T1376" s="11">
        <f t="shared" si="87"/>
        <v>42453.911898148144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5">
        <f t="shared" si="85"/>
        <v>62.871559633027523</v>
      </c>
      <c r="Q1377" s="6" t="s">
        <v>8325</v>
      </c>
      <c r="R1377" t="s">
        <v>8326</v>
      </c>
      <c r="S1377" s="10">
        <f t="shared" si="86"/>
        <v>42719.857858796291</v>
      </c>
      <c r="T1377" s="11">
        <f t="shared" si="87"/>
        <v>42749.857858796291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5">
        <f t="shared" si="85"/>
        <v>55.607142857142854</v>
      </c>
      <c r="Q1378" s="6" t="s">
        <v>8325</v>
      </c>
      <c r="R1378" t="s">
        <v>8326</v>
      </c>
      <c r="S1378" s="10">
        <f t="shared" si="86"/>
        <v>42677.460717592585</v>
      </c>
      <c r="T1378" s="11">
        <f t="shared" si="87"/>
        <v>42707.502384259256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5">
        <f t="shared" si="85"/>
        <v>48.70967741935484</v>
      </c>
      <c r="Q1379" s="6" t="s">
        <v>8325</v>
      </c>
      <c r="R1379" t="s">
        <v>8326</v>
      </c>
      <c r="S1379" s="10">
        <f t="shared" si="86"/>
        <v>42747.01122685185</v>
      </c>
      <c r="T1379" s="11">
        <f t="shared" si="87"/>
        <v>42768.96597222222</v>
      </c>
    </row>
    <row r="1380" spans="1:20" ht="19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5">
        <f t="shared" si="85"/>
        <v>30.578947368421051</v>
      </c>
      <c r="Q1380" s="6" t="s">
        <v>8325</v>
      </c>
      <c r="R1380" t="s">
        <v>8326</v>
      </c>
      <c r="S1380" s="10">
        <f t="shared" si="86"/>
        <v>42568.551041666666</v>
      </c>
      <c r="T1380" s="11">
        <f t="shared" si="87"/>
        <v>42583.551041666666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5">
        <f t="shared" si="85"/>
        <v>73.907284768211923</v>
      </c>
      <c r="Q1381" s="6" t="s">
        <v>8325</v>
      </c>
      <c r="R1381" t="s">
        <v>8326</v>
      </c>
      <c r="S1381" s="10">
        <f t="shared" si="86"/>
        <v>42130.283287037033</v>
      </c>
      <c r="T1381" s="11">
        <f t="shared" si="87"/>
        <v>42160.283287037033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5">
        <f t="shared" si="85"/>
        <v>21.2</v>
      </c>
      <c r="Q1382" s="6" t="s">
        <v>8325</v>
      </c>
      <c r="R1382" t="s">
        <v>8326</v>
      </c>
      <c r="S1382" s="10">
        <f t="shared" si="86"/>
        <v>42141.554467592585</v>
      </c>
      <c r="T1382" s="11">
        <f t="shared" si="87"/>
        <v>42163.874999999993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5">
        <f t="shared" si="85"/>
        <v>73.356164383561648</v>
      </c>
      <c r="Q1383" s="6" t="s">
        <v>8325</v>
      </c>
      <c r="R1383" t="s">
        <v>8326</v>
      </c>
      <c r="S1383" s="10">
        <f t="shared" si="86"/>
        <v>42703.006076388883</v>
      </c>
      <c r="T1383" s="11">
        <f t="shared" si="87"/>
        <v>42733.006076388883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5">
        <f t="shared" si="85"/>
        <v>56.412162162162161</v>
      </c>
      <c r="Q1384" s="6" t="s">
        <v>8325</v>
      </c>
      <c r="R1384" t="s">
        <v>8326</v>
      </c>
      <c r="S1384" s="10">
        <f t="shared" si="86"/>
        <v>41370.591851851852</v>
      </c>
      <c r="T1384" s="11">
        <f t="shared" si="87"/>
        <v>41400.591851851852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5">
        <f t="shared" si="85"/>
        <v>50.247311827956992</v>
      </c>
      <c r="Q1385" s="6" t="s">
        <v>8325</v>
      </c>
      <c r="R1385" t="s">
        <v>8326</v>
      </c>
      <c r="S1385" s="10">
        <f t="shared" si="86"/>
        <v>42706.866643518515</v>
      </c>
      <c r="T1385" s="11">
        <f t="shared" si="87"/>
        <v>42726.866643518515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5">
        <f t="shared" si="85"/>
        <v>68.936507936507937</v>
      </c>
      <c r="Q1386" s="6" t="s">
        <v>8325</v>
      </c>
      <c r="R1386" t="s">
        <v>8326</v>
      </c>
      <c r="S1386" s="10">
        <f t="shared" si="86"/>
        <v>42160.526874999996</v>
      </c>
      <c r="T1386" s="11">
        <f t="shared" si="87"/>
        <v>42190.526874999996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5">
        <f t="shared" si="85"/>
        <v>65.914104477611943</v>
      </c>
      <c r="Q1387" s="6" t="s">
        <v>8325</v>
      </c>
      <c r="R1387" t="s">
        <v>8326</v>
      </c>
      <c r="S1387" s="10">
        <f t="shared" si="86"/>
        <v>42433.480567129627</v>
      </c>
      <c r="T1387" s="11">
        <f t="shared" si="87"/>
        <v>42489.299305555549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5">
        <f t="shared" si="85"/>
        <v>62.5</v>
      </c>
      <c r="Q1388" s="6" t="s">
        <v>8325</v>
      </c>
      <c r="R1388" t="s">
        <v>8326</v>
      </c>
      <c r="S1388" s="10">
        <f t="shared" si="86"/>
        <v>42184.438530092586</v>
      </c>
      <c r="T1388" s="11">
        <f t="shared" si="87"/>
        <v>42214.438530092586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5">
        <f t="shared" si="85"/>
        <v>70.064102564102569</v>
      </c>
      <c r="Q1389" s="6" t="s">
        <v>8325</v>
      </c>
      <c r="R1389" t="s">
        <v>8326</v>
      </c>
      <c r="S1389" s="10">
        <f t="shared" si="86"/>
        <v>42126.712905092594</v>
      </c>
      <c r="T1389" s="11">
        <f t="shared" si="87"/>
        <v>42157.979166666664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5">
        <f t="shared" si="85"/>
        <v>60.181874999999998</v>
      </c>
      <c r="Q1390" s="6" t="s">
        <v>8325</v>
      </c>
      <c r="R1390" t="s">
        <v>8326</v>
      </c>
      <c r="S1390" s="10">
        <f t="shared" si="86"/>
        <v>42634.406446759262</v>
      </c>
      <c r="T1390" s="11">
        <f t="shared" si="87"/>
        <v>42660.468055555553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5">
        <f t="shared" si="85"/>
        <v>21.382352941176471</v>
      </c>
      <c r="Q1391" s="6" t="s">
        <v>8325</v>
      </c>
      <c r="R1391" t="s">
        <v>8326</v>
      </c>
      <c r="S1391" s="10">
        <f t="shared" si="86"/>
        <v>42565.272650462961</v>
      </c>
      <c r="T1391" s="11">
        <f t="shared" si="87"/>
        <v>42595.272650462961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5">
        <f t="shared" si="85"/>
        <v>160.78947368421052</v>
      </c>
      <c r="Q1392" s="6" t="s">
        <v>8325</v>
      </c>
      <c r="R1392" t="s">
        <v>8326</v>
      </c>
      <c r="S1392" s="10">
        <f t="shared" si="86"/>
        <v>42087.594976851855</v>
      </c>
      <c r="T1392" s="11">
        <f t="shared" si="87"/>
        <v>42121.508333333331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5">
        <f t="shared" si="85"/>
        <v>42.384615384615387</v>
      </c>
      <c r="Q1393" s="6" t="s">
        <v>8325</v>
      </c>
      <c r="R1393" t="s">
        <v>8326</v>
      </c>
      <c r="S1393" s="10">
        <f t="shared" si="86"/>
        <v>42193.442337962959</v>
      </c>
      <c r="T1393" s="11">
        <f t="shared" si="87"/>
        <v>42237.999305555553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5">
        <f t="shared" si="85"/>
        <v>27.317307692307693</v>
      </c>
      <c r="Q1394" s="6" t="s">
        <v>8325</v>
      </c>
      <c r="R1394" t="s">
        <v>8326</v>
      </c>
      <c r="S1394" s="10">
        <f t="shared" si="86"/>
        <v>42400.946597222217</v>
      </c>
      <c r="T1394" s="11">
        <f t="shared" si="87"/>
        <v>42431.946597222217</v>
      </c>
    </row>
    <row r="1395" spans="1:20" ht="19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5">
        <f t="shared" si="85"/>
        <v>196.82692307692307</v>
      </c>
      <c r="Q1395" s="6" t="s">
        <v>8325</v>
      </c>
      <c r="R1395" t="s">
        <v>8326</v>
      </c>
      <c r="S1395" s="10">
        <f t="shared" si="86"/>
        <v>42553.473645833328</v>
      </c>
      <c r="T1395" s="11">
        <f t="shared" si="87"/>
        <v>42583.473645833328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5">
        <f t="shared" si="85"/>
        <v>53.882352941176471</v>
      </c>
      <c r="Q1396" s="6" t="s">
        <v>8325</v>
      </c>
      <c r="R1396" t="s">
        <v>8326</v>
      </c>
      <c r="S1396" s="10">
        <f t="shared" si="86"/>
        <v>42751.936643518515</v>
      </c>
      <c r="T1396" s="11">
        <f t="shared" si="87"/>
        <v>42794.916666666664</v>
      </c>
    </row>
    <row r="1397" spans="1:20" ht="19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5">
        <f t="shared" si="85"/>
        <v>47.756097560975611</v>
      </c>
      <c r="Q1397" s="6" t="s">
        <v>8325</v>
      </c>
      <c r="R1397" t="s">
        <v>8326</v>
      </c>
      <c r="S1397" s="10">
        <f t="shared" si="86"/>
        <v>42719.700011574074</v>
      </c>
      <c r="T1397" s="11">
        <f t="shared" si="87"/>
        <v>42749.700011574074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5">
        <f t="shared" si="85"/>
        <v>88.191780821917803</v>
      </c>
      <c r="Q1398" s="6" t="s">
        <v>8325</v>
      </c>
      <c r="R1398" t="s">
        <v>8326</v>
      </c>
      <c r="S1398" s="10">
        <f t="shared" si="86"/>
        <v>42018.790300925924</v>
      </c>
      <c r="T1398" s="11">
        <f t="shared" si="87"/>
        <v>42048.790300925924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5">
        <f t="shared" si="85"/>
        <v>72.056962025316452</v>
      </c>
      <c r="Q1399" s="6" t="s">
        <v>8325</v>
      </c>
      <c r="R1399" t="s">
        <v>8326</v>
      </c>
      <c r="S1399" s="10">
        <f t="shared" si="86"/>
        <v>42640.709606481476</v>
      </c>
      <c r="T1399" s="11">
        <f t="shared" si="87"/>
        <v>42670.679861111108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5">
        <f t="shared" si="85"/>
        <v>74.246153846153845</v>
      </c>
      <c r="Q1400" s="6" t="s">
        <v>8325</v>
      </c>
      <c r="R1400" t="s">
        <v>8326</v>
      </c>
      <c r="S1400" s="10">
        <f t="shared" si="86"/>
        <v>42526.665902777771</v>
      </c>
      <c r="T1400" s="11">
        <f t="shared" si="87"/>
        <v>42556.665902777771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5">
        <f t="shared" si="85"/>
        <v>61.701086956521742</v>
      </c>
      <c r="Q1401" s="6" t="s">
        <v>8325</v>
      </c>
      <c r="R1401" t="s">
        <v>8326</v>
      </c>
      <c r="S1401" s="10">
        <f t="shared" si="86"/>
        <v>41888.795983796292</v>
      </c>
      <c r="T1401" s="11">
        <f t="shared" si="87"/>
        <v>41918.795983796292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5">
        <f t="shared" si="85"/>
        <v>17.235294117647058</v>
      </c>
      <c r="Q1402" s="6" t="s">
        <v>8325</v>
      </c>
      <c r="R1402" t="s">
        <v>8326</v>
      </c>
      <c r="S1402" s="10">
        <f t="shared" si="86"/>
        <v>42498.132789351854</v>
      </c>
      <c r="T1402" s="11">
        <f t="shared" si="87"/>
        <v>42533.020833333336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5">
        <f t="shared" si="85"/>
        <v>51.720833333333331</v>
      </c>
      <c r="Q1403" s="6" t="s">
        <v>8325</v>
      </c>
      <c r="R1403" t="s">
        <v>8326</v>
      </c>
      <c r="S1403" s="10">
        <f t="shared" si="86"/>
        <v>41399.787893518514</v>
      </c>
      <c r="T1403" s="11">
        <f t="shared" si="87"/>
        <v>41420.787893518514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5">
        <f t="shared" si="85"/>
        <v>24.150442477876105</v>
      </c>
      <c r="Q1404" s="6" t="s">
        <v>8325</v>
      </c>
      <c r="R1404" t="s">
        <v>8326</v>
      </c>
      <c r="S1404" s="10">
        <f t="shared" si="86"/>
        <v>42064.845034722217</v>
      </c>
      <c r="T1404" s="11">
        <f t="shared" si="87"/>
        <v>42124.803368055553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5">
        <f t="shared" si="85"/>
        <v>62.166666666666664</v>
      </c>
      <c r="Q1405" s="6" t="s">
        <v>8325</v>
      </c>
      <c r="R1405" t="s">
        <v>8326</v>
      </c>
      <c r="S1405" s="10">
        <f t="shared" si="86"/>
        <v>41450.854571759257</v>
      </c>
      <c r="T1405" s="11">
        <f t="shared" si="87"/>
        <v>41480.854571759257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5">
        <f t="shared" si="85"/>
        <v>48.2</v>
      </c>
      <c r="Q1406" s="6" t="s">
        <v>8322</v>
      </c>
      <c r="R1406" t="s">
        <v>8341</v>
      </c>
      <c r="S1406" s="10">
        <f t="shared" si="86"/>
        <v>42032.30190972222</v>
      </c>
      <c r="T1406" s="11">
        <f t="shared" si="87"/>
        <v>42057.30190972222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5">
        <f t="shared" si="85"/>
        <v>6.1764705882352944</v>
      </c>
      <c r="Q1407" s="6" t="s">
        <v>8322</v>
      </c>
      <c r="R1407" t="s">
        <v>8341</v>
      </c>
      <c r="S1407" s="10">
        <f t="shared" si="86"/>
        <v>41941.472233796296</v>
      </c>
      <c r="T1407" s="11">
        <f t="shared" si="87"/>
        <v>41971.51390046296</v>
      </c>
    </row>
    <row r="1408" spans="1:20" ht="19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5">
        <f t="shared" si="85"/>
        <v>5</v>
      </c>
      <c r="Q1408" s="6" t="s">
        <v>8322</v>
      </c>
      <c r="R1408" t="s">
        <v>8341</v>
      </c>
      <c r="S1408" s="10">
        <f t="shared" si="86"/>
        <v>42297.224618055552</v>
      </c>
      <c r="T1408" s="11">
        <f t="shared" si="87"/>
        <v>42350.208333333336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5">
        <f t="shared" si="85"/>
        <v>7.5</v>
      </c>
      <c r="Q1409" s="6" t="s">
        <v>8322</v>
      </c>
      <c r="R1409" t="s">
        <v>8341</v>
      </c>
      <c r="S1409" s="10">
        <f t="shared" si="86"/>
        <v>41838.32844907407</v>
      </c>
      <c r="T1409" s="11">
        <f t="shared" si="87"/>
        <v>41863.32844907407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5">
        <f t="shared" si="85"/>
        <v>12</v>
      </c>
      <c r="Q1410" s="6" t="s">
        <v>8322</v>
      </c>
      <c r="R1410" t="s">
        <v>8341</v>
      </c>
      <c r="S1410" s="10">
        <f t="shared" si="86"/>
        <v>42291.663842592585</v>
      </c>
      <c r="T1410" s="11">
        <f t="shared" si="87"/>
        <v>42321.705509259256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(E1411/D1411)*100</f>
        <v>0</v>
      </c>
      <c r="P1411" s="5">
        <f t="shared" ref="P1411:P1474" si="89">IFERROR(E1411/L1411,0)</f>
        <v>0</v>
      </c>
      <c r="Q1411" s="6" t="s">
        <v>8322</v>
      </c>
      <c r="R1411" t="s">
        <v>8341</v>
      </c>
      <c r="S1411" s="10">
        <f t="shared" ref="S1411:S1474" si="90">(J1411/86400)+25569+(-5/24)</f>
        <v>41944.925173611111</v>
      </c>
      <c r="T1411" s="11">
        <f t="shared" ref="T1411:T1474" si="91">(I1411/86400)+25569+(-5/24)</f>
        <v>42004.966840277775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5">
        <f t="shared" si="89"/>
        <v>1</v>
      </c>
      <c r="Q1412" s="6" t="s">
        <v>8322</v>
      </c>
      <c r="R1412" t="s">
        <v>8341</v>
      </c>
      <c r="S1412" s="10">
        <f t="shared" si="90"/>
        <v>42479.110185185178</v>
      </c>
      <c r="T1412" s="11">
        <f t="shared" si="91"/>
        <v>42524.110185185178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5">
        <f t="shared" si="89"/>
        <v>2.3333333333333335</v>
      </c>
      <c r="Q1413" s="6" t="s">
        <v>8322</v>
      </c>
      <c r="R1413" t="s">
        <v>8341</v>
      </c>
      <c r="S1413" s="10">
        <f t="shared" si="90"/>
        <v>42012.850694444445</v>
      </c>
      <c r="T1413" s="11">
        <f t="shared" si="91"/>
        <v>42040.850694444445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5">
        <f t="shared" si="89"/>
        <v>24.615384615384617</v>
      </c>
      <c r="Q1414" s="6" t="s">
        <v>8322</v>
      </c>
      <c r="R1414" t="s">
        <v>8341</v>
      </c>
      <c r="S1414" s="10">
        <f t="shared" si="90"/>
        <v>41946.855312499996</v>
      </c>
      <c r="T1414" s="11">
        <f t="shared" si="91"/>
        <v>41976.855312499996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5">
        <f t="shared" si="89"/>
        <v>100</v>
      </c>
      <c r="Q1415" s="6" t="s">
        <v>8322</v>
      </c>
      <c r="R1415" t="s">
        <v>8341</v>
      </c>
      <c r="S1415" s="10">
        <f t="shared" si="90"/>
        <v>42360.228819444441</v>
      </c>
      <c r="T1415" s="11">
        <f t="shared" si="91"/>
        <v>42420.228819444441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5">
        <f t="shared" si="89"/>
        <v>1</v>
      </c>
      <c r="Q1416" s="6" t="s">
        <v>8322</v>
      </c>
      <c r="R1416" t="s">
        <v>8341</v>
      </c>
      <c r="S1416" s="10">
        <f t="shared" si="90"/>
        <v>42708.044756944444</v>
      </c>
      <c r="T1416" s="11">
        <f t="shared" si="91"/>
        <v>42738.044756944444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5">
        <f t="shared" si="89"/>
        <v>88.888888888888886</v>
      </c>
      <c r="Q1417" s="6" t="s">
        <v>8322</v>
      </c>
      <c r="R1417" t="s">
        <v>8341</v>
      </c>
      <c r="S1417" s="10">
        <f t="shared" si="90"/>
        <v>42192.467488425922</v>
      </c>
      <c r="T1417" s="11">
        <f t="shared" si="91"/>
        <v>42232.467488425922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5">
        <f t="shared" si="89"/>
        <v>0</v>
      </c>
      <c r="Q1418" s="6" t="s">
        <v>8322</v>
      </c>
      <c r="R1418" t="s">
        <v>8341</v>
      </c>
      <c r="S1418" s="10">
        <f t="shared" si="90"/>
        <v>42299.717812499999</v>
      </c>
      <c r="T1418" s="11">
        <f t="shared" si="91"/>
        <v>42329.759479166663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5">
        <f t="shared" si="89"/>
        <v>27.5</v>
      </c>
      <c r="Q1419" s="6" t="s">
        <v>8322</v>
      </c>
      <c r="R1419" t="s">
        <v>8341</v>
      </c>
      <c r="S1419" s="10">
        <f t="shared" si="90"/>
        <v>42231.941828703704</v>
      </c>
      <c r="T1419" s="11">
        <f t="shared" si="91"/>
        <v>42262.257638888885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5">
        <f t="shared" si="89"/>
        <v>6</v>
      </c>
      <c r="Q1420" s="6" t="s">
        <v>8322</v>
      </c>
      <c r="R1420" t="s">
        <v>8341</v>
      </c>
      <c r="S1420" s="10">
        <f t="shared" si="90"/>
        <v>42395.248078703698</v>
      </c>
      <c r="T1420" s="11">
        <f t="shared" si="91"/>
        <v>42425.248078703698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5">
        <f t="shared" si="89"/>
        <v>44.5</v>
      </c>
      <c r="Q1421" s="6" t="s">
        <v>8322</v>
      </c>
      <c r="R1421" t="s">
        <v>8341</v>
      </c>
      <c r="S1421" s="10">
        <f t="shared" si="90"/>
        <v>42622.24790509259</v>
      </c>
      <c r="T1421" s="11">
        <f t="shared" si="91"/>
        <v>42652.24790509259</v>
      </c>
    </row>
    <row r="1422" spans="1:20" ht="19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5">
        <f t="shared" si="89"/>
        <v>1</v>
      </c>
      <c r="Q1422" s="6" t="s">
        <v>8322</v>
      </c>
      <c r="R1422" t="s">
        <v>8341</v>
      </c>
      <c r="S1422" s="10">
        <f t="shared" si="90"/>
        <v>42524.459328703706</v>
      </c>
      <c r="T1422" s="11">
        <f t="shared" si="91"/>
        <v>42549.459328703706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5">
        <f t="shared" si="89"/>
        <v>100</v>
      </c>
      <c r="Q1423" s="6" t="s">
        <v>8322</v>
      </c>
      <c r="R1423" t="s">
        <v>8341</v>
      </c>
      <c r="S1423" s="10">
        <f t="shared" si="90"/>
        <v>42013.707280092589</v>
      </c>
      <c r="T1423" s="11">
        <f t="shared" si="91"/>
        <v>42043.707280092589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5">
        <f t="shared" si="89"/>
        <v>13</v>
      </c>
      <c r="Q1424" s="6" t="s">
        <v>8322</v>
      </c>
      <c r="R1424" t="s">
        <v>8341</v>
      </c>
      <c r="S1424" s="10">
        <f t="shared" si="90"/>
        <v>42604.031296296293</v>
      </c>
      <c r="T1424" s="11">
        <f t="shared" si="91"/>
        <v>42634.031296296293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5">
        <f t="shared" si="89"/>
        <v>100</v>
      </c>
      <c r="Q1425" s="6" t="s">
        <v>8322</v>
      </c>
      <c r="R1425" t="s">
        <v>8341</v>
      </c>
      <c r="S1425" s="10">
        <f t="shared" si="90"/>
        <v>42340.151979166665</v>
      </c>
      <c r="T1425" s="11">
        <f t="shared" si="91"/>
        <v>42370.151979166665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5">
        <f t="shared" si="89"/>
        <v>109.07142857142857</v>
      </c>
      <c r="Q1426" s="6" t="s">
        <v>8322</v>
      </c>
      <c r="R1426" t="s">
        <v>8341</v>
      </c>
      <c r="S1426" s="10">
        <f t="shared" si="90"/>
        <v>42676.509282407402</v>
      </c>
      <c r="T1426" s="11">
        <f t="shared" si="91"/>
        <v>42689.550949074073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5">
        <f t="shared" si="89"/>
        <v>0</v>
      </c>
      <c r="Q1427" s="6" t="s">
        <v>8322</v>
      </c>
      <c r="R1427" t="s">
        <v>8341</v>
      </c>
      <c r="S1427" s="10">
        <f t="shared" si="90"/>
        <v>42092.923136574071</v>
      </c>
      <c r="T1427" s="11">
        <f t="shared" si="91"/>
        <v>42122.923136574071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5">
        <f t="shared" si="89"/>
        <v>0</v>
      </c>
      <c r="Q1428" s="6" t="s">
        <v>8322</v>
      </c>
      <c r="R1428" t="s">
        <v>8341</v>
      </c>
      <c r="S1428" s="10">
        <f t="shared" si="90"/>
        <v>42180.181944444441</v>
      </c>
      <c r="T1428" s="11">
        <f t="shared" si="91"/>
        <v>42240.181944444441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5">
        <f t="shared" si="89"/>
        <v>104.75</v>
      </c>
      <c r="Q1429" s="6" t="s">
        <v>8322</v>
      </c>
      <c r="R1429" t="s">
        <v>8341</v>
      </c>
      <c r="S1429" s="10">
        <f t="shared" si="90"/>
        <v>42601.643344907403</v>
      </c>
      <c r="T1429" s="11">
        <f t="shared" si="91"/>
        <v>42631.643344907403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5">
        <f t="shared" si="89"/>
        <v>15</v>
      </c>
      <c r="Q1430" s="6" t="s">
        <v>8322</v>
      </c>
      <c r="R1430" t="s">
        <v>8341</v>
      </c>
      <c r="S1430" s="10">
        <f t="shared" si="90"/>
        <v>42432.171493055554</v>
      </c>
      <c r="T1430" s="11">
        <f t="shared" si="91"/>
        <v>42462.129826388882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5">
        <f t="shared" si="89"/>
        <v>0</v>
      </c>
      <c r="Q1431" s="6" t="s">
        <v>8322</v>
      </c>
      <c r="R1431" t="s">
        <v>8341</v>
      </c>
      <c r="S1431" s="10">
        <f t="shared" si="90"/>
        <v>42073.852337962962</v>
      </c>
      <c r="T1431" s="11">
        <f t="shared" si="91"/>
        <v>42103.852337962962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5">
        <f t="shared" si="89"/>
        <v>80.599999999999994</v>
      </c>
      <c r="Q1432" s="6" t="s">
        <v>8322</v>
      </c>
      <c r="R1432" t="s">
        <v>8341</v>
      </c>
      <c r="S1432" s="10">
        <f t="shared" si="90"/>
        <v>41961.605185185188</v>
      </c>
      <c r="T1432" s="11">
        <f t="shared" si="91"/>
        <v>41992.605185185188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5">
        <f t="shared" si="89"/>
        <v>115.55319148936171</v>
      </c>
      <c r="Q1433" s="6" t="s">
        <v>8322</v>
      </c>
      <c r="R1433" t="s">
        <v>8341</v>
      </c>
      <c r="S1433" s="10">
        <f t="shared" si="90"/>
        <v>42304.002499999995</v>
      </c>
      <c r="T1433" s="11">
        <f t="shared" si="91"/>
        <v>42334.044166666667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5">
        <f t="shared" si="89"/>
        <v>0</v>
      </c>
      <c r="Q1434" s="6" t="s">
        <v>8322</v>
      </c>
      <c r="R1434" t="s">
        <v>8341</v>
      </c>
      <c r="S1434" s="10">
        <f t="shared" si="90"/>
        <v>42175.572083333333</v>
      </c>
      <c r="T1434" s="11">
        <f t="shared" si="91"/>
        <v>42205.572083333333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5">
        <f t="shared" si="89"/>
        <v>80.5</v>
      </c>
      <c r="Q1435" s="6" t="s">
        <v>8322</v>
      </c>
      <c r="R1435" t="s">
        <v>8341</v>
      </c>
      <c r="S1435" s="10">
        <f t="shared" si="90"/>
        <v>42673.417534722219</v>
      </c>
      <c r="T1435" s="11">
        <f t="shared" si="91"/>
        <v>42714.249999999993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5">
        <f t="shared" si="89"/>
        <v>744.5454545454545</v>
      </c>
      <c r="Q1436" s="6" t="s">
        <v>8322</v>
      </c>
      <c r="R1436" t="s">
        <v>8341</v>
      </c>
      <c r="S1436" s="10">
        <f t="shared" si="90"/>
        <v>42142.558773148143</v>
      </c>
      <c r="T1436" s="11">
        <f t="shared" si="91"/>
        <v>42163.416666666664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5">
        <f t="shared" si="89"/>
        <v>7.5</v>
      </c>
      <c r="Q1437" s="6" t="s">
        <v>8322</v>
      </c>
      <c r="R1437" t="s">
        <v>8341</v>
      </c>
      <c r="S1437" s="10">
        <f t="shared" si="90"/>
        <v>42258.57199074074</v>
      </c>
      <c r="T1437" s="11">
        <f t="shared" si="91"/>
        <v>42288.57199074074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5">
        <f t="shared" si="89"/>
        <v>38.5</v>
      </c>
      <c r="Q1438" s="6" t="s">
        <v>8322</v>
      </c>
      <c r="R1438" t="s">
        <v>8341</v>
      </c>
      <c r="S1438" s="10">
        <f t="shared" si="90"/>
        <v>42391.141863425924</v>
      </c>
      <c r="T1438" s="11">
        <f t="shared" si="91"/>
        <v>42421.141863425924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5">
        <f t="shared" si="89"/>
        <v>36.68181818181818</v>
      </c>
      <c r="Q1439" s="6" t="s">
        <v>8322</v>
      </c>
      <c r="R1439" t="s">
        <v>8341</v>
      </c>
      <c r="S1439" s="10">
        <f t="shared" si="90"/>
        <v>41796.32336805555</v>
      </c>
      <c r="T1439" s="11">
        <f t="shared" si="91"/>
        <v>41832.999305555553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5">
        <f t="shared" si="89"/>
        <v>75</v>
      </c>
      <c r="Q1440" s="6" t="s">
        <v>8322</v>
      </c>
      <c r="R1440" t="s">
        <v>8341</v>
      </c>
      <c r="S1440" s="10">
        <f t="shared" si="90"/>
        <v>42457.663182870368</v>
      </c>
      <c r="T1440" s="11">
        <f t="shared" si="91"/>
        <v>42487.371527777774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5">
        <f t="shared" si="89"/>
        <v>30</v>
      </c>
      <c r="Q1441" s="6" t="s">
        <v>8322</v>
      </c>
      <c r="R1441" t="s">
        <v>8341</v>
      </c>
      <c r="S1441" s="10">
        <f t="shared" si="90"/>
        <v>42040.621539351851</v>
      </c>
      <c r="T1441" s="11">
        <f t="shared" si="91"/>
        <v>42070.621539351851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5">
        <f t="shared" si="89"/>
        <v>1</v>
      </c>
      <c r="Q1442" s="6" t="s">
        <v>8322</v>
      </c>
      <c r="R1442" t="s">
        <v>8341</v>
      </c>
      <c r="S1442" s="10">
        <f t="shared" si="90"/>
        <v>42486.540081018517</v>
      </c>
      <c r="T1442" s="11">
        <f t="shared" si="91"/>
        <v>42516.540081018517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5">
        <f t="shared" si="89"/>
        <v>673.33333333333337</v>
      </c>
      <c r="Q1443" s="6" t="s">
        <v>8322</v>
      </c>
      <c r="R1443" t="s">
        <v>8341</v>
      </c>
      <c r="S1443" s="10">
        <f t="shared" si="90"/>
        <v>42198.557511574072</v>
      </c>
      <c r="T1443" s="11">
        <f t="shared" si="91"/>
        <v>42258.557511574072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5">
        <f t="shared" si="89"/>
        <v>0</v>
      </c>
      <c r="Q1444" s="6" t="s">
        <v>8322</v>
      </c>
      <c r="R1444" t="s">
        <v>8341</v>
      </c>
      <c r="S1444" s="10">
        <f t="shared" si="90"/>
        <v>42485.437013888884</v>
      </c>
      <c r="T1444" s="11">
        <f t="shared" si="91"/>
        <v>42515.437013888884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5">
        <f t="shared" si="89"/>
        <v>0</v>
      </c>
      <c r="Q1445" s="6" t="s">
        <v>8322</v>
      </c>
      <c r="R1445" t="s">
        <v>8341</v>
      </c>
      <c r="S1445" s="10">
        <f t="shared" si="90"/>
        <v>42707.71769675926</v>
      </c>
      <c r="T1445" s="11">
        <f t="shared" si="91"/>
        <v>42737.71769675926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5">
        <f t="shared" si="89"/>
        <v>0</v>
      </c>
      <c r="Q1446" s="6" t="s">
        <v>8322</v>
      </c>
      <c r="R1446" t="s">
        <v>8341</v>
      </c>
      <c r="S1446" s="10">
        <f t="shared" si="90"/>
        <v>42199.665069444447</v>
      </c>
      <c r="T1446" s="11">
        <f t="shared" si="91"/>
        <v>42259.665069444447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5">
        <f t="shared" si="89"/>
        <v>0</v>
      </c>
      <c r="Q1447" s="6" t="s">
        <v>8322</v>
      </c>
      <c r="R1447" t="s">
        <v>8341</v>
      </c>
      <c r="S1447" s="10">
        <f t="shared" si="90"/>
        <v>42139.333969907406</v>
      </c>
      <c r="T1447" s="11">
        <f t="shared" si="91"/>
        <v>42169.333969907406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5">
        <f t="shared" si="89"/>
        <v>0</v>
      </c>
      <c r="Q1448" s="6" t="s">
        <v>8322</v>
      </c>
      <c r="R1448" t="s">
        <v>8341</v>
      </c>
      <c r="S1448" s="10">
        <f t="shared" si="90"/>
        <v>42461.239328703705</v>
      </c>
      <c r="T1448" s="11">
        <f t="shared" si="91"/>
        <v>42481.239328703705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5">
        <f t="shared" si="89"/>
        <v>25</v>
      </c>
      <c r="Q1449" s="6" t="s">
        <v>8322</v>
      </c>
      <c r="R1449" t="s">
        <v>8341</v>
      </c>
      <c r="S1449" s="10">
        <f t="shared" si="90"/>
        <v>42529.52238425926</v>
      </c>
      <c r="T1449" s="11">
        <f t="shared" si="91"/>
        <v>42559.52238425926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5">
        <f t="shared" si="89"/>
        <v>0</v>
      </c>
      <c r="Q1450" s="6" t="s">
        <v>8322</v>
      </c>
      <c r="R1450" t="s">
        <v>8341</v>
      </c>
      <c r="S1450" s="10">
        <f t="shared" si="90"/>
        <v>42115.728217592587</v>
      </c>
      <c r="T1450" s="11">
        <f t="shared" si="91"/>
        <v>42146.017361111109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5">
        <f t="shared" si="89"/>
        <v>0</v>
      </c>
      <c r="Q1451" s="6" t="s">
        <v>8322</v>
      </c>
      <c r="R1451" t="s">
        <v>8341</v>
      </c>
      <c r="S1451" s="10">
        <f t="shared" si="90"/>
        <v>42086.603067129625</v>
      </c>
      <c r="T1451" s="11">
        <f t="shared" si="91"/>
        <v>42134.603067129625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5">
        <f t="shared" si="89"/>
        <v>1</v>
      </c>
      <c r="Q1452" s="6" t="s">
        <v>8322</v>
      </c>
      <c r="R1452" t="s">
        <v>8341</v>
      </c>
      <c r="S1452" s="10">
        <f t="shared" si="90"/>
        <v>42389.962928240733</v>
      </c>
      <c r="T1452" s="11">
        <f t="shared" si="91"/>
        <v>42419.962928240733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5">
        <f t="shared" si="89"/>
        <v>1</v>
      </c>
      <c r="Q1453" s="6" t="s">
        <v>8322</v>
      </c>
      <c r="R1453" t="s">
        <v>8341</v>
      </c>
      <c r="S1453" s="10">
        <f t="shared" si="90"/>
        <v>41931.75068287037</v>
      </c>
      <c r="T1453" s="11">
        <f t="shared" si="91"/>
        <v>41961.792349537034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5">
        <f t="shared" si="89"/>
        <v>0</v>
      </c>
      <c r="Q1454" s="6" t="s">
        <v>8322</v>
      </c>
      <c r="R1454" t="s">
        <v>8341</v>
      </c>
      <c r="S1454" s="10">
        <f t="shared" si="90"/>
        <v>41818.494942129626</v>
      </c>
      <c r="T1454" s="11">
        <f t="shared" si="91"/>
        <v>41848.494942129626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5">
        <f t="shared" si="89"/>
        <v>0</v>
      </c>
      <c r="Q1455" s="6" t="s">
        <v>8322</v>
      </c>
      <c r="R1455" t="s">
        <v>8341</v>
      </c>
      <c r="S1455" s="10">
        <f t="shared" si="90"/>
        <v>42795.487812499996</v>
      </c>
      <c r="T1455" s="11">
        <f t="shared" si="91"/>
        <v>42840.446145833332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5">
        <f t="shared" si="89"/>
        <v>15</v>
      </c>
      <c r="Q1456" s="6" t="s">
        <v>8322</v>
      </c>
      <c r="R1456" t="s">
        <v>8341</v>
      </c>
      <c r="S1456" s="10">
        <f t="shared" si="90"/>
        <v>42463.658333333333</v>
      </c>
      <c r="T1456" s="11">
        <f t="shared" si="91"/>
        <v>42484.707638888889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5">
        <f t="shared" si="89"/>
        <v>225</v>
      </c>
      <c r="Q1457" s="6" t="s">
        <v>8322</v>
      </c>
      <c r="R1457" t="s">
        <v>8341</v>
      </c>
      <c r="S1457" s="10">
        <f t="shared" si="90"/>
        <v>41832.46435185185</v>
      </c>
      <c r="T1457" s="11">
        <f t="shared" si="91"/>
        <v>41887.360416666663</v>
      </c>
    </row>
    <row r="1458" spans="1:20" ht="19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5">
        <f t="shared" si="89"/>
        <v>48.333333333333336</v>
      </c>
      <c r="Q1458" s="6" t="s">
        <v>8322</v>
      </c>
      <c r="R1458" t="s">
        <v>8341</v>
      </c>
      <c r="S1458" s="10">
        <f t="shared" si="90"/>
        <v>42708.460243055553</v>
      </c>
      <c r="T1458" s="11">
        <f t="shared" si="91"/>
        <v>42738.460243055553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5">
        <f t="shared" si="89"/>
        <v>0</v>
      </c>
      <c r="Q1459" s="6" t="s">
        <v>8322</v>
      </c>
      <c r="R1459" t="s">
        <v>8341</v>
      </c>
      <c r="S1459" s="10">
        <f t="shared" si="90"/>
        <v>42289.688009259255</v>
      </c>
      <c r="T1459" s="11">
        <f t="shared" si="91"/>
        <v>42319.729675925926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5">
        <f t="shared" si="89"/>
        <v>0</v>
      </c>
      <c r="Q1460" s="6" t="s">
        <v>8322</v>
      </c>
      <c r="R1460" t="s">
        <v>8341</v>
      </c>
      <c r="S1460" s="10">
        <f t="shared" si="90"/>
        <v>41831.49722222222</v>
      </c>
      <c r="T1460" s="11">
        <f t="shared" si="91"/>
        <v>41861.958333333328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5">
        <f t="shared" si="89"/>
        <v>0</v>
      </c>
      <c r="Q1461" s="6" t="s">
        <v>8322</v>
      </c>
      <c r="R1461" t="s">
        <v>8341</v>
      </c>
      <c r="S1461" s="10">
        <f t="shared" si="90"/>
        <v>42311.996481481481</v>
      </c>
      <c r="T1461" s="11">
        <f t="shared" si="91"/>
        <v>42340.517361111109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5">
        <f t="shared" si="89"/>
        <v>0</v>
      </c>
      <c r="Q1462" s="6" t="s">
        <v>8322</v>
      </c>
      <c r="R1462" t="s">
        <v>8341</v>
      </c>
      <c r="S1462" s="10">
        <f t="shared" si="90"/>
        <v>41915.688634259255</v>
      </c>
      <c r="T1462" s="11">
        <f t="shared" si="91"/>
        <v>41973.781249999993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5">
        <f t="shared" si="89"/>
        <v>44.66673529411765</v>
      </c>
      <c r="Q1463" s="6" t="s">
        <v>8322</v>
      </c>
      <c r="R1463" t="s">
        <v>8342</v>
      </c>
      <c r="S1463" s="10">
        <f t="shared" si="90"/>
        <v>41899.436967592592</v>
      </c>
      <c r="T1463" s="11">
        <f t="shared" si="91"/>
        <v>41932.791666666664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5">
        <f t="shared" si="89"/>
        <v>28.937999999999999</v>
      </c>
      <c r="Q1464" s="6" t="s">
        <v>8322</v>
      </c>
      <c r="R1464" t="s">
        <v>8342</v>
      </c>
      <c r="S1464" s="10">
        <f t="shared" si="90"/>
        <v>41344.454525462963</v>
      </c>
      <c r="T1464" s="11">
        <f t="shared" si="91"/>
        <v>41374.454525462963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5">
        <f t="shared" si="89"/>
        <v>35.44</v>
      </c>
      <c r="Q1465" s="6" t="s">
        <v>8322</v>
      </c>
      <c r="R1465" t="s">
        <v>8342</v>
      </c>
      <c r="S1465" s="10">
        <f t="shared" si="90"/>
        <v>41326.702986111108</v>
      </c>
      <c r="T1465" s="11">
        <f t="shared" si="91"/>
        <v>41371.661319444444</v>
      </c>
    </row>
    <row r="1466" spans="1:20" ht="19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5">
        <f t="shared" si="89"/>
        <v>34.871794871794869</v>
      </c>
      <c r="Q1466" s="6" t="s">
        <v>8322</v>
      </c>
      <c r="R1466" t="s">
        <v>8342</v>
      </c>
      <c r="S1466" s="10">
        <f t="shared" si="90"/>
        <v>41291.453217592592</v>
      </c>
      <c r="T1466" s="11">
        <f t="shared" si="91"/>
        <v>41321.453217592592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5">
        <f t="shared" si="89"/>
        <v>52.622732513451197</v>
      </c>
      <c r="Q1467" s="6" t="s">
        <v>8322</v>
      </c>
      <c r="R1467" t="s">
        <v>8342</v>
      </c>
      <c r="S1467" s="10">
        <f t="shared" si="90"/>
        <v>40959.526064814811</v>
      </c>
      <c r="T1467" s="11">
        <f t="shared" si="91"/>
        <v>40989.916666666664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5">
        <f t="shared" si="89"/>
        <v>69.598266129032254</v>
      </c>
      <c r="Q1468" s="6" t="s">
        <v>8322</v>
      </c>
      <c r="R1468" t="s">
        <v>8342</v>
      </c>
      <c r="S1468" s="10">
        <f t="shared" si="90"/>
        <v>42339.963726851849</v>
      </c>
      <c r="T1468" s="11">
        <f t="shared" si="91"/>
        <v>42380.999999999993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5">
        <f t="shared" si="89"/>
        <v>76.72</v>
      </c>
      <c r="Q1469" s="6" t="s">
        <v>8322</v>
      </c>
      <c r="R1469" t="s">
        <v>8342</v>
      </c>
      <c r="S1469" s="10">
        <f t="shared" si="90"/>
        <v>40933.593576388885</v>
      </c>
      <c r="T1469" s="11">
        <f t="shared" si="91"/>
        <v>40993.55190972222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5">
        <f t="shared" si="89"/>
        <v>33.191126279863482</v>
      </c>
      <c r="Q1470" s="6" t="s">
        <v>8322</v>
      </c>
      <c r="R1470" t="s">
        <v>8342</v>
      </c>
      <c r="S1470" s="10">
        <f t="shared" si="90"/>
        <v>40645.806122685179</v>
      </c>
      <c r="T1470" s="11">
        <f t="shared" si="91"/>
        <v>40705.806122685179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5">
        <f t="shared" si="89"/>
        <v>149.46417445482865</v>
      </c>
      <c r="Q1471" s="6" t="s">
        <v>8322</v>
      </c>
      <c r="R1471" t="s">
        <v>8342</v>
      </c>
      <c r="S1471" s="10">
        <f t="shared" si="90"/>
        <v>41290.390150462961</v>
      </c>
      <c r="T1471" s="11">
        <f t="shared" si="91"/>
        <v>41320.390150462961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5">
        <f t="shared" si="89"/>
        <v>23.172839506172838</v>
      </c>
      <c r="Q1472" s="6" t="s">
        <v>8322</v>
      </c>
      <c r="R1472" t="s">
        <v>8342</v>
      </c>
      <c r="S1472" s="10">
        <f t="shared" si="90"/>
        <v>41250.618784722217</v>
      </c>
      <c r="T1472" s="11">
        <f t="shared" si="91"/>
        <v>41271.618784722217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5">
        <f t="shared" si="89"/>
        <v>96.877551020408163</v>
      </c>
      <c r="Q1473" s="6" t="s">
        <v>8322</v>
      </c>
      <c r="R1473" t="s">
        <v>8342</v>
      </c>
      <c r="S1473" s="10">
        <f t="shared" si="90"/>
        <v>42073.749236111107</v>
      </c>
      <c r="T1473" s="11">
        <f t="shared" si="91"/>
        <v>42103.749236111107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5">
        <f t="shared" si="89"/>
        <v>103.20238095238095</v>
      </c>
      <c r="Q1474" s="6" t="s">
        <v>8322</v>
      </c>
      <c r="R1474" t="s">
        <v>8342</v>
      </c>
      <c r="S1474" s="10">
        <f t="shared" si="90"/>
        <v>41533.33452546296</v>
      </c>
      <c r="T1474" s="11">
        <f t="shared" si="91"/>
        <v>41563.33452546296</v>
      </c>
    </row>
    <row r="1475" spans="1:20" ht="19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(E1475/D1475)*100</f>
        <v>120.51600000000001</v>
      </c>
      <c r="P1475" s="5">
        <f t="shared" ref="P1475:P1538" si="93">IFERROR(E1475/L1475,0)</f>
        <v>38.462553191489363</v>
      </c>
      <c r="Q1475" s="6" t="s">
        <v>8322</v>
      </c>
      <c r="R1475" t="s">
        <v>8342</v>
      </c>
      <c r="S1475" s="10">
        <f t="shared" ref="S1475:S1538" si="94">(J1475/86400)+25569+(-5/24)</f>
        <v>40939.771284722221</v>
      </c>
      <c r="T1475" s="11">
        <f t="shared" ref="T1475:T1538" si="95">(I1475/86400)+25569+(-5/24)</f>
        <v>40969.771284722221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5">
        <f t="shared" si="93"/>
        <v>44.315789473684212</v>
      </c>
      <c r="Q1476" s="6" t="s">
        <v>8322</v>
      </c>
      <c r="R1476" t="s">
        <v>8342</v>
      </c>
      <c r="S1476" s="10">
        <f t="shared" si="94"/>
        <v>41500.519583333335</v>
      </c>
      <c r="T1476" s="11">
        <f t="shared" si="95"/>
        <v>41530.519583333335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5">
        <f t="shared" si="93"/>
        <v>64.173356009070289</v>
      </c>
      <c r="Q1477" s="6" t="s">
        <v>8322</v>
      </c>
      <c r="R1477" t="s">
        <v>8342</v>
      </c>
      <c r="S1477" s="10">
        <f t="shared" si="94"/>
        <v>41960.514618055553</v>
      </c>
      <c r="T1477" s="11">
        <f t="shared" si="95"/>
        <v>41992.999305555553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5">
        <f t="shared" si="93"/>
        <v>43.333275109170302</v>
      </c>
      <c r="Q1478" s="6" t="s">
        <v>8322</v>
      </c>
      <c r="R1478" t="s">
        <v>8342</v>
      </c>
      <c r="S1478" s="10">
        <f t="shared" si="94"/>
        <v>40765.833587962959</v>
      </c>
      <c r="T1478" s="11">
        <f t="shared" si="95"/>
        <v>40795.833587962959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5">
        <f t="shared" si="93"/>
        <v>90.495934959349597</v>
      </c>
      <c r="Q1479" s="6" t="s">
        <v>8322</v>
      </c>
      <c r="R1479" t="s">
        <v>8342</v>
      </c>
      <c r="S1479" s="10">
        <f t="shared" si="94"/>
        <v>40840.407453703701</v>
      </c>
      <c r="T1479" s="11">
        <f t="shared" si="95"/>
        <v>40899.916666666664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5">
        <f t="shared" si="93"/>
        <v>29.187190495010373</v>
      </c>
      <c r="Q1480" s="6" t="s">
        <v>8322</v>
      </c>
      <c r="R1480" t="s">
        <v>8342</v>
      </c>
      <c r="S1480" s="10">
        <f t="shared" si="94"/>
        <v>41394.663344907407</v>
      </c>
      <c r="T1480" s="11">
        <f t="shared" si="95"/>
        <v>41408.663344907407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5">
        <f t="shared" si="93"/>
        <v>30.95774647887324</v>
      </c>
      <c r="Q1481" s="6" t="s">
        <v>8322</v>
      </c>
      <c r="R1481" t="s">
        <v>8342</v>
      </c>
      <c r="S1481" s="10">
        <f t="shared" si="94"/>
        <v>41754.536909722221</v>
      </c>
      <c r="T1481" s="11">
        <f t="shared" si="95"/>
        <v>41768.957638888889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5">
        <f t="shared" si="93"/>
        <v>92.157795275590544</v>
      </c>
      <c r="Q1482" s="6" t="s">
        <v>8322</v>
      </c>
      <c r="R1482" t="s">
        <v>8342</v>
      </c>
      <c r="S1482" s="10">
        <f t="shared" si="94"/>
        <v>41464.725682870368</v>
      </c>
      <c r="T1482" s="11">
        <f t="shared" si="95"/>
        <v>41481.5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5">
        <f t="shared" si="93"/>
        <v>17.5</v>
      </c>
      <c r="Q1483" s="6" t="s">
        <v>8322</v>
      </c>
      <c r="R1483" t="s">
        <v>8324</v>
      </c>
      <c r="S1483" s="10">
        <f t="shared" si="94"/>
        <v>41550.714641203704</v>
      </c>
      <c r="T1483" s="11">
        <f t="shared" si="95"/>
        <v>41580.714641203704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5">
        <f t="shared" si="93"/>
        <v>5</v>
      </c>
      <c r="Q1484" s="6" t="s">
        <v>8322</v>
      </c>
      <c r="R1484" t="s">
        <v>8324</v>
      </c>
      <c r="S1484" s="10">
        <f t="shared" si="94"/>
        <v>41136.649722222217</v>
      </c>
      <c r="T1484" s="11">
        <f t="shared" si="95"/>
        <v>41159.118750000001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5">
        <f t="shared" si="93"/>
        <v>25</v>
      </c>
      <c r="Q1485" s="6" t="s">
        <v>8322</v>
      </c>
      <c r="R1485" t="s">
        <v>8324</v>
      </c>
      <c r="S1485" s="10">
        <f t="shared" si="94"/>
        <v>42547.984664351847</v>
      </c>
      <c r="T1485" s="11">
        <f t="shared" si="95"/>
        <v>42572.984664351847</v>
      </c>
    </row>
    <row r="1486" spans="1:20" ht="19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5">
        <f t="shared" si="93"/>
        <v>0</v>
      </c>
      <c r="Q1486" s="6" t="s">
        <v>8322</v>
      </c>
      <c r="R1486" t="s">
        <v>8324</v>
      </c>
      <c r="S1486" s="10">
        <f t="shared" si="94"/>
        <v>41052.992627314808</v>
      </c>
      <c r="T1486" s="11">
        <f t="shared" si="95"/>
        <v>41111.410416666666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5">
        <f t="shared" si="93"/>
        <v>50</v>
      </c>
      <c r="Q1487" s="6" t="s">
        <v>8322</v>
      </c>
      <c r="R1487" t="s">
        <v>8324</v>
      </c>
      <c r="S1487" s="10">
        <f t="shared" si="94"/>
        <v>42130.587650462963</v>
      </c>
      <c r="T1487" s="11">
        <f t="shared" si="95"/>
        <v>42175.587650462963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5">
        <f t="shared" si="93"/>
        <v>16</v>
      </c>
      <c r="Q1488" s="6" t="s">
        <v>8322</v>
      </c>
      <c r="R1488" t="s">
        <v>8324</v>
      </c>
      <c r="S1488" s="10">
        <f t="shared" si="94"/>
        <v>42031.960196759253</v>
      </c>
      <c r="T1488" s="11">
        <f t="shared" si="95"/>
        <v>42061.960196759253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5">
        <f t="shared" si="93"/>
        <v>0</v>
      </c>
      <c r="Q1489" s="6" t="s">
        <v>8322</v>
      </c>
      <c r="R1489" t="s">
        <v>8324</v>
      </c>
      <c r="S1489" s="10">
        <f t="shared" si="94"/>
        <v>42554.709155092591</v>
      </c>
      <c r="T1489" s="11">
        <f t="shared" si="95"/>
        <v>42584.709155092591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5">
        <f t="shared" si="93"/>
        <v>60</v>
      </c>
      <c r="Q1490" s="6" t="s">
        <v>8322</v>
      </c>
      <c r="R1490" t="s">
        <v>8324</v>
      </c>
      <c r="S1490" s="10">
        <f t="shared" si="94"/>
        <v>41614.354861111111</v>
      </c>
      <c r="T1490" s="11">
        <f t="shared" si="95"/>
        <v>41644.354861111111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5">
        <f t="shared" si="93"/>
        <v>0</v>
      </c>
      <c r="Q1491" s="6" t="s">
        <v>8322</v>
      </c>
      <c r="R1491" t="s">
        <v>8324</v>
      </c>
      <c r="S1491" s="10">
        <f t="shared" si="94"/>
        <v>41198.403379629628</v>
      </c>
      <c r="T1491" s="11">
        <f t="shared" si="95"/>
        <v>41228.445046296292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5">
        <f t="shared" si="93"/>
        <v>47.10526315789474</v>
      </c>
      <c r="Q1492" s="6" t="s">
        <v>8322</v>
      </c>
      <c r="R1492" t="s">
        <v>8324</v>
      </c>
      <c r="S1492" s="10">
        <f t="shared" si="94"/>
        <v>41520.352708333332</v>
      </c>
      <c r="T1492" s="11">
        <f t="shared" si="95"/>
        <v>41549.352708333332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5">
        <f t="shared" si="93"/>
        <v>100</v>
      </c>
      <c r="Q1493" s="6" t="s">
        <v>8322</v>
      </c>
      <c r="R1493" t="s">
        <v>8324</v>
      </c>
      <c r="S1493" s="10">
        <f t="shared" si="94"/>
        <v>41991.505127314813</v>
      </c>
      <c r="T1493" s="11">
        <f t="shared" si="95"/>
        <v>42050.443055555552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5">
        <f t="shared" si="93"/>
        <v>15</v>
      </c>
      <c r="Q1494" s="6" t="s">
        <v>8322</v>
      </c>
      <c r="R1494" t="s">
        <v>8324</v>
      </c>
      <c r="S1494" s="10">
        <f t="shared" si="94"/>
        <v>40682.676458333335</v>
      </c>
      <c r="T1494" s="11">
        <f t="shared" si="95"/>
        <v>40712.676458333335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5">
        <f t="shared" si="93"/>
        <v>0</v>
      </c>
      <c r="Q1495" s="6" t="s">
        <v>8322</v>
      </c>
      <c r="R1495" t="s">
        <v>8324</v>
      </c>
      <c r="S1495" s="10">
        <f t="shared" si="94"/>
        <v>41411.658275462956</v>
      </c>
      <c r="T1495" s="11">
        <f t="shared" si="95"/>
        <v>41441.658275462956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5">
        <f t="shared" si="93"/>
        <v>40.454545454545453</v>
      </c>
      <c r="Q1496" s="6" t="s">
        <v>8322</v>
      </c>
      <c r="R1496" t="s">
        <v>8324</v>
      </c>
      <c r="S1496" s="10">
        <f t="shared" si="94"/>
        <v>42067.514039351845</v>
      </c>
      <c r="T1496" s="11">
        <f t="shared" si="95"/>
        <v>42097.443055555552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5">
        <f t="shared" si="93"/>
        <v>0</v>
      </c>
      <c r="Q1497" s="6" t="s">
        <v>8322</v>
      </c>
      <c r="R1497" t="s">
        <v>8324</v>
      </c>
      <c r="S1497" s="10">
        <f t="shared" si="94"/>
        <v>40752.581377314811</v>
      </c>
      <c r="T1497" s="11">
        <f t="shared" si="95"/>
        <v>40782.581377314811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5">
        <f t="shared" si="93"/>
        <v>0</v>
      </c>
      <c r="Q1498" s="6" t="s">
        <v>8322</v>
      </c>
      <c r="R1498" t="s">
        <v>8324</v>
      </c>
      <c r="S1498" s="10">
        <f t="shared" si="94"/>
        <v>41838.266886574071</v>
      </c>
      <c r="T1498" s="11">
        <f t="shared" si="95"/>
        <v>41898.266886574071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5">
        <f t="shared" si="93"/>
        <v>1</v>
      </c>
      <c r="Q1499" s="6" t="s">
        <v>8322</v>
      </c>
      <c r="R1499" t="s">
        <v>8324</v>
      </c>
      <c r="S1499" s="10">
        <f t="shared" si="94"/>
        <v>41444.434282407405</v>
      </c>
      <c r="T1499" s="11">
        <f t="shared" si="95"/>
        <v>41486.613194444442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5">
        <f t="shared" si="93"/>
        <v>19</v>
      </c>
      <c r="Q1500" s="6" t="s">
        <v>8322</v>
      </c>
      <c r="R1500" t="s">
        <v>8324</v>
      </c>
      <c r="S1500" s="10">
        <f t="shared" si="94"/>
        <v>41840.775208333333</v>
      </c>
      <c r="T1500" s="11">
        <f t="shared" si="95"/>
        <v>41885.775208333333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5">
        <f t="shared" si="93"/>
        <v>5</v>
      </c>
      <c r="Q1501" s="6" t="s">
        <v>8322</v>
      </c>
      <c r="R1501" t="s">
        <v>8324</v>
      </c>
      <c r="S1501" s="10">
        <f t="shared" si="94"/>
        <v>42526.798993055556</v>
      </c>
      <c r="T1501" s="11">
        <f t="shared" si="95"/>
        <v>42586.798993055556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5">
        <f t="shared" si="93"/>
        <v>46.733333333333334</v>
      </c>
      <c r="Q1502" s="6" t="s">
        <v>8322</v>
      </c>
      <c r="R1502" t="s">
        <v>8324</v>
      </c>
      <c r="S1502" s="10">
        <f t="shared" si="94"/>
        <v>41365.69626157407</v>
      </c>
      <c r="T1502" s="11">
        <f t="shared" si="95"/>
        <v>41395.69626157407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5">
        <f t="shared" si="93"/>
        <v>97.731073446327684</v>
      </c>
      <c r="Q1503" s="6" t="s">
        <v>8338</v>
      </c>
      <c r="R1503" t="s">
        <v>8339</v>
      </c>
      <c r="S1503" s="10">
        <f t="shared" si="94"/>
        <v>42163.3752662037</v>
      </c>
      <c r="T1503" s="11">
        <f t="shared" si="95"/>
        <v>42193.3752662037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5">
        <f t="shared" si="93"/>
        <v>67.835866261398181</v>
      </c>
      <c r="Q1504" s="6" t="s">
        <v>8338</v>
      </c>
      <c r="R1504" t="s">
        <v>8339</v>
      </c>
      <c r="S1504" s="10">
        <f t="shared" si="94"/>
        <v>42426.33425925926</v>
      </c>
      <c r="T1504" s="11">
        <f t="shared" si="95"/>
        <v>42454.708333333336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5">
        <f t="shared" si="93"/>
        <v>56.98492957746479</v>
      </c>
      <c r="Q1505" s="6" t="s">
        <v>8338</v>
      </c>
      <c r="R1505" t="s">
        <v>8339</v>
      </c>
      <c r="S1505" s="10">
        <f t="shared" si="94"/>
        <v>42606.13890046296</v>
      </c>
      <c r="T1505" s="11">
        <f t="shared" si="95"/>
        <v>42666.13890046296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5">
        <f t="shared" si="93"/>
        <v>67.159851301115239</v>
      </c>
      <c r="Q1506" s="6" t="s">
        <v>8338</v>
      </c>
      <c r="R1506" t="s">
        <v>8339</v>
      </c>
      <c r="S1506" s="10">
        <f t="shared" si="94"/>
        <v>41772.44935185185</v>
      </c>
      <c r="T1506" s="11">
        <f t="shared" si="95"/>
        <v>41800.147916666661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5">
        <f t="shared" si="93"/>
        <v>48.037681159420288</v>
      </c>
      <c r="Q1507" s="6" t="s">
        <v>8338</v>
      </c>
      <c r="R1507" t="s">
        <v>8339</v>
      </c>
      <c r="S1507" s="10">
        <f t="shared" si="94"/>
        <v>42414.234988425924</v>
      </c>
      <c r="T1507" s="11">
        <f t="shared" si="95"/>
        <v>42451.625694444439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5">
        <f t="shared" si="93"/>
        <v>38.860465116279073</v>
      </c>
      <c r="Q1508" s="6" t="s">
        <v>8338</v>
      </c>
      <c r="R1508" t="s">
        <v>8339</v>
      </c>
      <c r="S1508" s="10">
        <f t="shared" si="94"/>
        <v>41814.577592592592</v>
      </c>
      <c r="T1508" s="11">
        <f t="shared" si="95"/>
        <v>41844.577592592592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5">
        <f t="shared" si="93"/>
        <v>78.181818181818187</v>
      </c>
      <c r="Q1509" s="6" t="s">
        <v>8338</v>
      </c>
      <c r="R1509" t="s">
        <v>8339</v>
      </c>
      <c r="S1509" s="10">
        <f t="shared" si="94"/>
        <v>40254.242002314808</v>
      </c>
      <c r="T1509" s="11">
        <f t="shared" si="95"/>
        <v>40313.131944444445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5">
        <f t="shared" si="93"/>
        <v>97.113744075829388</v>
      </c>
      <c r="Q1510" s="6" t="s">
        <v>8338</v>
      </c>
      <c r="R1510" t="s">
        <v>8339</v>
      </c>
      <c r="S1510" s="10">
        <f t="shared" si="94"/>
        <v>41786.406030092592</v>
      </c>
      <c r="T1510" s="11">
        <f t="shared" si="95"/>
        <v>41817.406030092592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5">
        <f t="shared" si="93"/>
        <v>110.39397959183674</v>
      </c>
      <c r="Q1511" s="6" t="s">
        <v>8338</v>
      </c>
      <c r="R1511" t="s">
        <v>8339</v>
      </c>
      <c r="S1511" s="10">
        <f t="shared" si="94"/>
        <v>42751.325057870366</v>
      </c>
      <c r="T1511" s="11">
        <f t="shared" si="95"/>
        <v>42780.749305555553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5">
        <f t="shared" si="93"/>
        <v>39.91506172839506</v>
      </c>
      <c r="Q1512" s="6" t="s">
        <v>8338</v>
      </c>
      <c r="R1512" t="s">
        <v>8339</v>
      </c>
      <c r="S1512" s="10">
        <f t="shared" si="94"/>
        <v>41809.176828703705</v>
      </c>
      <c r="T1512" s="11">
        <f t="shared" si="95"/>
        <v>41839.176828703705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5">
        <f t="shared" si="93"/>
        <v>75.975728155339809</v>
      </c>
      <c r="Q1513" s="6" t="s">
        <v>8338</v>
      </c>
      <c r="R1513" t="s">
        <v>8339</v>
      </c>
      <c r="S1513" s="10">
        <f t="shared" si="94"/>
        <v>42296.375046296293</v>
      </c>
      <c r="T1513" s="11">
        <f t="shared" si="95"/>
        <v>42326.416712962957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5">
        <f t="shared" si="93"/>
        <v>58.379104477611939</v>
      </c>
      <c r="Q1514" s="6" t="s">
        <v>8338</v>
      </c>
      <c r="R1514" t="s">
        <v>8339</v>
      </c>
      <c r="S1514" s="10">
        <f t="shared" si="94"/>
        <v>42741.476145833331</v>
      </c>
      <c r="T1514" s="11">
        <f t="shared" si="95"/>
        <v>42771.476145833331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5">
        <f t="shared" si="93"/>
        <v>55.82093023255814</v>
      </c>
      <c r="Q1515" s="6" t="s">
        <v>8338</v>
      </c>
      <c r="R1515" t="s">
        <v>8339</v>
      </c>
      <c r="S1515" s="10">
        <f t="shared" si="94"/>
        <v>41806.42900462963</v>
      </c>
      <c r="T1515" s="11">
        <f t="shared" si="95"/>
        <v>41836.42900462963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5">
        <f t="shared" si="93"/>
        <v>151.24431818181819</v>
      </c>
      <c r="Q1516" s="6" t="s">
        <v>8338</v>
      </c>
      <c r="R1516" t="s">
        <v>8339</v>
      </c>
      <c r="S1516" s="10">
        <f t="shared" si="94"/>
        <v>42234.389351851853</v>
      </c>
      <c r="T1516" s="11">
        <f t="shared" si="95"/>
        <v>42274.389351851853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5">
        <f t="shared" si="93"/>
        <v>849.67027027027029</v>
      </c>
      <c r="Q1517" s="6" t="s">
        <v>8338</v>
      </c>
      <c r="R1517" t="s">
        <v>8339</v>
      </c>
      <c r="S1517" s="10">
        <f t="shared" si="94"/>
        <v>42415.04510416666</v>
      </c>
      <c r="T1517" s="11">
        <f t="shared" si="95"/>
        <v>42445.003437499996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5">
        <f t="shared" si="93"/>
        <v>159.24137931034483</v>
      </c>
      <c r="Q1518" s="6" t="s">
        <v>8338</v>
      </c>
      <c r="R1518" t="s">
        <v>8339</v>
      </c>
      <c r="S1518" s="10">
        <f t="shared" si="94"/>
        <v>42619.258009259262</v>
      </c>
      <c r="T1518" s="11">
        <f t="shared" si="95"/>
        <v>42649.374999999993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5">
        <f t="shared" si="93"/>
        <v>39.507317073170732</v>
      </c>
      <c r="Q1519" s="6" t="s">
        <v>8338</v>
      </c>
      <c r="R1519" t="s">
        <v>8339</v>
      </c>
      <c r="S1519" s="10">
        <f t="shared" si="94"/>
        <v>41948.358252314814</v>
      </c>
      <c r="T1519" s="11">
        <f t="shared" si="95"/>
        <v>41979.041666666664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5">
        <f t="shared" si="93"/>
        <v>130.52966101694915</v>
      </c>
      <c r="Q1520" s="6" t="s">
        <v>8338</v>
      </c>
      <c r="R1520" t="s">
        <v>8339</v>
      </c>
      <c r="S1520" s="10">
        <f t="shared" si="94"/>
        <v>41760.611712962964</v>
      </c>
      <c r="T1520" s="11">
        <f t="shared" si="95"/>
        <v>41790.611712962964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5">
        <f t="shared" si="93"/>
        <v>64.156896551724131</v>
      </c>
      <c r="Q1521" s="6" t="s">
        <v>8338</v>
      </c>
      <c r="R1521" t="s">
        <v>8339</v>
      </c>
      <c r="S1521" s="10">
        <f t="shared" si="94"/>
        <v>41782.533368055556</v>
      </c>
      <c r="T1521" s="11">
        <f t="shared" si="95"/>
        <v>41810.707638888889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5">
        <f t="shared" si="93"/>
        <v>111.52694610778443</v>
      </c>
      <c r="Q1522" s="6" t="s">
        <v>8338</v>
      </c>
      <c r="R1522" t="s">
        <v>8339</v>
      </c>
      <c r="S1522" s="10">
        <f t="shared" si="94"/>
        <v>41955.649456018517</v>
      </c>
      <c r="T1522" s="11">
        <f t="shared" si="95"/>
        <v>41991.958333333336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5">
        <f t="shared" si="93"/>
        <v>170.44680851063831</v>
      </c>
      <c r="Q1523" s="6" t="s">
        <v>8338</v>
      </c>
      <c r="R1523" t="s">
        <v>8339</v>
      </c>
      <c r="S1523" s="10">
        <f t="shared" si="94"/>
        <v>42492.959386574068</v>
      </c>
      <c r="T1523" s="11">
        <f t="shared" si="95"/>
        <v>42527.959386574068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5">
        <f t="shared" si="93"/>
        <v>133.7391592920354</v>
      </c>
      <c r="Q1524" s="6" t="s">
        <v>8338</v>
      </c>
      <c r="R1524" t="s">
        <v>8339</v>
      </c>
      <c r="S1524" s="10">
        <f t="shared" si="94"/>
        <v>41899.621979166666</v>
      </c>
      <c r="T1524" s="11">
        <f t="shared" si="95"/>
        <v>41929.621979166666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5">
        <f t="shared" si="93"/>
        <v>95.834024896265561</v>
      </c>
      <c r="Q1525" s="6" t="s">
        <v>8338</v>
      </c>
      <c r="R1525" t="s">
        <v>8339</v>
      </c>
      <c r="S1525" s="10">
        <f t="shared" si="94"/>
        <v>41964.543009259258</v>
      </c>
      <c r="T1525" s="11">
        <f t="shared" si="95"/>
        <v>41995.791666666664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5">
        <f t="shared" si="93"/>
        <v>221.78571428571428</v>
      </c>
      <c r="Q1526" s="6" t="s">
        <v>8338</v>
      </c>
      <c r="R1526" t="s">
        <v>8339</v>
      </c>
      <c r="S1526" s="10">
        <f t="shared" si="94"/>
        <v>42756.292708333327</v>
      </c>
      <c r="T1526" s="11">
        <f t="shared" si="95"/>
        <v>42786.292708333327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5">
        <f t="shared" si="93"/>
        <v>32.315357142857138</v>
      </c>
      <c r="Q1527" s="6" t="s">
        <v>8338</v>
      </c>
      <c r="R1527" t="s">
        <v>8339</v>
      </c>
      <c r="S1527" s="10">
        <f t="shared" si="94"/>
        <v>42570.494652777772</v>
      </c>
      <c r="T1527" s="11">
        <f t="shared" si="95"/>
        <v>42600.494652777772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5">
        <f t="shared" si="93"/>
        <v>98.839285714285708</v>
      </c>
      <c r="Q1528" s="6" t="s">
        <v>8338</v>
      </c>
      <c r="R1528" t="s">
        <v>8339</v>
      </c>
      <c r="S1528" s="10">
        <f t="shared" si="94"/>
        <v>42339.067673611113</v>
      </c>
      <c r="T1528" s="11">
        <f t="shared" si="95"/>
        <v>42388.067673611113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5">
        <f t="shared" si="93"/>
        <v>55.222142857142863</v>
      </c>
      <c r="Q1529" s="6" t="s">
        <v>8338</v>
      </c>
      <c r="R1529" t="s">
        <v>8339</v>
      </c>
      <c r="S1529" s="10">
        <f t="shared" si="94"/>
        <v>42780.392199074071</v>
      </c>
      <c r="T1529" s="11">
        <f t="shared" si="95"/>
        <v>42808.350532407407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5">
        <f t="shared" si="93"/>
        <v>52.793750000000003</v>
      </c>
      <c r="Q1530" s="6" t="s">
        <v>8338</v>
      </c>
      <c r="R1530" t="s">
        <v>8339</v>
      </c>
      <c r="S1530" s="10">
        <f t="shared" si="94"/>
        <v>42736.524560185186</v>
      </c>
      <c r="T1530" s="11">
        <f t="shared" si="95"/>
        <v>42766.791666666664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5">
        <f t="shared" si="93"/>
        <v>135.66666666666666</v>
      </c>
      <c r="Q1531" s="6" t="s">
        <v>8338</v>
      </c>
      <c r="R1531" t="s">
        <v>8339</v>
      </c>
      <c r="S1531" s="10">
        <f t="shared" si="94"/>
        <v>42052.420370370368</v>
      </c>
      <c r="T1531" s="11">
        <f t="shared" si="95"/>
        <v>42082.378703703704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5">
        <f t="shared" si="93"/>
        <v>53.991990846681922</v>
      </c>
      <c r="Q1532" s="6" t="s">
        <v>8338</v>
      </c>
      <c r="R1532" t="s">
        <v>8339</v>
      </c>
      <c r="S1532" s="10">
        <f t="shared" si="94"/>
        <v>42275.558969907404</v>
      </c>
      <c r="T1532" s="11">
        <f t="shared" si="95"/>
        <v>42300.558969907404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5">
        <f t="shared" si="93"/>
        <v>56.643835616438359</v>
      </c>
      <c r="Q1533" s="6" t="s">
        <v>8338</v>
      </c>
      <c r="R1533" t="s">
        <v>8339</v>
      </c>
      <c r="S1533" s="10">
        <f t="shared" si="94"/>
        <v>41941.594050925924</v>
      </c>
      <c r="T1533" s="11">
        <f t="shared" si="95"/>
        <v>41973.916666666664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5">
        <f t="shared" si="93"/>
        <v>82.316326530612244</v>
      </c>
      <c r="Q1534" s="6" t="s">
        <v>8338</v>
      </c>
      <c r="R1534" t="s">
        <v>8339</v>
      </c>
      <c r="S1534" s="10">
        <f t="shared" si="94"/>
        <v>42391.266956018517</v>
      </c>
      <c r="T1534" s="11">
        <f t="shared" si="95"/>
        <v>42415.416666666664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5">
        <f t="shared" si="93"/>
        <v>88.26081081081081</v>
      </c>
      <c r="Q1535" s="6" t="s">
        <v>8338</v>
      </c>
      <c r="R1535" t="s">
        <v>8339</v>
      </c>
      <c r="S1535" s="10">
        <f t="shared" si="94"/>
        <v>42442.793715277774</v>
      </c>
      <c r="T1535" s="11">
        <f t="shared" si="95"/>
        <v>42491.957638888889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5">
        <f t="shared" si="93"/>
        <v>84.905149051490511</v>
      </c>
      <c r="Q1536" s="6" t="s">
        <v>8338</v>
      </c>
      <c r="R1536" t="s">
        <v>8339</v>
      </c>
      <c r="S1536" s="10">
        <f t="shared" si="94"/>
        <v>42221.465995370367</v>
      </c>
      <c r="T1536" s="11">
        <f t="shared" si="95"/>
        <v>42251.465995370367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5">
        <f t="shared" si="93"/>
        <v>48.154545454545456</v>
      </c>
      <c r="Q1537" s="6" t="s">
        <v>8338</v>
      </c>
      <c r="R1537" t="s">
        <v>8339</v>
      </c>
      <c r="S1537" s="10">
        <f t="shared" si="94"/>
        <v>42484.620729166665</v>
      </c>
      <c r="T1537" s="11">
        <f t="shared" si="95"/>
        <v>42513.708333333336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5">
        <f t="shared" si="93"/>
        <v>66.015406593406595</v>
      </c>
      <c r="Q1538" s="6" t="s">
        <v>8338</v>
      </c>
      <c r="R1538" t="s">
        <v>8339</v>
      </c>
      <c r="S1538" s="10">
        <f t="shared" si="94"/>
        <v>42213.593865740739</v>
      </c>
      <c r="T1538" s="11">
        <f t="shared" si="95"/>
        <v>42243.593865740739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(E1539/D1539)*100</f>
        <v>179.9</v>
      </c>
      <c r="P1539" s="5">
        <f t="shared" ref="P1539:P1602" si="97">IFERROR(E1539/L1539,0)</f>
        <v>96.375</v>
      </c>
      <c r="Q1539" s="6" t="s">
        <v>8338</v>
      </c>
      <c r="R1539" t="s">
        <v>8339</v>
      </c>
      <c r="S1539" s="10">
        <f t="shared" ref="S1539:S1602" si="98">(J1539/86400)+25569+(-5/24)</f>
        <v>42552.106793981475</v>
      </c>
      <c r="T1539" s="11">
        <f t="shared" ref="T1539:T1602" si="99">(I1539/86400)+25569+(-5/24)</f>
        <v>42588.541666666664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5">
        <f t="shared" si="97"/>
        <v>156.17391304347825</v>
      </c>
      <c r="Q1540" s="6" t="s">
        <v>8338</v>
      </c>
      <c r="R1540" t="s">
        <v>8339</v>
      </c>
      <c r="S1540" s="10">
        <f t="shared" si="98"/>
        <v>41981.57372685185</v>
      </c>
      <c r="T1540" s="11">
        <f t="shared" si="99"/>
        <v>42026.57372685185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5">
        <f t="shared" si="97"/>
        <v>95.764859154929582</v>
      </c>
      <c r="Q1541" s="6" t="s">
        <v>8338</v>
      </c>
      <c r="R1541" t="s">
        <v>8339</v>
      </c>
      <c r="S1541" s="10">
        <f t="shared" si="98"/>
        <v>42705.710868055554</v>
      </c>
      <c r="T1541" s="11">
        <f t="shared" si="99"/>
        <v>42738.710868055554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5">
        <f t="shared" si="97"/>
        <v>180.40816326530611</v>
      </c>
      <c r="Q1542" s="6" t="s">
        <v>8338</v>
      </c>
      <c r="R1542" t="s">
        <v>8339</v>
      </c>
      <c r="S1542" s="10">
        <f t="shared" si="98"/>
        <v>41938.798796296294</v>
      </c>
      <c r="T1542" s="11">
        <f t="shared" si="99"/>
        <v>41968.843749999993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5">
        <f t="shared" si="97"/>
        <v>3</v>
      </c>
      <c r="Q1543" s="6" t="s">
        <v>8338</v>
      </c>
      <c r="R1543" t="s">
        <v>8343</v>
      </c>
      <c r="S1543" s="10">
        <f t="shared" si="98"/>
        <v>41974.503912037035</v>
      </c>
      <c r="T1543" s="11">
        <f t="shared" si="99"/>
        <v>42004.503912037035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5">
        <f t="shared" si="97"/>
        <v>20</v>
      </c>
      <c r="Q1544" s="6" t="s">
        <v>8338</v>
      </c>
      <c r="R1544" t="s">
        <v>8343</v>
      </c>
      <c r="S1544" s="10">
        <f t="shared" si="98"/>
        <v>42170.788194444445</v>
      </c>
      <c r="T1544" s="11">
        <f t="shared" si="99"/>
        <v>42185.788194444445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5">
        <f t="shared" si="97"/>
        <v>10</v>
      </c>
      <c r="Q1545" s="6" t="s">
        <v>8338</v>
      </c>
      <c r="R1545" t="s">
        <v>8343</v>
      </c>
      <c r="S1545" s="10">
        <f t="shared" si="98"/>
        <v>41935.301319444443</v>
      </c>
      <c r="T1545" s="11">
        <f t="shared" si="99"/>
        <v>41965.342986111107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5">
        <f t="shared" si="97"/>
        <v>0</v>
      </c>
      <c r="Q1546" s="6" t="s">
        <v>8338</v>
      </c>
      <c r="R1546" t="s">
        <v>8343</v>
      </c>
      <c r="S1546" s="10">
        <f t="shared" si="98"/>
        <v>42052.842870370368</v>
      </c>
      <c r="T1546" s="11">
        <f t="shared" si="99"/>
        <v>42094.804166666661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5">
        <f t="shared" si="97"/>
        <v>1</v>
      </c>
      <c r="Q1547" s="6" t="s">
        <v>8338</v>
      </c>
      <c r="R1547" t="s">
        <v>8343</v>
      </c>
      <c r="S1547" s="10">
        <f t="shared" si="98"/>
        <v>42031.676319444443</v>
      </c>
      <c r="T1547" s="11">
        <f t="shared" si="99"/>
        <v>42065.677777777775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5">
        <f t="shared" si="97"/>
        <v>26.272727272727273</v>
      </c>
      <c r="Q1548" s="6" t="s">
        <v>8338</v>
      </c>
      <c r="R1548" t="s">
        <v>8343</v>
      </c>
      <c r="S1548" s="10">
        <f t="shared" si="98"/>
        <v>41839.004618055551</v>
      </c>
      <c r="T1548" s="11">
        <f t="shared" si="99"/>
        <v>41899.004618055551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5">
        <f t="shared" si="97"/>
        <v>0</v>
      </c>
      <c r="Q1549" s="6" t="s">
        <v>8338</v>
      </c>
      <c r="R1549" t="s">
        <v>8343</v>
      </c>
      <c r="S1549" s="10">
        <f t="shared" si="98"/>
        <v>42782.218541666669</v>
      </c>
      <c r="T1549" s="11">
        <f t="shared" si="99"/>
        <v>42789.218541666669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5">
        <f t="shared" si="97"/>
        <v>60</v>
      </c>
      <c r="Q1550" s="6" t="s">
        <v>8338</v>
      </c>
      <c r="R1550" t="s">
        <v>8343</v>
      </c>
      <c r="S1550" s="10">
        <f t="shared" si="98"/>
        <v>42286.673842592594</v>
      </c>
      <c r="T1550" s="11">
        <f t="shared" si="99"/>
        <v>42316.715509259258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5">
        <f t="shared" si="97"/>
        <v>28.333333333333332</v>
      </c>
      <c r="Q1551" s="6" t="s">
        <v>8338</v>
      </c>
      <c r="R1551" t="s">
        <v>8343</v>
      </c>
      <c r="S1551" s="10">
        <f t="shared" si="98"/>
        <v>42280.927766203698</v>
      </c>
      <c r="T1551" s="11">
        <f t="shared" si="99"/>
        <v>42310.96943287037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5">
        <f t="shared" si="97"/>
        <v>14.428571428571429</v>
      </c>
      <c r="Q1552" s="6" t="s">
        <v>8338</v>
      </c>
      <c r="R1552" t="s">
        <v>8343</v>
      </c>
      <c r="S1552" s="10">
        <f t="shared" si="98"/>
        <v>42472.24113425926</v>
      </c>
      <c r="T1552" s="11">
        <f t="shared" si="99"/>
        <v>42502.24113425926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5">
        <f t="shared" si="97"/>
        <v>0</v>
      </c>
      <c r="Q1553" s="6" t="s">
        <v>8338</v>
      </c>
      <c r="R1553" t="s">
        <v>8343</v>
      </c>
      <c r="S1553" s="10">
        <f t="shared" si="98"/>
        <v>42121.616192129623</v>
      </c>
      <c r="T1553" s="11">
        <f t="shared" si="99"/>
        <v>42151.616192129623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5">
        <f t="shared" si="97"/>
        <v>132.1875</v>
      </c>
      <c r="Q1554" s="6" t="s">
        <v>8338</v>
      </c>
      <c r="R1554" t="s">
        <v>8343</v>
      </c>
      <c r="S1554" s="10">
        <f t="shared" si="98"/>
        <v>41892.480416666665</v>
      </c>
      <c r="T1554" s="11">
        <f t="shared" si="99"/>
        <v>41912.957638888889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5">
        <f t="shared" si="97"/>
        <v>0</v>
      </c>
      <c r="Q1555" s="6" t="s">
        <v>8338</v>
      </c>
      <c r="R1555" t="s">
        <v>8343</v>
      </c>
      <c r="S1555" s="10">
        <f t="shared" si="98"/>
        <v>42219.074618055551</v>
      </c>
      <c r="T1555" s="11">
        <f t="shared" si="99"/>
        <v>42249.074618055551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5">
        <f t="shared" si="97"/>
        <v>0</v>
      </c>
      <c r="Q1556" s="6" t="s">
        <v>8338</v>
      </c>
      <c r="R1556" t="s">
        <v>8343</v>
      </c>
      <c r="S1556" s="10">
        <f t="shared" si="98"/>
        <v>42188.043865740743</v>
      </c>
      <c r="T1556" s="11">
        <f t="shared" si="99"/>
        <v>42218.043865740743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5">
        <f t="shared" si="97"/>
        <v>0</v>
      </c>
      <c r="Q1557" s="6" t="s">
        <v>8338</v>
      </c>
      <c r="R1557" t="s">
        <v>8343</v>
      </c>
      <c r="S1557" s="10">
        <f t="shared" si="98"/>
        <v>42241.405462962961</v>
      </c>
      <c r="T1557" s="11">
        <f t="shared" si="99"/>
        <v>42264.499999999993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5">
        <f t="shared" si="97"/>
        <v>56.416666666666664</v>
      </c>
      <c r="Q1558" s="6" t="s">
        <v>8338</v>
      </c>
      <c r="R1558" t="s">
        <v>8343</v>
      </c>
      <c r="S1558" s="10">
        <f t="shared" si="98"/>
        <v>42524.944722222215</v>
      </c>
      <c r="T1558" s="11">
        <f t="shared" si="99"/>
        <v>42554.944722222215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5">
        <f t="shared" si="97"/>
        <v>100</v>
      </c>
      <c r="Q1559" s="6" t="s">
        <v>8338</v>
      </c>
      <c r="R1559" t="s">
        <v>8343</v>
      </c>
      <c r="S1559" s="10">
        <f t="shared" si="98"/>
        <v>41871.444826388884</v>
      </c>
      <c r="T1559" s="11">
        <f t="shared" si="99"/>
        <v>41902.444826388884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5">
        <f t="shared" si="97"/>
        <v>11.666666666666666</v>
      </c>
      <c r="Q1560" s="6" t="s">
        <v>8338</v>
      </c>
      <c r="R1560" t="s">
        <v>8343</v>
      </c>
      <c r="S1560" s="10">
        <f t="shared" si="98"/>
        <v>42185.189340277771</v>
      </c>
      <c r="T1560" s="11">
        <f t="shared" si="99"/>
        <v>42244.299999999996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5">
        <f t="shared" si="97"/>
        <v>50</v>
      </c>
      <c r="Q1561" s="6" t="s">
        <v>8338</v>
      </c>
      <c r="R1561" t="s">
        <v>8343</v>
      </c>
      <c r="S1561" s="10">
        <f t="shared" si="98"/>
        <v>42107.844895833332</v>
      </c>
      <c r="T1561" s="11">
        <f t="shared" si="99"/>
        <v>42122.844895833332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5">
        <f t="shared" si="97"/>
        <v>23.5</v>
      </c>
      <c r="Q1562" s="6" t="s">
        <v>8338</v>
      </c>
      <c r="R1562" t="s">
        <v>8343</v>
      </c>
      <c r="S1562" s="10">
        <f t="shared" si="98"/>
        <v>41935.812418981477</v>
      </c>
      <c r="T1562" s="11">
        <f t="shared" si="99"/>
        <v>41955.854085648149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5">
        <f t="shared" si="97"/>
        <v>67</v>
      </c>
      <c r="Q1563" s="6" t="s">
        <v>8322</v>
      </c>
      <c r="R1563" t="s">
        <v>8344</v>
      </c>
      <c r="S1563" s="10">
        <f t="shared" si="98"/>
        <v>41554.833368055552</v>
      </c>
      <c r="T1563" s="11">
        <f t="shared" si="99"/>
        <v>41584.875034722216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5">
        <f t="shared" si="97"/>
        <v>0</v>
      </c>
      <c r="Q1564" s="6" t="s">
        <v>8322</v>
      </c>
      <c r="R1564" t="s">
        <v>8344</v>
      </c>
      <c r="S1564" s="10">
        <f t="shared" si="98"/>
        <v>40079.357824074068</v>
      </c>
      <c r="T1564" s="11">
        <f t="shared" si="99"/>
        <v>40148.826388888883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5">
        <f t="shared" si="97"/>
        <v>42.5</v>
      </c>
      <c r="Q1565" s="6" t="s">
        <v>8322</v>
      </c>
      <c r="R1565" t="s">
        <v>8344</v>
      </c>
      <c r="S1565" s="10">
        <f t="shared" si="98"/>
        <v>41652.534155092588</v>
      </c>
      <c r="T1565" s="11">
        <f t="shared" si="99"/>
        <v>41712.492488425924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5">
        <f t="shared" si="97"/>
        <v>10</v>
      </c>
      <c r="Q1566" s="6" t="s">
        <v>8322</v>
      </c>
      <c r="R1566" t="s">
        <v>8344</v>
      </c>
      <c r="S1566" s="10">
        <f t="shared" si="98"/>
        <v>42121.158668981479</v>
      </c>
      <c r="T1566" s="11">
        <f t="shared" si="99"/>
        <v>42152.628472222219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5">
        <f t="shared" si="97"/>
        <v>100</v>
      </c>
      <c r="Q1567" s="6" t="s">
        <v>8322</v>
      </c>
      <c r="R1567" t="s">
        <v>8344</v>
      </c>
      <c r="S1567" s="10">
        <f t="shared" si="98"/>
        <v>40672.521539351852</v>
      </c>
      <c r="T1567" s="11">
        <f t="shared" si="99"/>
        <v>40702.521539351852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5">
        <f t="shared" si="97"/>
        <v>108.05084745762711</v>
      </c>
      <c r="Q1568" s="6" t="s">
        <v>8322</v>
      </c>
      <c r="R1568" t="s">
        <v>8344</v>
      </c>
      <c r="S1568" s="10">
        <f t="shared" si="98"/>
        <v>42549.708379629628</v>
      </c>
      <c r="T1568" s="11">
        <f t="shared" si="99"/>
        <v>42578.708333333336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5">
        <f t="shared" si="97"/>
        <v>26.923076923076923</v>
      </c>
      <c r="Q1569" s="6" t="s">
        <v>8322</v>
      </c>
      <c r="R1569" t="s">
        <v>8344</v>
      </c>
      <c r="S1569" s="10">
        <f t="shared" si="98"/>
        <v>41671.728530092594</v>
      </c>
      <c r="T1569" s="11">
        <f t="shared" si="99"/>
        <v>41686.791666666664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5">
        <f t="shared" si="97"/>
        <v>155</v>
      </c>
      <c r="Q1570" s="6" t="s">
        <v>8322</v>
      </c>
      <c r="R1570" t="s">
        <v>8344</v>
      </c>
      <c r="S1570" s="10">
        <f t="shared" si="98"/>
        <v>41961.853993055549</v>
      </c>
      <c r="T1570" s="11">
        <f t="shared" si="99"/>
        <v>41996.853993055549</v>
      </c>
    </row>
    <row r="1571" spans="1:20" ht="19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5">
        <f t="shared" si="97"/>
        <v>0</v>
      </c>
      <c r="Q1571" s="6" t="s">
        <v>8322</v>
      </c>
      <c r="R1571" t="s">
        <v>8344</v>
      </c>
      <c r="S1571" s="10">
        <f t="shared" si="98"/>
        <v>41389.471226851849</v>
      </c>
      <c r="T1571" s="11">
        <f t="shared" si="99"/>
        <v>41419.471226851849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5">
        <f t="shared" si="97"/>
        <v>47.769230769230766</v>
      </c>
      <c r="Q1572" s="6" t="s">
        <v>8322</v>
      </c>
      <c r="R1572" t="s">
        <v>8344</v>
      </c>
      <c r="S1572" s="10">
        <f t="shared" si="98"/>
        <v>42438.605115740742</v>
      </c>
      <c r="T1572" s="11">
        <f t="shared" si="99"/>
        <v>42468.56344907407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5">
        <f t="shared" si="97"/>
        <v>20</v>
      </c>
      <c r="Q1573" s="6" t="s">
        <v>8322</v>
      </c>
      <c r="R1573" t="s">
        <v>8344</v>
      </c>
      <c r="S1573" s="10">
        <f t="shared" si="98"/>
        <v>42144.56114583333</v>
      </c>
      <c r="T1573" s="11">
        <f t="shared" si="99"/>
        <v>42174.56114583333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5">
        <f t="shared" si="97"/>
        <v>41.666666666666664</v>
      </c>
      <c r="Q1574" s="6" t="s">
        <v>8322</v>
      </c>
      <c r="R1574" t="s">
        <v>8344</v>
      </c>
      <c r="S1574" s="10">
        <f t="shared" si="98"/>
        <v>42403.824756944443</v>
      </c>
      <c r="T1574" s="11">
        <f t="shared" si="99"/>
        <v>42428.790972222218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5">
        <f t="shared" si="97"/>
        <v>74.333333333333329</v>
      </c>
      <c r="Q1575" s="6" t="s">
        <v>8322</v>
      </c>
      <c r="R1575" t="s">
        <v>8344</v>
      </c>
      <c r="S1575" s="10">
        <f t="shared" si="98"/>
        <v>42785.791689814818</v>
      </c>
      <c r="T1575" s="11">
        <f t="shared" si="99"/>
        <v>42825.957638888889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5">
        <f t="shared" si="97"/>
        <v>84.333333333333329</v>
      </c>
      <c r="Q1576" s="6" t="s">
        <v>8322</v>
      </c>
      <c r="R1576" t="s">
        <v>8344</v>
      </c>
      <c r="S1576" s="10">
        <f t="shared" si="98"/>
        <v>42017.719085648147</v>
      </c>
      <c r="T1576" s="11">
        <f t="shared" si="99"/>
        <v>42052.719085648147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5">
        <f t="shared" si="97"/>
        <v>65.457142857142856</v>
      </c>
      <c r="Q1577" s="6" t="s">
        <v>8322</v>
      </c>
      <c r="R1577" t="s">
        <v>8344</v>
      </c>
      <c r="S1577" s="10">
        <f t="shared" si="98"/>
        <v>41799.315925925919</v>
      </c>
      <c r="T1577" s="11">
        <f t="shared" si="99"/>
        <v>41829.315925925919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5">
        <f t="shared" si="97"/>
        <v>65</v>
      </c>
      <c r="Q1578" s="6" t="s">
        <v>8322</v>
      </c>
      <c r="R1578" t="s">
        <v>8344</v>
      </c>
      <c r="S1578" s="10">
        <f t="shared" si="98"/>
        <v>42140.670925925922</v>
      </c>
      <c r="T1578" s="11">
        <f t="shared" si="99"/>
        <v>42185.670925925922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5">
        <f t="shared" si="97"/>
        <v>27.5</v>
      </c>
      <c r="Q1579" s="6" t="s">
        <v>8322</v>
      </c>
      <c r="R1579" t="s">
        <v>8344</v>
      </c>
      <c r="S1579" s="10">
        <f t="shared" si="98"/>
        <v>41054.639444444438</v>
      </c>
      <c r="T1579" s="11">
        <f t="shared" si="99"/>
        <v>41114.639444444438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5">
        <f t="shared" si="97"/>
        <v>51.25</v>
      </c>
      <c r="Q1580" s="6" t="s">
        <v>8322</v>
      </c>
      <c r="R1580" t="s">
        <v>8344</v>
      </c>
      <c r="S1580" s="10">
        <f t="shared" si="98"/>
        <v>40398.857534722221</v>
      </c>
      <c r="T1580" s="11">
        <f t="shared" si="99"/>
        <v>40422.875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5">
        <f t="shared" si="97"/>
        <v>14</v>
      </c>
      <c r="Q1581" s="6" t="s">
        <v>8322</v>
      </c>
      <c r="R1581" t="s">
        <v>8344</v>
      </c>
      <c r="S1581" s="10">
        <f t="shared" si="98"/>
        <v>41481.788090277776</v>
      </c>
      <c r="T1581" s="11">
        <f t="shared" si="99"/>
        <v>41514.788090277776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5">
        <f t="shared" si="97"/>
        <v>0</v>
      </c>
      <c r="Q1582" s="6" t="s">
        <v>8322</v>
      </c>
      <c r="R1582" t="s">
        <v>8344</v>
      </c>
      <c r="S1582" s="10">
        <f t="shared" si="98"/>
        <v>40989.841736111106</v>
      </c>
      <c r="T1582" s="11">
        <f t="shared" si="99"/>
        <v>41049.841736111106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5">
        <f t="shared" si="97"/>
        <v>5</v>
      </c>
      <c r="Q1583" s="6" t="s">
        <v>8338</v>
      </c>
      <c r="R1583" t="s">
        <v>8345</v>
      </c>
      <c r="S1583" s="10">
        <f t="shared" si="98"/>
        <v>42325.240624999999</v>
      </c>
      <c r="T1583" s="11">
        <f t="shared" si="99"/>
        <v>42357.240624999999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5">
        <f t="shared" si="97"/>
        <v>31</v>
      </c>
      <c r="Q1584" s="6" t="s">
        <v>8338</v>
      </c>
      <c r="R1584" t="s">
        <v>8345</v>
      </c>
      <c r="S1584" s="10">
        <f t="shared" si="98"/>
        <v>42246.581631944442</v>
      </c>
      <c r="T1584" s="11">
        <f t="shared" si="99"/>
        <v>42303.680555555555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5">
        <f t="shared" si="97"/>
        <v>15</v>
      </c>
      <c r="Q1585" s="6" t="s">
        <v>8338</v>
      </c>
      <c r="R1585" t="s">
        <v>8345</v>
      </c>
      <c r="S1585" s="10">
        <f t="shared" si="98"/>
        <v>41877.696655092594</v>
      </c>
      <c r="T1585" s="11">
        <f t="shared" si="99"/>
        <v>41907.696655092594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5">
        <f t="shared" si="97"/>
        <v>0</v>
      </c>
      <c r="Q1586" s="6" t="s">
        <v>8338</v>
      </c>
      <c r="R1586" t="s">
        <v>8345</v>
      </c>
      <c r="S1586" s="10">
        <f t="shared" si="98"/>
        <v>41779.440983796296</v>
      </c>
      <c r="T1586" s="11">
        <f t="shared" si="99"/>
        <v>41789.440983796296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5">
        <f t="shared" si="97"/>
        <v>131.66666666666666</v>
      </c>
      <c r="Q1587" s="6" t="s">
        <v>8338</v>
      </c>
      <c r="R1587" t="s">
        <v>8345</v>
      </c>
      <c r="S1587" s="10">
        <f t="shared" si="98"/>
        <v>42707.687129629623</v>
      </c>
      <c r="T1587" s="11">
        <f t="shared" si="99"/>
        <v>42729.249999999993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5">
        <f t="shared" si="97"/>
        <v>0</v>
      </c>
      <c r="Q1588" s="6" t="s">
        <v>8338</v>
      </c>
      <c r="R1588" t="s">
        <v>8345</v>
      </c>
      <c r="S1588" s="10">
        <f t="shared" si="98"/>
        <v>42068.896087962959</v>
      </c>
      <c r="T1588" s="11">
        <f t="shared" si="99"/>
        <v>42098.854421296295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5">
        <f t="shared" si="97"/>
        <v>1</v>
      </c>
      <c r="Q1589" s="6" t="s">
        <v>8338</v>
      </c>
      <c r="R1589" t="s">
        <v>8345</v>
      </c>
      <c r="S1589" s="10">
        <f t="shared" si="98"/>
        <v>41956.742650462962</v>
      </c>
      <c r="T1589" s="11">
        <f t="shared" si="99"/>
        <v>41986.742650462962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5">
        <f t="shared" si="97"/>
        <v>0</v>
      </c>
      <c r="Q1590" s="6" t="s">
        <v>8338</v>
      </c>
      <c r="R1590" t="s">
        <v>8345</v>
      </c>
      <c r="S1590" s="10">
        <f t="shared" si="98"/>
        <v>42005.041655092595</v>
      </c>
      <c r="T1590" s="11">
        <f t="shared" si="99"/>
        <v>42035.633333333331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5">
        <f t="shared" si="97"/>
        <v>0</v>
      </c>
      <c r="Q1591" s="6" t="s">
        <v>8338</v>
      </c>
      <c r="R1591" t="s">
        <v>8345</v>
      </c>
      <c r="S1591" s="10">
        <f t="shared" si="98"/>
        <v>42256.776458333326</v>
      </c>
      <c r="T1591" s="11">
        <f t="shared" si="99"/>
        <v>42286.776458333326</v>
      </c>
    </row>
    <row r="1592" spans="1:20" ht="19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5">
        <f t="shared" si="97"/>
        <v>510</v>
      </c>
      <c r="Q1592" s="6" t="s">
        <v>8338</v>
      </c>
      <c r="R1592" t="s">
        <v>8345</v>
      </c>
      <c r="S1592" s="10">
        <f t="shared" si="98"/>
        <v>42240.648888888885</v>
      </c>
      <c r="T1592" s="11">
        <f t="shared" si="99"/>
        <v>42270.648888888885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5">
        <f t="shared" si="97"/>
        <v>44.478260869565219</v>
      </c>
      <c r="Q1593" s="6" t="s">
        <v>8338</v>
      </c>
      <c r="R1593" t="s">
        <v>8345</v>
      </c>
      <c r="S1593" s="10">
        <f t="shared" si="98"/>
        <v>42433.517835648141</v>
      </c>
      <c r="T1593" s="11">
        <f t="shared" si="99"/>
        <v>42463.476168981484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5">
        <f t="shared" si="97"/>
        <v>0</v>
      </c>
      <c r="Q1594" s="6" t="s">
        <v>8338</v>
      </c>
      <c r="R1594" t="s">
        <v>8345</v>
      </c>
      <c r="S1594" s="10">
        <f t="shared" si="98"/>
        <v>42045.86440972222</v>
      </c>
      <c r="T1594" s="11">
        <f t="shared" si="99"/>
        <v>42090.822743055549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5">
        <f t="shared" si="97"/>
        <v>1</v>
      </c>
      <c r="Q1595" s="6" t="s">
        <v>8338</v>
      </c>
      <c r="R1595" t="s">
        <v>8345</v>
      </c>
      <c r="S1595" s="10">
        <f t="shared" si="98"/>
        <v>42033.63721064815</v>
      </c>
      <c r="T1595" s="11">
        <f t="shared" si="99"/>
        <v>42063.63721064815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5">
        <f t="shared" si="97"/>
        <v>20.5</v>
      </c>
      <c r="Q1596" s="6" t="s">
        <v>8338</v>
      </c>
      <c r="R1596" t="s">
        <v>8345</v>
      </c>
      <c r="S1596" s="10">
        <f t="shared" si="98"/>
        <v>42445.504421296289</v>
      </c>
      <c r="T1596" s="11">
        <f t="shared" si="99"/>
        <v>42505.472916666666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5">
        <f t="shared" si="97"/>
        <v>40</v>
      </c>
      <c r="Q1597" s="6" t="s">
        <v>8338</v>
      </c>
      <c r="R1597" t="s">
        <v>8345</v>
      </c>
      <c r="S1597" s="10">
        <f t="shared" si="98"/>
        <v>41779.84175925926</v>
      </c>
      <c r="T1597" s="11">
        <f t="shared" si="99"/>
        <v>41808.634027777771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5">
        <f t="shared" si="97"/>
        <v>25</v>
      </c>
      <c r="Q1598" s="6" t="s">
        <v>8338</v>
      </c>
      <c r="R1598" t="s">
        <v>8345</v>
      </c>
      <c r="S1598" s="10">
        <f t="shared" si="98"/>
        <v>41941.221863425926</v>
      </c>
      <c r="T1598" s="11">
        <f t="shared" si="99"/>
        <v>41986.26353009259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5">
        <f t="shared" si="97"/>
        <v>0</v>
      </c>
      <c r="Q1599" s="6" t="s">
        <v>8338</v>
      </c>
      <c r="R1599" t="s">
        <v>8345</v>
      </c>
      <c r="S1599" s="10">
        <f t="shared" si="98"/>
        <v>42603.145798611113</v>
      </c>
      <c r="T1599" s="11">
        <f t="shared" si="99"/>
        <v>42633.145798611113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5">
        <f t="shared" si="97"/>
        <v>1</v>
      </c>
      <c r="Q1600" s="6" t="s">
        <v>8338</v>
      </c>
      <c r="R1600" t="s">
        <v>8345</v>
      </c>
      <c r="S1600" s="10">
        <f t="shared" si="98"/>
        <v>42151.459004629629</v>
      </c>
      <c r="T1600" s="11">
        <f t="shared" si="99"/>
        <v>42211.459004629629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5">
        <f t="shared" si="97"/>
        <v>0</v>
      </c>
      <c r="Q1601" s="6" t="s">
        <v>8338</v>
      </c>
      <c r="R1601" t="s">
        <v>8345</v>
      </c>
      <c r="S1601" s="10">
        <f t="shared" si="98"/>
        <v>42438.330740740734</v>
      </c>
      <c r="T1601" s="11">
        <f t="shared" si="99"/>
        <v>42468.289074074077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5">
        <f t="shared" si="97"/>
        <v>40.777777777777779</v>
      </c>
      <c r="Q1602" s="6" t="s">
        <v>8338</v>
      </c>
      <c r="R1602" t="s">
        <v>8345</v>
      </c>
      <c r="S1602" s="10">
        <f t="shared" si="98"/>
        <v>41790.848981481475</v>
      </c>
      <c r="T1602" s="11">
        <f t="shared" si="99"/>
        <v>41835.007638888885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(E1603/D1603)*100</f>
        <v>108.2492</v>
      </c>
      <c r="P1603" s="5">
        <f t="shared" ref="P1603:P1666" si="101">IFERROR(E1603/L1603,0)</f>
        <v>48.325535714285714</v>
      </c>
      <c r="Q1603" s="6" t="s">
        <v>8325</v>
      </c>
      <c r="R1603" t="s">
        <v>8326</v>
      </c>
      <c r="S1603" s="10">
        <f t="shared" ref="S1603:S1666" si="102">(J1603/86400)+25569+(-5/24)</f>
        <v>40637.884641203702</v>
      </c>
      <c r="T1603" s="11">
        <f t="shared" ref="T1603:T1666" si="103">(I1603/86400)+25569+(-5/24)</f>
        <v>40667.884641203702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5">
        <f t="shared" si="101"/>
        <v>46.953125</v>
      </c>
      <c r="Q1604" s="6" t="s">
        <v>8325</v>
      </c>
      <c r="R1604" t="s">
        <v>8326</v>
      </c>
      <c r="S1604" s="10">
        <f t="shared" si="102"/>
        <v>40788.089317129627</v>
      </c>
      <c r="T1604" s="11">
        <f t="shared" si="103"/>
        <v>40830.75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5">
        <f t="shared" si="101"/>
        <v>66.688666666666663</v>
      </c>
      <c r="Q1605" s="6" t="s">
        <v>8325</v>
      </c>
      <c r="R1605" t="s">
        <v>8326</v>
      </c>
      <c r="S1605" s="10">
        <f t="shared" si="102"/>
        <v>40875.961331018516</v>
      </c>
      <c r="T1605" s="11">
        <f t="shared" si="103"/>
        <v>40935.961331018516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5">
        <f t="shared" si="101"/>
        <v>48.842857142857142</v>
      </c>
      <c r="Q1606" s="6" t="s">
        <v>8325</v>
      </c>
      <c r="R1606" t="s">
        <v>8326</v>
      </c>
      <c r="S1606" s="10">
        <f t="shared" si="102"/>
        <v>40945.636979166666</v>
      </c>
      <c r="T1606" s="11">
        <f t="shared" si="103"/>
        <v>40985.595312500001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5">
        <f t="shared" si="101"/>
        <v>137.30909090909091</v>
      </c>
      <c r="Q1607" s="6" t="s">
        <v>8325</v>
      </c>
      <c r="R1607" t="s">
        <v>8326</v>
      </c>
      <c r="S1607" s="10">
        <f t="shared" si="102"/>
        <v>40746.804548611108</v>
      </c>
      <c r="T1607" s="11">
        <f t="shared" si="103"/>
        <v>40756.083333333328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5">
        <f t="shared" si="101"/>
        <v>87.829673913043479</v>
      </c>
      <c r="Q1608" s="6" t="s">
        <v>8325</v>
      </c>
      <c r="R1608" t="s">
        <v>8326</v>
      </c>
      <c r="S1608" s="10">
        <f t="shared" si="102"/>
        <v>40535.903217592589</v>
      </c>
      <c r="T1608" s="11">
        <f t="shared" si="103"/>
        <v>40625.861550925925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5">
        <f t="shared" si="101"/>
        <v>70.785365853658533</v>
      </c>
      <c r="Q1609" s="6" t="s">
        <v>8325</v>
      </c>
      <c r="R1609" t="s">
        <v>8326</v>
      </c>
      <c r="S1609" s="10">
        <f t="shared" si="102"/>
        <v>41053.600127314814</v>
      </c>
      <c r="T1609" s="11">
        <f t="shared" si="103"/>
        <v>41074.600127314814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5">
        <f t="shared" si="101"/>
        <v>52.826086956521742</v>
      </c>
      <c r="Q1610" s="6" t="s">
        <v>8325</v>
      </c>
      <c r="R1610" t="s">
        <v>8326</v>
      </c>
      <c r="S1610" s="10">
        <f t="shared" si="102"/>
        <v>41607.622523148144</v>
      </c>
      <c r="T1610" s="11">
        <f t="shared" si="103"/>
        <v>41640.018055555549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5">
        <f t="shared" si="101"/>
        <v>443.75</v>
      </c>
      <c r="Q1611" s="6" t="s">
        <v>8325</v>
      </c>
      <c r="R1611" t="s">
        <v>8326</v>
      </c>
      <c r="S1611" s="10">
        <f t="shared" si="102"/>
        <v>40795.792928240735</v>
      </c>
      <c r="T1611" s="11">
        <f t="shared" si="103"/>
        <v>40849.125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5">
        <f t="shared" si="101"/>
        <v>48.544642857142854</v>
      </c>
      <c r="Q1612" s="6" t="s">
        <v>8325</v>
      </c>
      <c r="R1612" t="s">
        <v>8326</v>
      </c>
      <c r="S1612" s="10">
        <f t="shared" si="102"/>
        <v>41228.716550925921</v>
      </c>
      <c r="T1612" s="11">
        <f t="shared" si="103"/>
        <v>41258.716550925921</v>
      </c>
    </row>
    <row r="1613" spans="1:20" ht="19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5">
        <f t="shared" si="101"/>
        <v>37.074074074074076</v>
      </c>
      <c r="Q1613" s="6" t="s">
        <v>8325</v>
      </c>
      <c r="R1613" t="s">
        <v>8326</v>
      </c>
      <c r="S1613" s="10">
        <f t="shared" si="102"/>
        <v>41408.792037037034</v>
      </c>
      <c r="T1613" s="11">
        <f t="shared" si="103"/>
        <v>41429.792037037034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5">
        <f t="shared" si="101"/>
        <v>50</v>
      </c>
      <c r="Q1614" s="6" t="s">
        <v>8325</v>
      </c>
      <c r="R1614" t="s">
        <v>8326</v>
      </c>
      <c r="S1614" s="10">
        <f t="shared" si="102"/>
        <v>41246.666481481479</v>
      </c>
      <c r="T1614" s="11">
        <f t="shared" si="103"/>
        <v>41276.666481481479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5">
        <f t="shared" si="101"/>
        <v>39.03846153846154</v>
      </c>
      <c r="Q1615" s="6" t="s">
        <v>8325</v>
      </c>
      <c r="R1615" t="s">
        <v>8326</v>
      </c>
      <c r="S1615" s="10">
        <f t="shared" si="102"/>
        <v>41081.861134259256</v>
      </c>
      <c r="T1615" s="11">
        <f t="shared" si="103"/>
        <v>41111.861134259256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5">
        <f t="shared" si="101"/>
        <v>66.688311688311686</v>
      </c>
      <c r="Q1616" s="6" t="s">
        <v>8325</v>
      </c>
      <c r="R1616" t="s">
        <v>8326</v>
      </c>
      <c r="S1616" s="10">
        <f t="shared" si="102"/>
        <v>41794.772789351853</v>
      </c>
      <c r="T1616" s="11">
        <f t="shared" si="103"/>
        <v>41854.5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5">
        <f t="shared" si="101"/>
        <v>67.132352941176464</v>
      </c>
      <c r="Q1617" s="6" t="s">
        <v>8325</v>
      </c>
      <c r="R1617" t="s">
        <v>8326</v>
      </c>
      <c r="S1617" s="10">
        <f t="shared" si="102"/>
        <v>40844.842546296291</v>
      </c>
      <c r="T1617" s="11">
        <f t="shared" si="103"/>
        <v>40889.884212962963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5">
        <f t="shared" si="101"/>
        <v>66.369426751592357</v>
      </c>
      <c r="Q1618" s="6" t="s">
        <v>8325</v>
      </c>
      <c r="R1618" t="s">
        <v>8326</v>
      </c>
      <c r="S1618" s="10">
        <f t="shared" si="102"/>
        <v>41194.507187499999</v>
      </c>
      <c r="T1618" s="11">
        <f t="shared" si="103"/>
        <v>41235.708333333328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5">
        <f t="shared" si="101"/>
        <v>64.620253164556956</v>
      </c>
      <c r="Q1619" s="6" t="s">
        <v>8325</v>
      </c>
      <c r="R1619" t="s">
        <v>8326</v>
      </c>
      <c r="S1619" s="10">
        <f t="shared" si="102"/>
        <v>41546.455879629626</v>
      </c>
      <c r="T1619" s="11">
        <f t="shared" si="103"/>
        <v>41579.583333333328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5">
        <f t="shared" si="101"/>
        <v>58.370370370370374</v>
      </c>
      <c r="Q1620" s="6" t="s">
        <v>8325</v>
      </c>
      <c r="R1620" t="s">
        <v>8326</v>
      </c>
      <c r="S1620" s="10">
        <f t="shared" si="102"/>
        <v>41301.446006944439</v>
      </c>
      <c r="T1620" s="11">
        <f t="shared" si="103"/>
        <v>41341.446006944439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5">
        <f t="shared" si="101"/>
        <v>86.956521739130437</v>
      </c>
      <c r="Q1621" s="6" t="s">
        <v>8325</v>
      </c>
      <c r="R1621" t="s">
        <v>8326</v>
      </c>
      <c r="S1621" s="10">
        <f t="shared" si="102"/>
        <v>41875.977847222217</v>
      </c>
      <c r="T1621" s="11">
        <f t="shared" si="103"/>
        <v>41896.977847222217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5">
        <f t="shared" si="101"/>
        <v>66.470588235294116</v>
      </c>
      <c r="Q1622" s="6" t="s">
        <v>8325</v>
      </c>
      <c r="R1622" t="s">
        <v>8326</v>
      </c>
      <c r="S1622" s="10">
        <f t="shared" si="102"/>
        <v>41321.131249999999</v>
      </c>
      <c r="T1622" s="11">
        <f t="shared" si="103"/>
        <v>41328.131249999999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5">
        <f t="shared" si="101"/>
        <v>163.78378378378378</v>
      </c>
      <c r="Q1623" s="6" t="s">
        <v>8325</v>
      </c>
      <c r="R1623" t="s">
        <v>8326</v>
      </c>
      <c r="S1623" s="10">
        <f t="shared" si="102"/>
        <v>41003.398321759254</v>
      </c>
      <c r="T1623" s="11">
        <f t="shared" si="103"/>
        <v>41056.957638888889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5">
        <f t="shared" si="101"/>
        <v>107.98461538461538</v>
      </c>
      <c r="Q1624" s="6" t="s">
        <v>8325</v>
      </c>
      <c r="R1624" t="s">
        <v>8326</v>
      </c>
      <c r="S1624" s="10">
        <f t="shared" si="102"/>
        <v>41950.086504629631</v>
      </c>
      <c r="T1624" s="11">
        <f t="shared" si="103"/>
        <v>41990.124305555553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5">
        <f t="shared" si="101"/>
        <v>42.111111111111114</v>
      </c>
      <c r="Q1625" s="6" t="s">
        <v>8325</v>
      </c>
      <c r="R1625" t="s">
        <v>8326</v>
      </c>
      <c r="S1625" s="10">
        <f t="shared" si="102"/>
        <v>41453.480196759258</v>
      </c>
      <c r="T1625" s="11">
        <f t="shared" si="103"/>
        <v>41513.480196759258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5">
        <f t="shared" si="101"/>
        <v>47.2</v>
      </c>
      <c r="Q1626" s="6" t="s">
        <v>8325</v>
      </c>
      <c r="R1626" t="s">
        <v>8326</v>
      </c>
      <c r="S1626" s="10">
        <f t="shared" si="102"/>
        <v>41243.158969907403</v>
      </c>
      <c r="T1626" s="11">
        <f t="shared" si="103"/>
        <v>41283.158969907403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5">
        <f t="shared" si="101"/>
        <v>112.01923076923077</v>
      </c>
      <c r="Q1627" s="6" t="s">
        <v>8325</v>
      </c>
      <c r="R1627" t="s">
        <v>8326</v>
      </c>
      <c r="S1627" s="10">
        <f t="shared" si="102"/>
        <v>41135.491354166668</v>
      </c>
      <c r="T1627" s="11">
        <f t="shared" si="103"/>
        <v>41163.491354166668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5">
        <f t="shared" si="101"/>
        <v>74.953703703703709</v>
      </c>
      <c r="Q1628" s="6" t="s">
        <v>8325</v>
      </c>
      <c r="R1628" t="s">
        <v>8326</v>
      </c>
      <c r="S1628" s="10">
        <f t="shared" si="102"/>
        <v>41579.639664351846</v>
      </c>
      <c r="T1628" s="11">
        <f t="shared" si="103"/>
        <v>41609.681331018517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5">
        <f t="shared" si="101"/>
        <v>61.578947368421055</v>
      </c>
      <c r="Q1629" s="6" t="s">
        <v>8325</v>
      </c>
      <c r="R1629" t="s">
        <v>8326</v>
      </c>
      <c r="S1629" s="10">
        <f t="shared" si="102"/>
        <v>41205.498715277776</v>
      </c>
      <c r="T1629" s="11">
        <f t="shared" si="103"/>
        <v>41238.999305555553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5">
        <f t="shared" si="101"/>
        <v>45.875</v>
      </c>
      <c r="Q1630" s="6" t="s">
        <v>8325</v>
      </c>
      <c r="R1630" t="s">
        <v>8326</v>
      </c>
      <c r="S1630" s="10">
        <f t="shared" si="102"/>
        <v>41774.528726851851</v>
      </c>
      <c r="T1630" s="11">
        <f t="shared" si="103"/>
        <v>41807.528726851851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5">
        <f t="shared" si="101"/>
        <v>75.853658536585371</v>
      </c>
      <c r="Q1631" s="6" t="s">
        <v>8325</v>
      </c>
      <c r="R1631" t="s">
        <v>8326</v>
      </c>
      <c r="S1631" s="10">
        <f t="shared" si="102"/>
        <v>41645.658946759257</v>
      </c>
      <c r="T1631" s="11">
        <f t="shared" si="103"/>
        <v>41690.658946759257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5">
        <f t="shared" si="101"/>
        <v>84.206349206349202</v>
      </c>
      <c r="Q1632" s="6" t="s">
        <v>8325</v>
      </c>
      <c r="R1632" t="s">
        <v>8326</v>
      </c>
      <c r="S1632" s="10">
        <f t="shared" si="102"/>
        <v>40939.629340277774</v>
      </c>
      <c r="T1632" s="11">
        <f t="shared" si="103"/>
        <v>40970.082638888889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5">
        <f t="shared" si="101"/>
        <v>117.22556390977444</v>
      </c>
      <c r="Q1633" s="6" t="s">
        <v>8325</v>
      </c>
      <c r="R1633" t="s">
        <v>8326</v>
      </c>
      <c r="S1633" s="10">
        <f t="shared" si="102"/>
        <v>41164.65116898148</v>
      </c>
      <c r="T1633" s="11">
        <f t="shared" si="103"/>
        <v>41194.65116898148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5">
        <f t="shared" si="101"/>
        <v>86.489361702127653</v>
      </c>
      <c r="Q1634" s="6" t="s">
        <v>8325</v>
      </c>
      <c r="R1634" t="s">
        <v>8326</v>
      </c>
      <c r="S1634" s="10">
        <f t="shared" si="102"/>
        <v>40750.132569444446</v>
      </c>
      <c r="T1634" s="11">
        <f t="shared" si="103"/>
        <v>40810.132569444446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5">
        <f t="shared" si="101"/>
        <v>172.41379310344828</v>
      </c>
      <c r="Q1635" s="6" t="s">
        <v>8325</v>
      </c>
      <c r="R1635" t="s">
        <v>8326</v>
      </c>
      <c r="S1635" s="10">
        <f t="shared" si="102"/>
        <v>40896.675416666665</v>
      </c>
      <c r="T1635" s="11">
        <f t="shared" si="103"/>
        <v>40924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5">
        <f t="shared" si="101"/>
        <v>62.8125</v>
      </c>
      <c r="Q1636" s="6" t="s">
        <v>8325</v>
      </c>
      <c r="R1636" t="s">
        <v>8326</v>
      </c>
      <c r="S1636" s="10">
        <f t="shared" si="102"/>
        <v>40657.981493055551</v>
      </c>
      <c r="T1636" s="11">
        <f t="shared" si="103"/>
        <v>40696.040972222218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5">
        <f t="shared" si="101"/>
        <v>67.729729729729726</v>
      </c>
      <c r="Q1637" s="6" t="s">
        <v>8325</v>
      </c>
      <c r="R1637" t="s">
        <v>8326</v>
      </c>
      <c r="S1637" s="10">
        <f t="shared" si="102"/>
        <v>42502.660428240742</v>
      </c>
      <c r="T1637" s="11">
        <f t="shared" si="103"/>
        <v>42562.660428240742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5">
        <f t="shared" si="101"/>
        <v>53.5632183908046</v>
      </c>
      <c r="Q1638" s="6" t="s">
        <v>8325</v>
      </c>
      <c r="R1638" t="s">
        <v>8326</v>
      </c>
      <c r="S1638" s="10">
        <f t="shared" si="102"/>
        <v>40662.878333333334</v>
      </c>
      <c r="T1638" s="11">
        <f t="shared" si="103"/>
        <v>40705.958333333328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5">
        <f t="shared" si="101"/>
        <v>34.6</v>
      </c>
      <c r="Q1639" s="6" t="s">
        <v>8325</v>
      </c>
      <c r="R1639" t="s">
        <v>8326</v>
      </c>
      <c r="S1639" s="10">
        <f t="shared" si="102"/>
        <v>40122.543287037035</v>
      </c>
      <c r="T1639" s="11">
        <f t="shared" si="103"/>
        <v>40178.777083333327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5">
        <f t="shared" si="101"/>
        <v>38.888888888888886</v>
      </c>
      <c r="Q1640" s="6" t="s">
        <v>8325</v>
      </c>
      <c r="R1640" t="s">
        <v>8326</v>
      </c>
      <c r="S1640" s="10">
        <f t="shared" si="102"/>
        <v>41288.478796296295</v>
      </c>
      <c r="T1640" s="11">
        <f t="shared" si="103"/>
        <v>41333.684027777774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5">
        <f t="shared" si="101"/>
        <v>94.736842105263165</v>
      </c>
      <c r="Q1641" s="6" t="s">
        <v>8325</v>
      </c>
      <c r="R1641" t="s">
        <v>8326</v>
      </c>
      <c r="S1641" s="10">
        <f t="shared" si="102"/>
        <v>40941.444039351853</v>
      </c>
      <c r="T1641" s="11">
        <f t="shared" si="103"/>
        <v>40971.444039351853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5">
        <f t="shared" si="101"/>
        <v>39.967058823529413</v>
      </c>
      <c r="Q1642" s="6" t="s">
        <v>8325</v>
      </c>
      <c r="R1642" t="s">
        <v>8326</v>
      </c>
      <c r="S1642" s="10">
        <f t="shared" si="102"/>
        <v>40379.022627314815</v>
      </c>
      <c r="T1642" s="11">
        <f t="shared" si="103"/>
        <v>40392.874305555553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5">
        <f t="shared" si="101"/>
        <v>97.5</v>
      </c>
      <c r="Q1643" s="6" t="s">
        <v>8325</v>
      </c>
      <c r="R1643" t="s">
        <v>8346</v>
      </c>
      <c r="S1643" s="10">
        <f t="shared" si="102"/>
        <v>41962.388240740744</v>
      </c>
      <c r="T1643" s="11">
        <f t="shared" si="103"/>
        <v>41992.388240740744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5">
        <f t="shared" si="101"/>
        <v>42.857142857142854</v>
      </c>
      <c r="Q1644" s="6" t="s">
        <v>8325</v>
      </c>
      <c r="R1644" t="s">
        <v>8346</v>
      </c>
      <c r="S1644" s="10">
        <f t="shared" si="102"/>
        <v>40687.816284722219</v>
      </c>
      <c r="T1644" s="11">
        <f t="shared" si="103"/>
        <v>40707.816284722219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5">
        <f t="shared" si="101"/>
        <v>168.51351351351352</v>
      </c>
      <c r="Q1645" s="6" t="s">
        <v>8325</v>
      </c>
      <c r="R1645" t="s">
        <v>8346</v>
      </c>
      <c r="S1645" s="10">
        <f t="shared" si="102"/>
        <v>41146.615879629629</v>
      </c>
      <c r="T1645" s="11">
        <f t="shared" si="103"/>
        <v>41176.615879629629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5">
        <f t="shared" si="101"/>
        <v>85.546875</v>
      </c>
      <c r="Q1646" s="6" t="s">
        <v>8325</v>
      </c>
      <c r="R1646" t="s">
        <v>8346</v>
      </c>
      <c r="S1646" s="10">
        <f t="shared" si="102"/>
        <v>41174.851388888885</v>
      </c>
      <c r="T1646" s="11">
        <f t="shared" si="103"/>
        <v>41234.893055555549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5">
        <f t="shared" si="101"/>
        <v>554</v>
      </c>
      <c r="Q1647" s="6" t="s">
        <v>8325</v>
      </c>
      <c r="R1647" t="s">
        <v>8346</v>
      </c>
      <c r="S1647" s="10">
        <f t="shared" si="102"/>
        <v>41521.40902777778</v>
      </c>
      <c r="T1647" s="11">
        <f t="shared" si="103"/>
        <v>41535.40902777778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5">
        <f t="shared" si="101"/>
        <v>26.554216867469879</v>
      </c>
      <c r="Q1648" s="6" t="s">
        <v>8325</v>
      </c>
      <c r="R1648" t="s">
        <v>8346</v>
      </c>
      <c r="S1648" s="10">
        <f t="shared" si="102"/>
        <v>41833.241932870369</v>
      </c>
      <c r="T1648" s="11">
        <f t="shared" si="103"/>
        <v>41865.549305555549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5">
        <f t="shared" si="101"/>
        <v>113.82608695652173</v>
      </c>
      <c r="Q1649" s="6" t="s">
        <v>8325</v>
      </c>
      <c r="R1649" t="s">
        <v>8346</v>
      </c>
      <c r="S1649" s="10">
        <f t="shared" si="102"/>
        <v>41039.201122685183</v>
      </c>
      <c r="T1649" s="11">
        <f t="shared" si="103"/>
        <v>41069.201122685183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5">
        <f t="shared" si="101"/>
        <v>32.011111111111113</v>
      </c>
      <c r="Q1650" s="6" t="s">
        <v>8325</v>
      </c>
      <c r="R1650" t="s">
        <v>8346</v>
      </c>
      <c r="S1650" s="10">
        <f t="shared" si="102"/>
        <v>40592.496319444443</v>
      </c>
      <c r="T1650" s="11">
        <f t="shared" si="103"/>
        <v>40622.454652777778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5">
        <f t="shared" si="101"/>
        <v>47.189259259259259</v>
      </c>
      <c r="Q1651" s="6" t="s">
        <v>8325</v>
      </c>
      <c r="R1651" t="s">
        <v>8346</v>
      </c>
      <c r="S1651" s="10">
        <f t="shared" si="102"/>
        <v>41737.476331018515</v>
      </c>
      <c r="T1651" s="11">
        <f t="shared" si="103"/>
        <v>41782.476331018515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5">
        <f t="shared" si="101"/>
        <v>88.46875</v>
      </c>
      <c r="Q1652" s="6" t="s">
        <v>8325</v>
      </c>
      <c r="R1652" t="s">
        <v>8346</v>
      </c>
      <c r="S1652" s="10">
        <f t="shared" si="102"/>
        <v>41526.227280092593</v>
      </c>
      <c r="T1652" s="11">
        <f t="shared" si="103"/>
        <v>41556.227280092593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5">
        <f t="shared" si="101"/>
        <v>100.75</v>
      </c>
      <c r="Q1653" s="6" t="s">
        <v>8325</v>
      </c>
      <c r="R1653" t="s">
        <v>8346</v>
      </c>
      <c r="S1653" s="10">
        <f t="shared" si="102"/>
        <v>40625.692361111105</v>
      </c>
      <c r="T1653" s="11">
        <f t="shared" si="103"/>
        <v>40659.082638888889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5">
        <f t="shared" si="101"/>
        <v>64.714285714285708</v>
      </c>
      <c r="Q1654" s="6" t="s">
        <v>8325</v>
      </c>
      <c r="R1654" t="s">
        <v>8346</v>
      </c>
      <c r="S1654" s="10">
        <f t="shared" si="102"/>
        <v>41572.284641203703</v>
      </c>
      <c r="T1654" s="11">
        <f t="shared" si="103"/>
        <v>41602.326307870368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5">
        <f t="shared" si="101"/>
        <v>51.854285714285716</v>
      </c>
      <c r="Q1655" s="6" t="s">
        <v>8325</v>
      </c>
      <c r="R1655" t="s">
        <v>8346</v>
      </c>
      <c r="S1655" s="10">
        <f t="shared" si="102"/>
        <v>40626.626111111109</v>
      </c>
      <c r="T1655" s="11">
        <f t="shared" si="103"/>
        <v>40657.626111111109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5">
        <f t="shared" si="101"/>
        <v>38.794117647058826</v>
      </c>
      <c r="Q1656" s="6" t="s">
        <v>8325</v>
      </c>
      <c r="R1656" t="s">
        <v>8346</v>
      </c>
      <c r="S1656" s="10">
        <f t="shared" si="102"/>
        <v>40987.682407407403</v>
      </c>
      <c r="T1656" s="11">
        <f t="shared" si="103"/>
        <v>41017.682407407403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5">
        <f t="shared" si="101"/>
        <v>44.645833333333336</v>
      </c>
      <c r="Q1657" s="6" t="s">
        <v>8325</v>
      </c>
      <c r="R1657" t="s">
        <v>8346</v>
      </c>
      <c r="S1657" s="10">
        <f t="shared" si="102"/>
        <v>40974.583564814813</v>
      </c>
      <c r="T1657" s="11">
        <f t="shared" si="103"/>
        <v>41004.541898148142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5">
        <f t="shared" si="101"/>
        <v>156.77333333333334</v>
      </c>
      <c r="Q1658" s="6" t="s">
        <v>8325</v>
      </c>
      <c r="R1658" t="s">
        <v>8346</v>
      </c>
      <c r="S1658" s="10">
        <f t="shared" si="102"/>
        <v>41226.720509259256</v>
      </c>
      <c r="T1658" s="11">
        <f t="shared" si="103"/>
        <v>41256.720509259256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5">
        <f t="shared" si="101"/>
        <v>118.70339366515837</v>
      </c>
      <c r="Q1659" s="6" t="s">
        <v>8325</v>
      </c>
      <c r="R1659" t="s">
        <v>8346</v>
      </c>
      <c r="S1659" s="10">
        <f t="shared" si="102"/>
        <v>41023.573703703703</v>
      </c>
      <c r="T1659" s="11">
        <f t="shared" si="103"/>
        <v>41053.573703703703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5">
        <f t="shared" si="101"/>
        <v>74.149532710280369</v>
      </c>
      <c r="Q1660" s="6" t="s">
        <v>8325</v>
      </c>
      <c r="R1660" t="s">
        <v>8346</v>
      </c>
      <c r="S1660" s="10">
        <f t="shared" si="102"/>
        <v>41223.013506944444</v>
      </c>
      <c r="T1660" s="11">
        <f t="shared" si="103"/>
        <v>41261.388888888883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5">
        <f t="shared" si="101"/>
        <v>12.533333333333333</v>
      </c>
      <c r="Q1661" s="6" t="s">
        <v>8325</v>
      </c>
      <c r="R1661" t="s">
        <v>8346</v>
      </c>
      <c r="S1661" s="10">
        <f t="shared" si="102"/>
        <v>41596.705104166664</v>
      </c>
      <c r="T1661" s="11">
        <f t="shared" si="103"/>
        <v>41625.291666666664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5">
        <f t="shared" si="101"/>
        <v>27.861111111111111</v>
      </c>
      <c r="Q1662" s="6" t="s">
        <v>8325</v>
      </c>
      <c r="R1662" t="s">
        <v>8346</v>
      </c>
      <c r="S1662" s="10">
        <f t="shared" si="102"/>
        <v>42459.485532407409</v>
      </c>
      <c r="T1662" s="11">
        <f t="shared" si="103"/>
        <v>42490.707638888889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5">
        <f t="shared" si="101"/>
        <v>80.178217821782184</v>
      </c>
      <c r="Q1663" s="6" t="s">
        <v>8325</v>
      </c>
      <c r="R1663" t="s">
        <v>8346</v>
      </c>
      <c r="S1663" s="10">
        <f t="shared" si="102"/>
        <v>42343.789710648147</v>
      </c>
      <c r="T1663" s="11">
        <f t="shared" si="103"/>
        <v>42386.666666666664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5">
        <f t="shared" si="101"/>
        <v>132.43548387096774</v>
      </c>
      <c r="Q1664" s="6" t="s">
        <v>8325</v>
      </c>
      <c r="R1664" t="s">
        <v>8346</v>
      </c>
      <c r="S1664" s="10">
        <f t="shared" si="102"/>
        <v>40847.99</v>
      </c>
      <c r="T1664" s="11">
        <f t="shared" si="103"/>
        <v>40908.031666666662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5">
        <f t="shared" si="101"/>
        <v>33.75</v>
      </c>
      <c r="Q1665" s="6" t="s">
        <v>8325</v>
      </c>
      <c r="R1665" t="s">
        <v>8346</v>
      </c>
      <c r="S1665" s="10">
        <f t="shared" si="102"/>
        <v>42005.813738425924</v>
      </c>
      <c r="T1665" s="11">
        <f t="shared" si="103"/>
        <v>42035.813738425924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5">
        <f t="shared" si="101"/>
        <v>34.384494382022467</v>
      </c>
      <c r="Q1666" s="6" t="s">
        <v>8325</v>
      </c>
      <c r="R1666" t="s">
        <v>8346</v>
      </c>
      <c r="S1666" s="10">
        <f t="shared" si="102"/>
        <v>40939.553449074076</v>
      </c>
      <c r="T1666" s="11">
        <f t="shared" si="103"/>
        <v>40983.957638888889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(E1667/D1667)*100</f>
        <v>119.45714285714286</v>
      </c>
      <c r="P1667" s="5">
        <f t="shared" ref="P1667:P1730" si="105">IFERROR(E1667/L1667,0)</f>
        <v>44.956989247311824</v>
      </c>
      <c r="Q1667" s="6" t="s">
        <v>8325</v>
      </c>
      <c r="R1667" t="s">
        <v>8346</v>
      </c>
      <c r="S1667" s="10">
        <f t="shared" ref="S1667:S1730" si="106">(J1667/86400)+25569+(-5/24)</f>
        <v>40564.441122685181</v>
      </c>
      <c r="T1667" s="11">
        <f t="shared" ref="T1667:T1730" si="107">(I1667/86400)+25569+(-5/24)</f>
        <v>40595.916666666664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5">
        <f t="shared" si="105"/>
        <v>41.04081632653061</v>
      </c>
      <c r="Q1668" s="6" t="s">
        <v>8325</v>
      </c>
      <c r="R1668" t="s">
        <v>8346</v>
      </c>
      <c r="S1668" s="10">
        <f t="shared" si="106"/>
        <v>41331.04482638889</v>
      </c>
      <c r="T1668" s="11">
        <f t="shared" si="107"/>
        <v>41361.003159722219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5">
        <f t="shared" si="105"/>
        <v>52.597560975609753</v>
      </c>
      <c r="Q1669" s="6" t="s">
        <v>8325</v>
      </c>
      <c r="R1669" t="s">
        <v>8346</v>
      </c>
      <c r="S1669" s="10">
        <f t="shared" si="106"/>
        <v>41681.862245370365</v>
      </c>
      <c r="T1669" s="11">
        <f t="shared" si="107"/>
        <v>41709.082638888889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5">
        <f t="shared" si="105"/>
        <v>70.784482758620683</v>
      </c>
      <c r="Q1670" s="6" t="s">
        <v>8325</v>
      </c>
      <c r="R1670" t="s">
        <v>8346</v>
      </c>
      <c r="S1670" s="10">
        <f t="shared" si="106"/>
        <v>40844.941423611112</v>
      </c>
      <c r="T1670" s="11">
        <f t="shared" si="107"/>
        <v>40874.983090277776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5">
        <f t="shared" si="105"/>
        <v>53.75</v>
      </c>
      <c r="Q1671" s="6" t="s">
        <v>8325</v>
      </c>
      <c r="R1671" t="s">
        <v>8346</v>
      </c>
      <c r="S1671" s="10">
        <f t="shared" si="106"/>
        <v>42461.676805555551</v>
      </c>
      <c r="T1671" s="11">
        <f t="shared" si="107"/>
        <v>42521.676805555551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5">
        <f t="shared" si="105"/>
        <v>44.608695652173914</v>
      </c>
      <c r="Q1672" s="6" t="s">
        <v>8325</v>
      </c>
      <c r="R1672" t="s">
        <v>8346</v>
      </c>
      <c r="S1672" s="10">
        <f t="shared" si="106"/>
        <v>40313.722210648142</v>
      </c>
      <c r="T1672" s="11">
        <f t="shared" si="107"/>
        <v>40363.958333333328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5">
        <f t="shared" si="105"/>
        <v>26.148961038961041</v>
      </c>
      <c r="Q1673" s="6" t="s">
        <v>8325</v>
      </c>
      <c r="R1673" t="s">
        <v>8346</v>
      </c>
      <c r="S1673" s="10">
        <f t="shared" si="106"/>
        <v>42553.335810185185</v>
      </c>
      <c r="T1673" s="11">
        <f t="shared" si="107"/>
        <v>42583.335810185185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5">
        <f t="shared" si="105"/>
        <v>39.183673469387756</v>
      </c>
      <c r="Q1674" s="6" t="s">
        <v>8325</v>
      </c>
      <c r="R1674" t="s">
        <v>8346</v>
      </c>
      <c r="S1674" s="10">
        <f t="shared" si="106"/>
        <v>41034.448263888888</v>
      </c>
      <c r="T1674" s="11">
        <f t="shared" si="107"/>
        <v>41064.448263888888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5">
        <f t="shared" si="105"/>
        <v>45.593220338983052</v>
      </c>
      <c r="Q1675" s="6" t="s">
        <v>8325</v>
      </c>
      <c r="R1675" t="s">
        <v>8346</v>
      </c>
      <c r="S1675" s="10">
        <f t="shared" si="106"/>
        <v>42039.670046296298</v>
      </c>
      <c r="T1675" s="11">
        <f t="shared" si="107"/>
        <v>42069.670046296298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5">
        <f t="shared" si="105"/>
        <v>89.247787610619469</v>
      </c>
      <c r="Q1676" s="6" t="s">
        <v>8325</v>
      </c>
      <c r="R1676" t="s">
        <v>8346</v>
      </c>
      <c r="S1676" s="10">
        <f t="shared" si="106"/>
        <v>42569.397060185183</v>
      </c>
      <c r="T1676" s="11">
        <f t="shared" si="107"/>
        <v>42600.082638888889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5">
        <f t="shared" si="105"/>
        <v>40.416470588235299</v>
      </c>
      <c r="Q1677" s="6" t="s">
        <v>8325</v>
      </c>
      <c r="R1677" t="s">
        <v>8346</v>
      </c>
      <c r="S1677" s="10">
        <f t="shared" si="106"/>
        <v>40802.524768518517</v>
      </c>
      <c r="T1677" s="11">
        <f t="shared" si="107"/>
        <v>40832.710416666661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5">
        <f t="shared" si="105"/>
        <v>82.38095238095238</v>
      </c>
      <c r="Q1678" s="6" t="s">
        <v>8325</v>
      </c>
      <c r="R1678" t="s">
        <v>8346</v>
      </c>
      <c r="S1678" s="10">
        <f t="shared" si="106"/>
        <v>40973.517905092587</v>
      </c>
      <c r="T1678" s="11">
        <f t="shared" si="107"/>
        <v>41019.957638888889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5">
        <f t="shared" si="105"/>
        <v>159.52380952380952</v>
      </c>
      <c r="Q1679" s="6" t="s">
        <v>8325</v>
      </c>
      <c r="R1679" t="s">
        <v>8346</v>
      </c>
      <c r="S1679" s="10">
        <f t="shared" si="106"/>
        <v>42416.198796296296</v>
      </c>
      <c r="T1679" s="11">
        <f t="shared" si="107"/>
        <v>42476.040972222218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5">
        <f t="shared" si="105"/>
        <v>36.244897959183675</v>
      </c>
      <c r="Q1680" s="6" t="s">
        <v>8325</v>
      </c>
      <c r="R1680" t="s">
        <v>8346</v>
      </c>
      <c r="S1680" s="10">
        <f t="shared" si="106"/>
        <v>41662.646655092591</v>
      </c>
      <c r="T1680" s="11">
        <f t="shared" si="107"/>
        <v>41676.646655092591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5">
        <f t="shared" si="105"/>
        <v>62.5</v>
      </c>
      <c r="Q1681" s="6" t="s">
        <v>8325</v>
      </c>
      <c r="R1681" t="s">
        <v>8346</v>
      </c>
      <c r="S1681" s="10">
        <f t="shared" si="106"/>
        <v>40722.860474537032</v>
      </c>
      <c r="T1681" s="11">
        <f t="shared" si="107"/>
        <v>40745.860474537032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5">
        <f t="shared" si="105"/>
        <v>47</v>
      </c>
      <c r="Q1682" s="6" t="s">
        <v>8325</v>
      </c>
      <c r="R1682" t="s">
        <v>8346</v>
      </c>
      <c r="S1682" s="10">
        <f t="shared" si="106"/>
        <v>41802.549386574072</v>
      </c>
      <c r="T1682" s="11">
        <f t="shared" si="107"/>
        <v>41832.549386574072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5">
        <f t="shared" si="105"/>
        <v>74.575090497737563</v>
      </c>
      <c r="Q1683" s="6" t="s">
        <v>8325</v>
      </c>
      <c r="R1683" t="s">
        <v>8347</v>
      </c>
      <c r="S1683" s="10">
        <f t="shared" si="106"/>
        <v>42773.91300925926</v>
      </c>
      <c r="T1683" s="11">
        <f t="shared" si="107"/>
        <v>42822.874999999993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5">
        <f t="shared" si="105"/>
        <v>0</v>
      </c>
      <c r="Q1684" s="6" t="s">
        <v>8325</v>
      </c>
      <c r="R1684" t="s">
        <v>8347</v>
      </c>
      <c r="S1684" s="10">
        <f t="shared" si="106"/>
        <v>42779.005324074074</v>
      </c>
      <c r="T1684" s="11">
        <f t="shared" si="107"/>
        <v>42838.963657407403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5">
        <f t="shared" si="105"/>
        <v>76</v>
      </c>
      <c r="Q1685" s="6" t="s">
        <v>8325</v>
      </c>
      <c r="R1685" t="s">
        <v>8347</v>
      </c>
      <c r="S1685" s="10">
        <f t="shared" si="106"/>
        <v>42808.57335648148</v>
      </c>
      <c r="T1685" s="11">
        <f t="shared" si="107"/>
        <v>42832.57335648148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5">
        <f t="shared" si="105"/>
        <v>86.43564356435644</v>
      </c>
      <c r="Q1686" s="6" t="s">
        <v>8325</v>
      </c>
      <c r="R1686" t="s">
        <v>8347</v>
      </c>
      <c r="S1686" s="10">
        <f t="shared" si="106"/>
        <v>42783.606956018521</v>
      </c>
      <c r="T1686" s="11">
        <f t="shared" si="107"/>
        <v>42811.565289351849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5">
        <f t="shared" si="105"/>
        <v>24</v>
      </c>
      <c r="Q1687" s="6" t="s">
        <v>8325</v>
      </c>
      <c r="R1687" t="s">
        <v>8347</v>
      </c>
      <c r="S1687" s="10">
        <f t="shared" si="106"/>
        <v>42788.041932870365</v>
      </c>
      <c r="T1687" s="11">
        <f t="shared" si="107"/>
        <v>42818.0002662037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5">
        <f t="shared" si="105"/>
        <v>18</v>
      </c>
      <c r="Q1688" s="6" t="s">
        <v>8325</v>
      </c>
      <c r="R1688" t="s">
        <v>8347</v>
      </c>
      <c r="S1688" s="10">
        <f t="shared" si="106"/>
        <v>42792.635636574072</v>
      </c>
      <c r="T1688" s="11">
        <f t="shared" si="107"/>
        <v>42852.593969907401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5">
        <f t="shared" si="105"/>
        <v>80.128205128205124</v>
      </c>
      <c r="Q1689" s="6" t="s">
        <v>8325</v>
      </c>
      <c r="R1689" t="s">
        <v>8347</v>
      </c>
      <c r="S1689" s="10">
        <f t="shared" si="106"/>
        <v>42801.838483796295</v>
      </c>
      <c r="T1689" s="11">
        <f t="shared" si="107"/>
        <v>42835.635416666664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5">
        <f t="shared" si="105"/>
        <v>253.14285714285714</v>
      </c>
      <c r="Q1690" s="6" t="s">
        <v>8325</v>
      </c>
      <c r="R1690" t="s">
        <v>8347</v>
      </c>
      <c r="S1690" s="10">
        <f t="shared" si="106"/>
        <v>42804.326319444437</v>
      </c>
      <c r="T1690" s="11">
        <f t="shared" si="107"/>
        <v>42834.28465277778</v>
      </c>
    </row>
    <row r="1691" spans="1:20" ht="19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5">
        <f t="shared" si="105"/>
        <v>171.42857142857142</v>
      </c>
      <c r="Q1691" s="6" t="s">
        <v>8325</v>
      </c>
      <c r="R1691" t="s">
        <v>8347</v>
      </c>
      <c r="S1691" s="10">
        <f t="shared" si="106"/>
        <v>42780.734143518515</v>
      </c>
      <c r="T1691" s="11">
        <f t="shared" si="107"/>
        <v>42810.692476851851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5">
        <f t="shared" si="105"/>
        <v>57.727272727272727</v>
      </c>
      <c r="Q1692" s="6" t="s">
        <v>8325</v>
      </c>
      <c r="R1692" t="s">
        <v>8347</v>
      </c>
      <c r="S1692" s="10">
        <f t="shared" si="106"/>
        <v>42801.222708333335</v>
      </c>
      <c r="T1692" s="11">
        <f t="shared" si="107"/>
        <v>42831.181041666663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5">
        <f t="shared" si="105"/>
        <v>264.26315789473682</v>
      </c>
      <c r="Q1693" s="6" t="s">
        <v>8325</v>
      </c>
      <c r="R1693" t="s">
        <v>8347</v>
      </c>
      <c r="S1693" s="10">
        <f t="shared" si="106"/>
        <v>42795.493148148147</v>
      </c>
      <c r="T1693" s="11">
        <f t="shared" si="107"/>
        <v>42827.833333333336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5">
        <f t="shared" si="105"/>
        <v>159.33333333333334</v>
      </c>
      <c r="Q1694" s="6" t="s">
        <v>8325</v>
      </c>
      <c r="R1694" t="s">
        <v>8347</v>
      </c>
      <c r="S1694" s="10">
        <f t="shared" si="106"/>
        <v>42787.94290509259</v>
      </c>
      <c r="T1694" s="11">
        <f t="shared" si="107"/>
        <v>42820.790972222218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5">
        <f t="shared" si="105"/>
        <v>35</v>
      </c>
      <c r="Q1695" s="6" t="s">
        <v>8325</v>
      </c>
      <c r="R1695" t="s">
        <v>8347</v>
      </c>
      <c r="S1695" s="10">
        <f t="shared" si="106"/>
        <v>42803.711944444447</v>
      </c>
      <c r="T1695" s="11">
        <f t="shared" si="107"/>
        <v>42834.624999999993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5">
        <f t="shared" si="105"/>
        <v>5</v>
      </c>
      <c r="Q1696" s="6" t="s">
        <v>8325</v>
      </c>
      <c r="R1696" t="s">
        <v>8347</v>
      </c>
      <c r="S1696" s="10">
        <f t="shared" si="106"/>
        <v>42791.461504629631</v>
      </c>
      <c r="T1696" s="11">
        <f t="shared" si="107"/>
        <v>42820.98333333333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5">
        <f t="shared" si="105"/>
        <v>61.086956521739133</v>
      </c>
      <c r="Q1697" s="6" t="s">
        <v>8325</v>
      </c>
      <c r="R1697" t="s">
        <v>8347</v>
      </c>
      <c r="S1697" s="10">
        <f t="shared" si="106"/>
        <v>42800.823078703703</v>
      </c>
      <c r="T1697" s="11">
        <f t="shared" si="107"/>
        <v>42834.833333333336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5">
        <f t="shared" si="105"/>
        <v>0</v>
      </c>
      <c r="Q1698" s="6" t="s">
        <v>8325</v>
      </c>
      <c r="R1698" t="s">
        <v>8347</v>
      </c>
      <c r="S1698" s="10">
        <f t="shared" si="106"/>
        <v>42795.861238425925</v>
      </c>
      <c r="T1698" s="11">
        <f t="shared" si="107"/>
        <v>42825.819571759253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5">
        <f t="shared" si="105"/>
        <v>114.81818181818181</v>
      </c>
      <c r="Q1699" s="6" t="s">
        <v>8325</v>
      </c>
      <c r="R1699" t="s">
        <v>8347</v>
      </c>
      <c r="S1699" s="10">
        <f t="shared" si="106"/>
        <v>42804.824629629627</v>
      </c>
      <c r="T1699" s="11">
        <f t="shared" si="107"/>
        <v>42834.782962962963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5">
        <f t="shared" si="105"/>
        <v>0</v>
      </c>
      <c r="Q1700" s="6" t="s">
        <v>8325</v>
      </c>
      <c r="R1700" t="s">
        <v>8347</v>
      </c>
      <c r="S1700" s="10">
        <f t="shared" si="106"/>
        <v>42795.999537037038</v>
      </c>
      <c r="T1700" s="11">
        <f t="shared" si="107"/>
        <v>42819.939583333333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5">
        <f t="shared" si="105"/>
        <v>54</v>
      </c>
      <c r="Q1701" s="6" t="s">
        <v>8325</v>
      </c>
      <c r="R1701" t="s">
        <v>8347</v>
      </c>
      <c r="S1701" s="10">
        <f t="shared" si="106"/>
        <v>42806.655613425923</v>
      </c>
      <c r="T1701" s="11">
        <f t="shared" si="107"/>
        <v>42836.655613425923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5">
        <f t="shared" si="105"/>
        <v>65.974683544303801</v>
      </c>
      <c r="Q1702" s="6" t="s">
        <v>8325</v>
      </c>
      <c r="R1702" t="s">
        <v>8347</v>
      </c>
      <c r="S1702" s="10">
        <f t="shared" si="106"/>
        <v>42795.863310185181</v>
      </c>
      <c r="T1702" s="11">
        <f t="shared" si="107"/>
        <v>42825.958333333336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5">
        <f t="shared" si="105"/>
        <v>5</v>
      </c>
      <c r="Q1703" s="6" t="s">
        <v>8325</v>
      </c>
      <c r="R1703" t="s">
        <v>8347</v>
      </c>
      <c r="S1703" s="10">
        <f t="shared" si="106"/>
        <v>41989.456076388888</v>
      </c>
      <c r="T1703" s="11">
        <f t="shared" si="107"/>
        <v>42019.456076388888</v>
      </c>
    </row>
    <row r="1704" spans="1:20" ht="19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5">
        <f t="shared" si="105"/>
        <v>1</v>
      </c>
      <c r="Q1704" s="6" t="s">
        <v>8325</v>
      </c>
      <c r="R1704" t="s">
        <v>8347</v>
      </c>
      <c r="S1704" s="10">
        <f t="shared" si="106"/>
        <v>42063.661458333336</v>
      </c>
      <c r="T1704" s="11">
        <f t="shared" si="107"/>
        <v>42093.619791666664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5">
        <f t="shared" si="105"/>
        <v>25.5</v>
      </c>
      <c r="Q1705" s="6" t="s">
        <v>8325</v>
      </c>
      <c r="R1705" t="s">
        <v>8347</v>
      </c>
      <c r="S1705" s="10">
        <f t="shared" si="106"/>
        <v>42187.073344907403</v>
      </c>
      <c r="T1705" s="11">
        <f t="shared" si="107"/>
        <v>42247.073344907403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5">
        <f t="shared" si="105"/>
        <v>118.36363636363636</v>
      </c>
      <c r="Q1706" s="6" t="s">
        <v>8325</v>
      </c>
      <c r="R1706" t="s">
        <v>8347</v>
      </c>
      <c r="S1706" s="10">
        <f t="shared" si="106"/>
        <v>42020.931400462963</v>
      </c>
      <c r="T1706" s="11">
        <f t="shared" si="107"/>
        <v>42050.931400462963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5">
        <f t="shared" si="105"/>
        <v>0</v>
      </c>
      <c r="Q1707" s="6" t="s">
        <v>8325</v>
      </c>
      <c r="R1707" t="s">
        <v>8347</v>
      </c>
      <c r="S1707" s="10">
        <f t="shared" si="106"/>
        <v>42244.808402777773</v>
      </c>
      <c r="T1707" s="11">
        <f t="shared" si="107"/>
        <v>42256.458333333336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5">
        <f t="shared" si="105"/>
        <v>0</v>
      </c>
      <c r="Q1708" s="6" t="s">
        <v>8325</v>
      </c>
      <c r="R1708" t="s">
        <v>8347</v>
      </c>
      <c r="S1708" s="10">
        <f t="shared" si="106"/>
        <v>42179.098055555551</v>
      </c>
      <c r="T1708" s="11">
        <f t="shared" si="107"/>
        <v>42239.098055555551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5">
        <f t="shared" si="105"/>
        <v>54.111111111111114</v>
      </c>
      <c r="Q1709" s="6" t="s">
        <v>8325</v>
      </c>
      <c r="R1709" t="s">
        <v>8347</v>
      </c>
      <c r="S1709" s="10">
        <f t="shared" si="106"/>
        <v>42427.512673611105</v>
      </c>
      <c r="T1709" s="11">
        <f t="shared" si="107"/>
        <v>42457.471006944441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5">
        <f t="shared" si="105"/>
        <v>0</v>
      </c>
      <c r="Q1710" s="6" t="s">
        <v>8325</v>
      </c>
      <c r="R1710" t="s">
        <v>8347</v>
      </c>
      <c r="S1710" s="10">
        <f t="shared" si="106"/>
        <v>42451.658634259256</v>
      </c>
      <c r="T1710" s="11">
        <f t="shared" si="107"/>
        <v>42491.658634259256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5">
        <f t="shared" si="105"/>
        <v>21.25</v>
      </c>
      <c r="Q1711" s="6" t="s">
        <v>8325</v>
      </c>
      <c r="R1711" t="s">
        <v>8347</v>
      </c>
      <c r="S1711" s="10">
        <f t="shared" si="106"/>
        <v>41841.355486111112</v>
      </c>
      <c r="T1711" s="11">
        <f t="shared" si="107"/>
        <v>41882.610416666663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5">
        <f t="shared" si="105"/>
        <v>34</v>
      </c>
      <c r="Q1712" s="6" t="s">
        <v>8325</v>
      </c>
      <c r="R1712" t="s">
        <v>8347</v>
      </c>
      <c r="S1712" s="10">
        <f t="shared" si="106"/>
        <v>42341.382962962962</v>
      </c>
      <c r="T1712" s="11">
        <f t="shared" si="107"/>
        <v>42387.333333333336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5">
        <f t="shared" si="105"/>
        <v>525</v>
      </c>
      <c r="Q1713" s="6" t="s">
        <v>8325</v>
      </c>
      <c r="R1713" t="s">
        <v>8347</v>
      </c>
      <c r="S1713" s="10">
        <f t="shared" si="106"/>
        <v>41852.437893518516</v>
      </c>
      <c r="T1713" s="11">
        <f t="shared" si="107"/>
        <v>41883.437893518516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5">
        <f t="shared" si="105"/>
        <v>0</v>
      </c>
      <c r="Q1714" s="6" t="s">
        <v>8325</v>
      </c>
      <c r="R1714" t="s">
        <v>8347</v>
      </c>
      <c r="S1714" s="10">
        <f t="shared" si="106"/>
        <v>42125.705474537033</v>
      </c>
      <c r="T1714" s="11">
        <f t="shared" si="107"/>
        <v>42185.705474537033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5">
        <f t="shared" si="105"/>
        <v>50</v>
      </c>
      <c r="Q1715" s="6" t="s">
        <v>8325</v>
      </c>
      <c r="R1715" t="s">
        <v>8347</v>
      </c>
      <c r="S1715" s="10">
        <f t="shared" si="106"/>
        <v>41887.592731481483</v>
      </c>
      <c r="T1715" s="11">
        <f t="shared" si="107"/>
        <v>41917.592731481483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5">
        <f t="shared" si="105"/>
        <v>115.70588235294117</v>
      </c>
      <c r="Q1716" s="6" t="s">
        <v>8325</v>
      </c>
      <c r="R1716" t="s">
        <v>8347</v>
      </c>
      <c r="S1716" s="10">
        <f t="shared" si="106"/>
        <v>42095.710196759253</v>
      </c>
      <c r="T1716" s="11">
        <f t="shared" si="107"/>
        <v>42125.710196759253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5">
        <f t="shared" si="105"/>
        <v>5.5</v>
      </c>
      <c r="Q1717" s="6" t="s">
        <v>8325</v>
      </c>
      <c r="R1717" t="s">
        <v>8347</v>
      </c>
      <c r="S1717" s="10">
        <f t="shared" si="106"/>
        <v>42064.009085648147</v>
      </c>
      <c r="T1717" s="11">
        <f t="shared" si="107"/>
        <v>42093.931944444441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5">
        <f t="shared" si="105"/>
        <v>50</v>
      </c>
      <c r="Q1718" s="6" t="s">
        <v>8325</v>
      </c>
      <c r="R1718" t="s">
        <v>8347</v>
      </c>
      <c r="S1718" s="10">
        <f t="shared" si="106"/>
        <v>42673.369201388887</v>
      </c>
      <c r="T1718" s="11">
        <f t="shared" si="107"/>
        <v>42713.410868055558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5">
        <f t="shared" si="105"/>
        <v>34.024390243902438</v>
      </c>
      <c r="Q1719" s="6" t="s">
        <v>8325</v>
      </c>
      <c r="R1719" t="s">
        <v>8347</v>
      </c>
      <c r="S1719" s="10">
        <f t="shared" si="106"/>
        <v>42460.773587962962</v>
      </c>
      <c r="T1719" s="11">
        <f t="shared" si="107"/>
        <v>42480.958333333336</v>
      </c>
    </row>
    <row r="1720" spans="1:20" ht="19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5">
        <f t="shared" si="105"/>
        <v>37.5</v>
      </c>
      <c r="Q1720" s="6" t="s">
        <v>8325</v>
      </c>
      <c r="R1720" t="s">
        <v>8347</v>
      </c>
      <c r="S1720" s="10">
        <f t="shared" si="106"/>
        <v>42460.402187499996</v>
      </c>
      <c r="T1720" s="11">
        <f t="shared" si="107"/>
        <v>42503.999305555553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5">
        <f t="shared" si="105"/>
        <v>11.666666666666666</v>
      </c>
      <c r="Q1721" s="6" t="s">
        <v>8325</v>
      </c>
      <c r="R1721" t="s">
        <v>8347</v>
      </c>
      <c r="S1721" s="10">
        <f t="shared" si="106"/>
        <v>41869.326284722221</v>
      </c>
      <c r="T1721" s="11">
        <f t="shared" si="107"/>
        <v>41899.326284722221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5">
        <f t="shared" si="105"/>
        <v>28.125</v>
      </c>
      <c r="Q1722" s="6" t="s">
        <v>8325</v>
      </c>
      <c r="R1722" t="s">
        <v>8347</v>
      </c>
      <c r="S1722" s="10">
        <f t="shared" si="106"/>
        <v>41922.574895833335</v>
      </c>
      <c r="T1722" s="11">
        <f t="shared" si="107"/>
        <v>41952.616562499999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5">
        <f t="shared" si="105"/>
        <v>0</v>
      </c>
      <c r="Q1723" s="6" t="s">
        <v>8325</v>
      </c>
      <c r="R1723" t="s">
        <v>8347</v>
      </c>
      <c r="S1723" s="10">
        <f t="shared" si="106"/>
        <v>42319.25304398148</v>
      </c>
      <c r="T1723" s="11">
        <f t="shared" si="107"/>
        <v>42349.25304398148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5">
        <f t="shared" si="105"/>
        <v>1</v>
      </c>
      <c r="Q1724" s="6" t="s">
        <v>8325</v>
      </c>
      <c r="R1724" t="s">
        <v>8347</v>
      </c>
      <c r="S1724" s="10">
        <f t="shared" si="106"/>
        <v>42425.752650462957</v>
      </c>
      <c r="T1724" s="11">
        <f t="shared" si="107"/>
        <v>42462.798611111109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5">
        <f t="shared" si="105"/>
        <v>216.66666666666666</v>
      </c>
      <c r="Q1725" s="6" t="s">
        <v>8325</v>
      </c>
      <c r="R1725" t="s">
        <v>8347</v>
      </c>
      <c r="S1725" s="10">
        <f t="shared" si="106"/>
        <v>42129.617071759254</v>
      </c>
      <c r="T1725" s="11">
        <f t="shared" si="107"/>
        <v>42186.041666666664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5">
        <f t="shared" si="105"/>
        <v>8.75</v>
      </c>
      <c r="Q1726" s="6" t="s">
        <v>8325</v>
      </c>
      <c r="R1726" t="s">
        <v>8347</v>
      </c>
      <c r="S1726" s="10">
        <f t="shared" si="106"/>
        <v>41912.724097222221</v>
      </c>
      <c r="T1726" s="11">
        <f t="shared" si="107"/>
        <v>41942.724097222221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5">
        <f t="shared" si="105"/>
        <v>62.222222222222221</v>
      </c>
      <c r="Q1727" s="6" t="s">
        <v>8325</v>
      </c>
      <c r="R1727" t="s">
        <v>8347</v>
      </c>
      <c r="S1727" s="10">
        <f t="shared" si="106"/>
        <v>41845.759826388887</v>
      </c>
      <c r="T1727" s="11">
        <f t="shared" si="107"/>
        <v>41875.759826388887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5">
        <f t="shared" si="105"/>
        <v>137.25</v>
      </c>
      <c r="Q1728" s="6" t="s">
        <v>8325</v>
      </c>
      <c r="R1728" t="s">
        <v>8347</v>
      </c>
      <c r="S1728" s="10">
        <f t="shared" si="106"/>
        <v>41788.711388888885</v>
      </c>
      <c r="T1728" s="11">
        <f t="shared" si="107"/>
        <v>41817.711388888885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5">
        <f t="shared" si="105"/>
        <v>1</v>
      </c>
      <c r="Q1729" s="6" t="s">
        <v>8325</v>
      </c>
      <c r="R1729" t="s">
        <v>8347</v>
      </c>
      <c r="S1729" s="10">
        <f t="shared" si="106"/>
        <v>42044.719641203701</v>
      </c>
      <c r="T1729" s="11">
        <f t="shared" si="107"/>
        <v>42099.249999999993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5">
        <f t="shared" si="105"/>
        <v>122.14285714285714</v>
      </c>
      <c r="Q1730" s="6" t="s">
        <v>8325</v>
      </c>
      <c r="R1730" t="s">
        <v>8347</v>
      </c>
      <c r="S1730" s="10">
        <f t="shared" si="106"/>
        <v>42268.417523148142</v>
      </c>
      <c r="T1730" s="11">
        <f t="shared" si="107"/>
        <v>42298.417523148142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(E1731/D1731)*100</f>
        <v>0</v>
      </c>
      <c r="P1731" s="5">
        <f t="shared" ref="P1731:P1794" si="109">IFERROR(E1731/L1731,0)</f>
        <v>0</v>
      </c>
      <c r="Q1731" s="6" t="s">
        <v>8325</v>
      </c>
      <c r="R1731" t="s">
        <v>8347</v>
      </c>
      <c r="S1731" s="10">
        <f t="shared" ref="S1731:S1794" si="110">(J1731/86400)+25569+(-5/24)</f>
        <v>42470.843819444439</v>
      </c>
      <c r="T1731" s="11">
        <f t="shared" ref="T1731:T1794" si="111">(I1731/86400)+25569+(-5/24)</f>
        <v>42530.843819444439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5">
        <f t="shared" si="109"/>
        <v>0</v>
      </c>
      <c r="Q1732" s="6" t="s">
        <v>8325</v>
      </c>
      <c r="R1732" t="s">
        <v>8347</v>
      </c>
      <c r="S1732" s="10">
        <f t="shared" si="110"/>
        <v>42271.879432870366</v>
      </c>
      <c r="T1732" s="11">
        <f t="shared" si="111"/>
        <v>42301.879432870366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5">
        <f t="shared" si="109"/>
        <v>0</v>
      </c>
      <c r="Q1733" s="6" t="s">
        <v>8325</v>
      </c>
      <c r="R1733" t="s">
        <v>8347</v>
      </c>
      <c r="S1733" s="10">
        <f t="shared" si="110"/>
        <v>42152.698518518511</v>
      </c>
      <c r="T1733" s="11">
        <f t="shared" si="111"/>
        <v>42166.416666666664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5">
        <f t="shared" si="109"/>
        <v>0</v>
      </c>
      <c r="Q1734" s="6" t="s">
        <v>8325</v>
      </c>
      <c r="R1734" t="s">
        <v>8347</v>
      </c>
      <c r="S1734" s="10">
        <f t="shared" si="110"/>
        <v>42325.475474537037</v>
      </c>
      <c r="T1734" s="11">
        <f t="shared" si="111"/>
        <v>42384.999999999993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5">
        <f t="shared" si="109"/>
        <v>0</v>
      </c>
      <c r="Q1735" s="6" t="s">
        <v>8325</v>
      </c>
      <c r="R1735" t="s">
        <v>8347</v>
      </c>
      <c r="S1735" s="10">
        <f t="shared" si="110"/>
        <v>42614.467291666668</v>
      </c>
      <c r="T1735" s="11">
        <f t="shared" si="111"/>
        <v>42626.687499999993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5">
        <f t="shared" si="109"/>
        <v>1</v>
      </c>
      <c r="Q1736" s="6" t="s">
        <v>8325</v>
      </c>
      <c r="R1736" t="s">
        <v>8347</v>
      </c>
      <c r="S1736" s="10">
        <f t="shared" si="110"/>
        <v>42101.828194444439</v>
      </c>
      <c r="T1736" s="11">
        <f t="shared" si="111"/>
        <v>42131.828194444439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5">
        <f t="shared" si="109"/>
        <v>55</v>
      </c>
      <c r="Q1737" s="6" t="s">
        <v>8325</v>
      </c>
      <c r="R1737" t="s">
        <v>8347</v>
      </c>
      <c r="S1737" s="10">
        <f t="shared" si="110"/>
        <v>42559.605844907404</v>
      </c>
      <c r="T1737" s="11">
        <f t="shared" si="111"/>
        <v>42589.605844907404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5">
        <f t="shared" si="109"/>
        <v>22</v>
      </c>
      <c r="Q1738" s="6" t="s">
        <v>8325</v>
      </c>
      <c r="R1738" t="s">
        <v>8347</v>
      </c>
      <c r="S1738" s="10">
        <f t="shared" si="110"/>
        <v>42286.65315972222</v>
      </c>
      <c r="T1738" s="11">
        <f t="shared" si="111"/>
        <v>42316.694826388884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5">
        <f t="shared" si="109"/>
        <v>56.666666666666664</v>
      </c>
      <c r="Q1739" s="6" t="s">
        <v>8325</v>
      </c>
      <c r="R1739" t="s">
        <v>8347</v>
      </c>
      <c r="S1739" s="10">
        <f t="shared" si="110"/>
        <v>42175.740648148145</v>
      </c>
      <c r="T1739" s="11">
        <f t="shared" si="111"/>
        <v>42205.740648148145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5">
        <f t="shared" si="109"/>
        <v>20</v>
      </c>
      <c r="Q1740" s="6" t="s">
        <v>8325</v>
      </c>
      <c r="R1740" t="s">
        <v>8347</v>
      </c>
      <c r="S1740" s="10">
        <f t="shared" si="110"/>
        <v>41884.665995370371</v>
      </c>
      <c r="T1740" s="11">
        <f t="shared" si="111"/>
        <v>41914.665995370371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5">
        <f t="shared" si="109"/>
        <v>1</v>
      </c>
      <c r="Q1741" s="6" t="s">
        <v>8325</v>
      </c>
      <c r="R1741" t="s">
        <v>8347</v>
      </c>
      <c r="S1741" s="10">
        <f t="shared" si="110"/>
        <v>42435.665879629632</v>
      </c>
      <c r="T1741" s="11">
        <f t="shared" si="111"/>
        <v>42494.624212962961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5">
        <f t="shared" si="109"/>
        <v>0</v>
      </c>
      <c r="Q1742" s="6" t="s">
        <v>8325</v>
      </c>
      <c r="R1742" t="s">
        <v>8347</v>
      </c>
      <c r="S1742" s="10">
        <f t="shared" si="110"/>
        <v>42171.609050925923</v>
      </c>
      <c r="T1742" s="11">
        <f t="shared" si="111"/>
        <v>42201.609050925923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5">
        <f t="shared" si="109"/>
        <v>25.576923076923077</v>
      </c>
      <c r="Q1743" s="6" t="s">
        <v>8338</v>
      </c>
      <c r="R1743" t="s">
        <v>8339</v>
      </c>
      <c r="S1743" s="10">
        <f t="shared" si="110"/>
        <v>42120.419803240737</v>
      </c>
      <c r="T1743" s="11">
        <f t="shared" si="111"/>
        <v>42165.419803240737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5">
        <f t="shared" si="109"/>
        <v>63.970588235294116</v>
      </c>
      <c r="Q1744" s="6" t="s">
        <v>8338</v>
      </c>
      <c r="R1744" t="s">
        <v>8339</v>
      </c>
      <c r="S1744" s="10">
        <f t="shared" si="110"/>
        <v>42710.668634259258</v>
      </c>
      <c r="T1744" s="11">
        <f t="shared" si="111"/>
        <v>42742.666666666664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5">
        <f t="shared" si="109"/>
        <v>89.925373134328353</v>
      </c>
      <c r="Q1745" s="6" t="s">
        <v>8338</v>
      </c>
      <c r="R1745" t="s">
        <v>8339</v>
      </c>
      <c r="S1745" s="10">
        <f t="shared" si="110"/>
        <v>42586.717303240737</v>
      </c>
      <c r="T1745" s="11">
        <f t="shared" si="111"/>
        <v>42608.957638888889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5">
        <f t="shared" si="109"/>
        <v>93.071428571428569</v>
      </c>
      <c r="Q1746" s="6" t="s">
        <v>8338</v>
      </c>
      <c r="R1746" t="s">
        <v>8339</v>
      </c>
      <c r="S1746" s="10">
        <f t="shared" si="110"/>
        <v>42026.396724537037</v>
      </c>
      <c r="T1746" s="11">
        <f t="shared" si="111"/>
        <v>42071.355057870365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5">
        <f t="shared" si="109"/>
        <v>89.674157303370791</v>
      </c>
      <c r="Q1747" s="6" t="s">
        <v>8338</v>
      </c>
      <c r="R1747" t="s">
        <v>8339</v>
      </c>
      <c r="S1747" s="10">
        <f t="shared" si="110"/>
        <v>42690.051365740735</v>
      </c>
      <c r="T1747" s="11">
        <f t="shared" si="111"/>
        <v>42725.874999999993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5">
        <f t="shared" si="109"/>
        <v>207.61682242990653</v>
      </c>
      <c r="Q1748" s="6" t="s">
        <v>8338</v>
      </c>
      <c r="R1748" t="s">
        <v>8339</v>
      </c>
      <c r="S1748" s="10">
        <f t="shared" si="110"/>
        <v>42667.968368055554</v>
      </c>
      <c r="T1748" s="11">
        <f t="shared" si="111"/>
        <v>42697.874999999993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5">
        <f t="shared" si="109"/>
        <v>59.408805031446541</v>
      </c>
      <c r="Q1749" s="6" t="s">
        <v>8338</v>
      </c>
      <c r="R1749" t="s">
        <v>8339</v>
      </c>
      <c r="S1749" s="10">
        <f t="shared" si="110"/>
        <v>42292.22719907407</v>
      </c>
      <c r="T1749" s="11">
        <f t="shared" si="111"/>
        <v>42321.416666666664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5">
        <f t="shared" si="109"/>
        <v>358.97237569060775</v>
      </c>
      <c r="Q1750" s="6" t="s">
        <v>8338</v>
      </c>
      <c r="R1750" t="s">
        <v>8339</v>
      </c>
      <c r="S1750" s="10">
        <f t="shared" si="110"/>
        <v>42219.742395833331</v>
      </c>
      <c r="T1750" s="11">
        <f t="shared" si="111"/>
        <v>42249.742395833331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5">
        <f t="shared" si="109"/>
        <v>94.736641221374043</v>
      </c>
      <c r="Q1751" s="6" t="s">
        <v>8338</v>
      </c>
      <c r="R1751" t="s">
        <v>8339</v>
      </c>
      <c r="S1751" s="10">
        <f t="shared" si="110"/>
        <v>42758.767604166664</v>
      </c>
      <c r="T1751" s="11">
        <f t="shared" si="111"/>
        <v>42795.583333333336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5">
        <f t="shared" si="109"/>
        <v>80.647999999999996</v>
      </c>
      <c r="Q1752" s="6" t="s">
        <v>8338</v>
      </c>
      <c r="R1752" t="s">
        <v>8339</v>
      </c>
      <c r="S1752" s="10">
        <f t="shared" si="110"/>
        <v>42454.628518518519</v>
      </c>
      <c r="T1752" s="11">
        <f t="shared" si="111"/>
        <v>42479.628518518519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5">
        <f t="shared" si="109"/>
        <v>168.68852459016392</v>
      </c>
      <c r="Q1753" s="6" t="s">
        <v>8338</v>
      </c>
      <c r="R1753" t="s">
        <v>8339</v>
      </c>
      <c r="S1753" s="10">
        <f t="shared" si="110"/>
        <v>42052.573182870365</v>
      </c>
      <c r="T1753" s="11">
        <f t="shared" si="111"/>
        <v>42082.5315162037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5">
        <f t="shared" si="109"/>
        <v>34.68888888888889</v>
      </c>
      <c r="Q1754" s="6" t="s">
        <v>8338</v>
      </c>
      <c r="R1754" t="s">
        <v>8339</v>
      </c>
      <c r="S1754" s="10">
        <f t="shared" si="110"/>
        <v>42627.044930555552</v>
      </c>
      <c r="T1754" s="11">
        <f t="shared" si="111"/>
        <v>42657.044930555552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5">
        <f t="shared" si="109"/>
        <v>462.85714285714283</v>
      </c>
      <c r="Q1755" s="6" t="s">
        <v>8338</v>
      </c>
      <c r="R1755" t="s">
        <v>8339</v>
      </c>
      <c r="S1755" s="10">
        <f t="shared" si="110"/>
        <v>42420.541296296295</v>
      </c>
      <c r="T1755" s="11">
        <f t="shared" si="111"/>
        <v>42450.499629629623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5">
        <f t="shared" si="109"/>
        <v>104.38888888888889</v>
      </c>
      <c r="Q1756" s="6" t="s">
        <v>8338</v>
      </c>
      <c r="R1756" t="s">
        <v>8339</v>
      </c>
      <c r="S1756" s="10">
        <f t="shared" si="110"/>
        <v>42067.668437499997</v>
      </c>
      <c r="T1756" s="11">
        <f t="shared" si="111"/>
        <v>42097.626770833333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5">
        <f t="shared" si="109"/>
        <v>7.5</v>
      </c>
      <c r="Q1757" s="6" t="s">
        <v>8338</v>
      </c>
      <c r="R1757" t="s">
        <v>8339</v>
      </c>
      <c r="S1757" s="10">
        <f t="shared" si="110"/>
        <v>42252.580567129626</v>
      </c>
      <c r="T1757" s="11">
        <f t="shared" si="111"/>
        <v>42282.580567129626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5">
        <f t="shared" si="109"/>
        <v>47.13</v>
      </c>
      <c r="Q1758" s="6" t="s">
        <v>8338</v>
      </c>
      <c r="R1758" t="s">
        <v>8339</v>
      </c>
      <c r="S1758" s="10">
        <f t="shared" si="110"/>
        <v>42570.959131944437</v>
      </c>
      <c r="T1758" s="11">
        <f t="shared" si="111"/>
        <v>42610.959131944437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5">
        <f t="shared" si="109"/>
        <v>414.28571428571428</v>
      </c>
      <c r="Q1759" s="6" t="s">
        <v>8338</v>
      </c>
      <c r="R1759" t="s">
        <v>8339</v>
      </c>
      <c r="S1759" s="10">
        <f t="shared" si="110"/>
        <v>42733.619016203702</v>
      </c>
      <c r="T1759" s="11">
        <f t="shared" si="111"/>
        <v>42763.603472222218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5">
        <f t="shared" si="109"/>
        <v>42.481481481481481</v>
      </c>
      <c r="Q1760" s="6" t="s">
        <v>8338</v>
      </c>
      <c r="R1760" t="s">
        <v>8339</v>
      </c>
      <c r="S1760" s="10">
        <f t="shared" si="110"/>
        <v>42505.74759259259</v>
      </c>
      <c r="T1760" s="11">
        <f t="shared" si="111"/>
        <v>42565.74759259259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5">
        <f t="shared" si="109"/>
        <v>108.77551020408163</v>
      </c>
      <c r="Q1761" s="6" t="s">
        <v>8338</v>
      </c>
      <c r="R1761" t="s">
        <v>8339</v>
      </c>
      <c r="S1761" s="10">
        <f t="shared" si="110"/>
        <v>42068.620706018519</v>
      </c>
      <c r="T1761" s="11">
        <f t="shared" si="111"/>
        <v>42088.579039351847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5">
        <f t="shared" si="109"/>
        <v>81.098039215686271</v>
      </c>
      <c r="Q1762" s="6" t="s">
        <v>8338</v>
      </c>
      <c r="R1762" t="s">
        <v>8339</v>
      </c>
      <c r="S1762" s="10">
        <f t="shared" si="110"/>
        <v>42405.464270833334</v>
      </c>
      <c r="T1762" s="11">
        <f t="shared" si="111"/>
        <v>42425.464270833334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5">
        <f t="shared" si="109"/>
        <v>51.666666666666664</v>
      </c>
      <c r="Q1763" s="6" t="s">
        <v>8338</v>
      </c>
      <c r="R1763" t="s">
        <v>8339</v>
      </c>
      <c r="S1763" s="10">
        <f t="shared" si="110"/>
        <v>42209.359490740739</v>
      </c>
      <c r="T1763" s="11">
        <f t="shared" si="111"/>
        <v>42259.359490740739</v>
      </c>
    </row>
    <row r="1764" spans="1:20" ht="19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5">
        <f t="shared" si="109"/>
        <v>35.4</v>
      </c>
      <c r="Q1764" s="6" t="s">
        <v>8338</v>
      </c>
      <c r="R1764" t="s">
        <v>8339</v>
      </c>
      <c r="S1764" s="10">
        <f t="shared" si="110"/>
        <v>42410.773668981477</v>
      </c>
      <c r="T1764" s="11">
        <f t="shared" si="111"/>
        <v>42440.773668981477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5">
        <f t="shared" si="109"/>
        <v>103.63559322033899</v>
      </c>
      <c r="Q1765" s="6" t="s">
        <v>8338</v>
      </c>
      <c r="R1765" t="s">
        <v>8339</v>
      </c>
      <c r="S1765" s="10">
        <f t="shared" si="110"/>
        <v>42636.660185185181</v>
      </c>
      <c r="T1765" s="11">
        <f t="shared" si="111"/>
        <v>42666.660185185181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5">
        <f t="shared" si="109"/>
        <v>55.282051282051285</v>
      </c>
      <c r="Q1766" s="6" t="s">
        <v>8338</v>
      </c>
      <c r="R1766" t="s">
        <v>8339</v>
      </c>
      <c r="S1766" s="10">
        <f t="shared" si="110"/>
        <v>41825.27753472222</v>
      </c>
      <c r="T1766" s="11">
        <f t="shared" si="111"/>
        <v>41854.27753472222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5">
        <f t="shared" si="109"/>
        <v>72.16970873786407</v>
      </c>
      <c r="Q1767" s="6" t="s">
        <v>8338</v>
      </c>
      <c r="R1767" t="s">
        <v>8339</v>
      </c>
      <c r="S1767" s="10">
        <f t="shared" si="110"/>
        <v>41834.772129629629</v>
      </c>
      <c r="T1767" s="11">
        <f t="shared" si="111"/>
        <v>41864.772129629629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5">
        <f t="shared" si="109"/>
        <v>0</v>
      </c>
      <c r="Q1768" s="6" t="s">
        <v>8338</v>
      </c>
      <c r="R1768" t="s">
        <v>8339</v>
      </c>
      <c r="S1768" s="10">
        <f t="shared" si="110"/>
        <v>41855.65148148148</v>
      </c>
      <c r="T1768" s="11">
        <f t="shared" si="111"/>
        <v>41876.65148148148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5">
        <f t="shared" si="109"/>
        <v>58.615384615384613</v>
      </c>
      <c r="Q1769" s="6" t="s">
        <v>8338</v>
      </c>
      <c r="R1769" t="s">
        <v>8339</v>
      </c>
      <c r="S1769" s="10">
        <f t="shared" si="110"/>
        <v>41824.450046296297</v>
      </c>
      <c r="T1769" s="11">
        <f t="shared" si="111"/>
        <v>41854.450046296297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5">
        <f t="shared" si="109"/>
        <v>12.466666666666667</v>
      </c>
      <c r="Q1770" s="6" t="s">
        <v>8338</v>
      </c>
      <c r="R1770" t="s">
        <v>8339</v>
      </c>
      <c r="S1770" s="10">
        <f t="shared" si="110"/>
        <v>41849.352361111109</v>
      </c>
      <c r="T1770" s="11">
        <f t="shared" si="111"/>
        <v>41909.352361111109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5">
        <f t="shared" si="109"/>
        <v>49.136363636363633</v>
      </c>
      <c r="Q1771" s="6" t="s">
        <v>8338</v>
      </c>
      <c r="R1771" t="s">
        <v>8339</v>
      </c>
      <c r="S1771" s="10">
        <f t="shared" si="110"/>
        <v>41987.610636574071</v>
      </c>
      <c r="T1771" s="11">
        <f t="shared" si="111"/>
        <v>42017.610636574071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5">
        <f t="shared" si="109"/>
        <v>150.5</v>
      </c>
      <c r="Q1772" s="6" t="s">
        <v>8338</v>
      </c>
      <c r="R1772" t="s">
        <v>8339</v>
      </c>
      <c r="S1772" s="10">
        <f t="shared" si="110"/>
        <v>41891.571689814817</v>
      </c>
      <c r="T1772" s="11">
        <f t="shared" si="111"/>
        <v>41926.571689814817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5">
        <f t="shared" si="109"/>
        <v>35.799999999999997</v>
      </c>
      <c r="Q1773" s="6" t="s">
        <v>8338</v>
      </c>
      <c r="R1773" t="s">
        <v>8339</v>
      </c>
      <c r="S1773" s="10">
        <f t="shared" si="110"/>
        <v>41905.771296296291</v>
      </c>
      <c r="T1773" s="11">
        <f t="shared" si="111"/>
        <v>41935.771296296291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5">
        <f t="shared" si="109"/>
        <v>45.157894736842103</v>
      </c>
      <c r="Q1774" s="6" t="s">
        <v>8338</v>
      </c>
      <c r="R1774" t="s">
        <v>8339</v>
      </c>
      <c r="S1774" s="10">
        <f t="shared" si="110"/>
        <v>41766.509675925925</v>
      </c>
      <c r="T1774" s="11">
        <f t="shared" si="111"/>
        <v>41826.509675925925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5">
        <f t="shared" si="109"/>
        <v>98.78947368421052</v>
      </c>
      <c r="Q1775" s="6" t="s">
        <v>8338</v>
      </c>
      <c r="R1775" t="s">
        <v>8339</v>
      </c>
      <c r="S1775" s="10">
        <f t="shared" si="110"/>
        <v>41978.552060185182</v>
      </c>
      <c r="T1775" s="11">
        <f t="shared" si="111"/>
        <v>42023.552060185182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5">
        <f t="shared" si="109"/>
        <v>88.307692307692307</v>
      </c>
      <c r="Q1776" s="6" t="s">
        <v>8338</v>
      </c>
      <c r="R1776" t="s">
        <v>8339</v>
      </c>
      <c r="S1776" s="10">
        <f t="shared" si="110"/>
        <v>41930.010324074072</v>
      </c>
      <c r="T1776" s="11">
        <f t="shared" si="111"/>
        <v>41972.415972222218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5">
        <f t="shared" si="109"/>
        <v>170.62903225806451</v>
      </c>
      <c r="Q1777" s="6" t="s">
        <v>8338</v>
      </c>
      <c r="R1777" t="s">
        <v>8339</v>
      </c>
      <c r="S1777" s="10">
        <f t="shared" si="110"/>
        <v>41891.768055555549</v>
      </c>
      <c r="T1777" s="11">
        <f t="shared" si="111"/>
        <v>41936.768055555549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5">
        <f t="shared" si="109"/>
        <v>83.75</v>
      </c>
      <c r="Q1778" s="6" t="s">
        <v>8338</v>
      </c>
      <c r="R1778" t="s">
        <v>8339</v>
      </c>
      <c r="S1778" s="10">
        <f t="shared" si="110"/>
        <v>41905.748506944445</v>
      </c>
      <c r="T1778" s="11">
        <f t="shared" si="111"/>
        <v>41941.748506944445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5">
        <f t="shared" si="109"/>
        <v>65.099999999999994</v>
      </c>
      <c r="Q1779" s="6" t="s">
        <v>8338</v>
      </c>
      <c r="R1779" t="s">
        <v>8339</v>
      </c>
      <c r="S1779" s="10">
        <f t="shared" si="110"/>
        <v>42025.14876157407</v>
      </c>
      <c r="T1779" s="11">
        <f t="shared" si="111"/>
        <v>42055.14876157407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5">
        <f t="shared" si="109"/>
        <v>66.333333333333329</v>
      </c>
      <c r="Q1780" s="6" t="s">
        <v>8338</v>
      </c>
      <c r="R1780" t="s">
        <v>8339</v>
      </c>
      <c r="S1780" s="10">
        <f t="shared" si="110"/>
        <v>42045.655034722215</v>
      </c>
      <c r="T1780" s="11">
        <f t="shared" si="111"/>
        <v>42090.613368055558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5">
        <f t="shared" si="109"/>
        <v>104.89473684210526</v>
      </c>
      <c r="Q1781" s="6" t="s">
        <v>8338</v>
      </c>
      <c r="R1781" t="s">
        <v>8339</v>
      </c>
      <c r="S1781" s="10">
        <f t="shared" si="110"/>
        <v>42585.483564814807</v>
      </c>
      <c r="T1781" s="11">
        <f t="shared" si="111"/>
        <v>42615.483564814807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5">
        <f t="shared" si="109"/>
        <v>78.440789473684205</v>
      </c>
      <c r="Q1782" s="6" t="s">
        <v>8338</v>
      </c>
      <c r="R1782" t="s">
        <v>8339</v>
      </c>
      <c r="S1782" s="10">
        <f t="shared" si="110"/>
        <v>42493.392476851848</v>
      </c>
      <c r="T1782" s="11">
        <f t="shared" si="111"/>
        <v>42553.392476851848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5">
        <f t="shared" si="109"/>
        <v>59.041666666666664</v>
      </c>
      <c r="Q1783" s="6" t="s">
        <v>8338</v>
      </c>
      <c r="R1783" t="s">
        <v>8339</v>
      </c>
      <c r="S1783" s="10">
        <f t="shared" si="110"/>
        <v>42597.409085648142</v>
      </c>
      <c r="T1783" s="11">
        <f t="shared" si="111"/>
        <v>42628.409085648142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5">
        <f t="shared" si="109"/>
        <v>71.34210526315789</v>
      </c>
      <c r="Q1784" s="6" t="s">
        <v>8338</v>
      </c>
      <c r="R1784" t="s">
        <v>8339</v>
      </c>
      <c r="S1784" s="10">
        <f t="shared" si="110"/>
        <v>42388.366770833331</v>
      </c>
      <c r="T1784" s="11">
        <f t="shared" si="111"/>
        <v>42421.366770833331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5">
        <f t="shared" si="109"/>
        <v>51.227027027027027</v>
      </c>
      <c r="Q1785" s="6" t="s">
        <v>8338</v>
      </c>
      <c r="R1785" t="s">
        <v>8339</v>
      </c>
      <c r="S1785" s="10">
        <f t="shared" si="110"/>
        <v>42115.741643518515</v>
      </c>
      <c r="T1785" s="11">
        <f t="shared" si="111"/>
        <v>42145.741643518515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5">
        <f t="shared" si="109"/>
        <v>60.242424242424242</v>
      </c>
      <c r="Q1786" s="6" t="s">
        <v>8338</v>
      </c>
      <c r="R1786" t="s">
        <v>8339</v>
      </c>
      <c r="S1786" s="10">
        <f t="shared" si="110"/>
        <v>42003.447222222218</v>
      </c>
      <c r="T1786" s="11">
        <f t="shared" si="111"/>
        <v>42034.934027777774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5">
        <f t="shared" si="109"/>
        <v>44.935185185185183</v>
      </c>
      <c r="Q1787" s="6" t="s">
        <v>8338</v>
      </c>
      <c r="R1787" t="s">
        <v>8339</v>
      </c>
      <c r="S1787" s="10">
        <f t="shared" si="110"/>
        <v>41896.926562499997</v>
      </c>
      <c r="T1787" s="11">
        <f t="shared" si="111"/>
        <v>41927.791666666664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5">
        <f t="shared" si="109"/>
        <v>31.206896551724139</v>
      </c>
      <c r="Q1788" s="6" t="s">
        <v>8338</v>
      </c>
      <c r="R1788" t="s">
        <v>8339</v>
      </c>
      <c r="S1788" s="10">
        <f t="shared" si="110"/>
        <v>41958.342326388891</v>
      </c>
      <c r="T1788" s="11">
        <f t="shared" si="111"/>
        <v>41988.342326388891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5">
        <f t="shared" si="109"/>
        <v>63.875</v>
      </c>
      <c r="Q1789" s="6" t="s">
        <v>8338</v>
      </c>
      <c r="R1789" t="s">
        <v>8339</v>
      </c>
      <c r="S1789" s="10">
        <f t="shared" si="110"/>
        <v>42068.447187499994</v>
      </c>
      <c r="T1789" s="11">
        <f t="shared" si="111"/>
        <v>42098.40552083333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5">
        <f t="shared" si="109"/>
        <v>19</v>
      </c>
      <c r="Q1790" s="6" t="s">
        <v>8338</v>
      </c>
      <c r="R1790" t="s">
        <v>8339</v>
      </c>
      <c r="S1790" s="10">
        <f t="shared" si="110"/>
        <v>41913.740069444444</v>
      </c>
      <c r="T1790" s="11">
        <f t="shared" si="111"/>
        <v>41943.740069444444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5">
        <f t="shared" si="109"/>
        <v>10</v>
      </c>
      <c r="Q1791" s="6" t="s">
        <v>8338</v>
      </c>
      <c r="R1791" t="s">
        <v>8339</v>
      </c>
      <c r="S1791" s="10">
        <f t="shared" si="110"/>
        <v>41956.041701388887</v>
      </c>
      <c r="T1791" s="11">
        <f t="shared" si="111"/>
        <v>42016.041701388887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5">
        <f t="shared" si="109"/>
        <v>109.06666666666666</v>
      </c>
      <c r="Q1792" s="6" t="s">
        <v>8338</v>
      </c>
      <c r="R1792" t="s">
        <v>8339</v>
      </c>
      <c r="S1792" s="10">
        <f t="shared" si="110"/>
        <v>42010.466180555552</v>
      </c>
      <c r="T1792" s="11">
        <f t="shared" si="111"/>
        <v>42040.466180555552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5">
        <f t="shared" si="109"/>
        <v>26.75</v>
      </c>
      <c r="Q1793" s="6" t="s">
        <v>8338</v>
      </c>
      <c r="R1793" t="s">
        <v>8339</v>
      </c>
      <c r="S1793" s="10">
        <f t="shared" si="110"/>
        <v>41973.532002314816</v>
      </c>
      <c r="T1793" s="11">
        <f t="shared" si="111"/>
        <v>42033.532002314816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5">
        <f t="shared" si="109"/>
        <v>109.93525179856115</v>
      </c>
      <c r="Q1794" s="6" t="s">
        <v>8338</v>
      </c>
      <c r="R1794" t="s">
        <v>8339</v>
      </c>
      <c r="S1794" s="10">
        <f t="shared" si="110"/>
        <v>42188.822708333326</v>
      </c>
      <c r="T1794" s="11">
        <f t="shared" si="111"/>
        <v>42226.082638888889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(E1795/D1795)*100</f>
        <v>1.3333333333333335</v>
      </c>
      <c r="P1795" s="5">
        <f t="shared" ref="P1795:P1858" si="113">IFERROR(E1795/L1795,0)</f>
        <v>20</v>
      </c>
      <c r="Q1795" s="6" t="s">
        <v>8338</v>
      </c>
      <c r="R1795" t="s">
        <v>8339</v>
      </c>
      <c r="S1795" s="10">
        <f t="shared" ref="S1795:S1858" si="114">(J1795/86400)+25569+(-5/24)</f>
        <v>41940.683333333327</v>
      </c>
      <c r="T1795" s="11">
        <f t="shared" ref="T1795:T1858" si="115">(I1795/86400)+25569+(-5/24)</f>
        <v>41970.724999999999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5">
        <f t="shared" si="113"/>
        <v>55.388888888888886</v>
      </c>
      <c r="Q1796" s="6" t="s">
        <v>8338</v>
      </c>
      <c r="R1796" t="s">
        <v>8339</v>
      </c>
      <c r="S1796" s="10">
        <f t="shared" si="114"/>
        <v>42011.342847222222</v>
      </c>
      <c r="T1796" s="11">
        <f t="shared" si="115"/>
        <v>42046.342847222222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5">
        <f t="shared" si="113"/>
        <v>133.90123456790124</v>
      </c>
      <c r="Q1797" s="6" t="s">
        <v>8338</v>
      </c>
      <c r="R1797" t="s">
        <v>8339</v>
      </c>
      <c r="S1797" s="10">
        <f t="shared" si="114"/>
        <v>42628.080335648141</v>
      </c>
      <c r="T1797" s="11">
        <f t="shared" si="115"/>
        <v>42657.458333333336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5">
        <f t="shared" si="113"/>
        <v>48.720930232558139</v>
      </c>
      <c r="Q1798" s="6" t="s">
        <v>8338</v>
      </c>
      <c r="R1798" t="s">
        <v>8339</v>
      </c>
      <c r="S1798" s="10">
        <f t="shared" si="114"/>
        <v>42515.231087962959</v>
      </c>
      <c r="T1798" s="11">
        <f t="shared" si="115"/>
        <v>42575.231087962959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5">
        <f t="shared" si="113"/>
        <v>48.25</v>
      </c>
      <c r="Q1799" s="6" t="s">
        <v>8338</v>
      </c>
      <c r="R1799" t="s">
        <v>8339</v>
      </c>
      <c r="S1799" s="10">
        <f t="shared" si="114"/>
        <v>42689.360983796294</v>
      </c>
      <c r="T1799" s="11">
        <f t="shared" si="115"/>
        <v>42719.360983796294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5">
        <f t="shared" si="113"/>
        <v>58.972972972972975</v>
      </c>
      <c r="Q1800" s="6" t="s">
        <v>8338</v>
      </c>
      <c r="R1800" t="s">
        <v>8339</v>
      </c>
      <c r="S1800" s="10">
        <f t="shared" si="114"/>
        <v>42344.118437499994</v>
      </c>
      <c r="T1800" s="11">
        <f t="shared" si="115"/>
        <v>42404.118437499994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5">
        <f t="shared" si="113"/>
        <v>11.638333333333334</v>
      </c>
      <c r="Q1801" s="6" t="s">
        <v>8338</v>
      </c>
      <c r="R1801" t="s">
        <v>8339</v>
      </c>
      <c r="S1801" s="10">
        <f t="shared" si="114"/>
        <v>41934.634351851848</v>
      </c>
      <c r="T1801" s="11">
        <f t="shared" si="115"/>
        <v>41954.676018518519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5">
        <f t="shared" si="113"/>
        <v>83.716814159292042</v>
      </c>
      <c r="Q1802" s="6" t="s">
        <v>8338</v>
      </c>
      <c r="R1802" t="s">
        <v>8339</v>
      </c>
      <c r="S1802" s="10">
        <f t="shared" si="114"/>
        <v>42623.397800925923</v>
      </c>
      <c r="T1802" s="11">
        <f t="shared" si="115"/>
        <v>42653.397800925923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5">
        <f t="shared" si="113"/>
        <v>63.648648648648646</v>
      </c>
      <c r="Q1803" s="6" t="s">
        <v>8338</v>
      </c>
      <c r="R1803" t="s">
        <v>8339</v>
      </c>
      <c r="S1803" s="10">
        <f t="shared" si="114"/>
        <v>42321.452175925922</v>
      </c>
      <c r="T1803" s="11">
        <f t="shared" si="115"/>
        <v>42353.298611111109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5">
        <f t="shared" si="113"/>
        <v>94.277777777777771</v>
      </c>
      <c r="Q1804" s="6" t="s">
        <v>8338</v>
      </c>
      <c r="R1804" t="s">
        <v>8339</v>
      </c>
      <c r="S1804" s="10">
        <f t="shared" si="114"/>
        <v>42159.264236111114</v>
      </c>
      <c r="T1804" s="11">
        <f t="shared" si="115"/>
        <v>42182.707638888889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5">
        <f t="shared" si="113"/>
        <v>71.86666666666666</v>
      </c>
      <c r="Q1805" s="6" t="s">
        <v>8338</v>
      </c>
      <c r="R1805" t="s">
        <v>8339</v>
      </c>
      <c r="S1805" s="10">
        <f t="shared" si="114"/>
        <v>42017.863217592589</v>
      </c>
      <c r="T1805" s="11">
        <f t="shared" si="115"/>
        <v>42048.863217592589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5">
        <f t="shared" si="113"/>
        <v>104.84615384615384</v>
      </c>
      <c r="Q1806" s="6" t="s">
        <v>8338</v>
      </c>
      <c r="R1806" t="s">
        <v>8339</v>
      </c>
      <c r="S1806" s="10">
        <f t="shared" si="114"/>
        <v>42282.469953703701</v>
      </c>
      <c r="T1806" s="11">
        <f t="shared" si="115"/>
        <v>42322.511620370373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5">
        <f t="shared" si="113"/>
        <v>67.139344262295083</v>
      </c>
      <c r="Q1807" s="6" t="s">
        <v>8338</v>
      </c>
      <c r="R1807" t="s">
        <v>8339</v>
      </c>
      <c r="S1807" s="10">
        <f t="shared" si="114"/>
        <v>42247.595578703702</v>
      </c>
      <c r="T1807" s="11">
        <f t="shared" si="115"/>
        <v>42279.541666666664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5">
        <f t="shared" si="113"/>
        <v>73.875</v>
      </c>
      <c r="Q1808" s="6" t="s">
        <v>8338</v>
      </c>
      <c r="R1808" t="s">
        <v>8339</v>
      </c>
      <c r="S1808" s="10">
        <f t="shared" si="114"/>
        <v>41877.429965277777</v>
      </c>
      <c r="T1808" s="11">
        <f t="shared" si="115"/>
        <v>41912.429965277777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5">
        <f t="shared" si="113"/>
        <v>69.125</v>
      </c>
      <c r="Q1809" s="6" t="s">
        <v>8338</v>
      </c>
      <c r="R1809" t="s">
        <v>8339</v>
      </c>
      <c r="S1809" s="10">
        <f t="shared" si="114"/>
        <v>41879.860104166662</v>
      </c>
      <c r="T1809" s="11">
        <f t="shared" si="115"/>
        <v>41909.860104166662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5">
        <f t="shared" si="113"/>
        <v>120.77083333333333</v>
      </c>
      <c r="Q1810" s="6" t="s">
        <v>8338</v>
      </c>
      <c r="R1810" t="s">
        <v>8339</v>
      </c>
      <c r="S1810" s="10">
        <f t="shared" si="114"/>
        <v>42742.472569444442</v>
      </c>
      <c r="T1810" s="11">
        <f t="shared" si="115"/>
        <v>42777.472569444442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5">
        <f t="shared" si="113"/>
        <v>42.222222222222221</v>
      </c>
      <c r="Q1811" s="6" t="s">
        <v>8338</v>
      </c>
      <c r="R1811" t="s">
        <v>8339</v>
      </c>
      <c r="S1811" s="10">
        <f t="shared" si="114"/>
        <v>42029.699525462966</v>
      </c>
      <c r="T1811" s="11">
        <f t="shared" si="115"/>
        <v>42064.699525462966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5">
        <f t="shared" si="113"/>
        <v>7.5</v>
      </c>
      <c r="Q1812" s="6" t="s">
        <v>8338</v>
      </c>
      <c r="R1812" t="s">
        <v>8339</v>
      </c>
      <c r="S1812" s="10">
        <f t="shared" si="114"/>
        <v>41860.701689814814</v>
      </c>
      <c r="T1812" s="11">
        <f t="shared" si="115"/>
        <v>41872.701689814814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5">
        <f t="shared" si="113"/>
        <v>1.5384615384615385</v>
      </c>
      <c r="Q1813" s="6" t="s">
        <v>8338</v>
      </c>
      <c r="R1813" t="s">
        <v>8339</v>
      </c>
      <c r="S1813" s="10">
        <f t="shared" si="114"/>
        <v>41876.225347222222</v>
      </c>
      <c r="T1813" s="11">
        <f t="shared" si="115"/>
        <v>41935.958333333328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5">
        <f t="shared" si="113"/>
        <v>37.608695652173914</v>
      </c>
      <c r="Q1814" s="6" t="s">
        <v>8338</v>
      </c>
      <c r="R1814" t="s">
        <v>8339</v>
      </c>
      <c r="S1814" s="10">
        <f t="shared" si="114"/>
        <v>42524.110370370363</v>
      </c>
      <c r="T1814" s="11">
        <f t="shared" si="115"/>
        <v>42554.110370370363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5">
        <f t="shared" si="113"/>
        <v>0</v>
      </c>
      <c r="Q1815" s="6" t="s">
        <v>8338</v>
      </c>
      <c r="R1815" t="s">
        <v>8339</v>
      </c>
      <c r="S1815" s="10">
        <f t="shared" si="114"/>
        <v>41829.68069444444</v>
      </c>
      <c r="T1815" s="11">
        <f t="shared" si="115"/>
        <v>41859.68069444444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5">
        <f t="shared" si="113"/>
        <v>42.157142857142858</v>
      </c>
      <c r="Q1816" s="6" t="s">
        <v>8338</v>
      </c>
      <c r="R1816" t="s">
        <v>8339</v>
      </c>
      <c r="S1816" s="10">
        <f t="shared" si="114"/>
        <v>42033.105740740742</v>
      </c>
      <c r="T1816" s="11">
        <f t="shared" si="115"/>
        <v>42063.105740740742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5">
        <f t="shared" si="113"/>
        <v>0</v>
      </c>
      <c r="Q1817" s="6" t="s">
        <v>8338</v>
      </c>
      <c r="R1817" t="s">
        <v>8339</v>
      </c>
      <c r="S1817" s="10">
        <f t="shared" si="114"/>
        <v>42172.698344907403</v>
      </c>
      <c r="T1817" s="11">
        <f t="shared" si="115"/>
        <v>42186.698344907403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5">
        <f t="shared" si="113"/>
        <v>84.833333333333329</v>
      </c>
      <c r="Q1818" s="6" t="s">
        <v>8338</v>
      </c>
      <c r="R1818" t="s">
        <v>8339</v>
      </c>
      <c r="S1818" s="10">
        <f t="shared" si="114"/>
        <v>42548.667858796289</v>
      </c>
      <c r="T1818" s="11">
        <f t="shared" si="115"/>
        <v>42576.583333333336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5">
        <f t="shared" si="113"/>
        <v>94.19</v>
      </c>
      <c r="Q1819" s="6" t="s">
        <v>8338</v>
      </c>
      <c r="R1819" t="s">
        <v>8339</v>
      </c>
      <c r="S1819" s="10">
        <f t="shared" si="114"/>
        <v>42705.453784722216</v>
      </c>
      <c r="T1819" s="11">
        <f t="shared" si="115"/>
        <v>42765.082638888889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5">
        <f t="shared" si="113"/>
        <v>0</v>
      </c>
      <c r="Q1820" s="6" t="s">
        <v>8338</v>
      </c>
      <c r="R1820" t="s">
        <v>8339</v>
      </c>
      <c r="S1820" s="10">
        <f t="shared" si="114"/>
        <v>42067.026041666664</v>
      </c>
      <c r="T1820" s="11">
        <f t="shared" si="115"/>
        <v>42096.984374999993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5">
        <f t="shared" si="113"/>
        <v>6.25</v>
      </c>
      <c r="Q1821" s="6" t="s">
        <v>8338</v>
      </c>
      <c r="R1821" t="s">
        <v>8339</v>
      </c>
      <c r="S1821" s="10">
        <f t="shared" si="114"/>
        <v>41820.543935185182</v>
      </c>
      <c r="T1821" s="11">
        <f t="shared" si="115"/>
        <v>41850.543935185182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5">
        <f t="shared" si="113"/>
        <v>213.375</v>
      </c>
      <c r="Q1822" s="6" t="s">
        <v>8338</v>
      </c>
      <c r="R1822" t="s">
        <v>8339</v>
      </c>
      <c r="S1822" s="10">
        <f t="shared" si="114"/>
        <v>42064.876041666663</v>
      </c>
      <c r="T1822" s="11">
        <f t="shared" si="115"/>
        <v>42094.834374999999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5">
        <f t="shared" si="113"/>
        <v>59.162280701754383</v>
      </c>
      <c r="Q1823" s="6" t="s">
        <v>8325</v>
      </c>
      <c r="R1823" t="s">
        <v>8326</v>
      </c>
      <c r="S1823" s="10">
        <f t="shared" si="114"/>
        <v>40926.110729166663</v>
      </c>
      <c r="T1823" s="11">
        <f t="shared" si="115"/>
        <v>40971.110729166663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5">
        <f t="shared" si="113"/>
        <v>27.272727272727273</v>
      </c>
      <c r="Q1824" s="6" t="s">
        <v>8325</v>
      </c>
      <c r="R1824" t="s">
        <v>8326</v>
      </c>
      <c r="S1824" s="10">
        <f t="shared" si="114"/>
        <v>41634.588680555556</v>
      </c>
      <c r="T1824" s="11">
        <f t="shared" si="115"/>
        <v>41670.584027777775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5">
        <f t="shared" si="113"/>
        <v>24.575757575757574</v>
      </c>
      <c r="Q1825" s="6" t="s">
        <v>8325</v>
      </c>
      <c r="R1825" t="s">
        <v>8326</v>
      </c>
      <c r="S1825" s="10">
        <f t="shared" si="114"/>
        <v>41176.47657407407</v>
      </c>
      <c r="T1825" s="11">
        <f t="shared" si="115"/>
        <v>41206.47657407407</v>
      </c>
    </row>
    <row r="1826" spans="1:20" ht="19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5">
        <f t="shared" si="113"/>
        <v>75.05</v>
      </c>
      <c r="Q1826" s="6" t="s">
        <v>8325</v>
      </c>
      <c r="R1826" t="s">
        <v>8326</v>
      </c>
      <c r="S1826" s="10">
        <f t="shared" si="114"/>
        <v>41626.707951388882</v>
      </c>
      <c r="T1826" s="11">
        <f t="shared" si="115"/>
        <v>41646.880555555552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5">
        <f t="shared" si="113"/>
        <v>42.02</v>
      </c>
      <c r="Q1827" s="6" t="s">
        <v>8325</v>
      </c>
      <c r="R1827" t="s">
        <v>8326</v>
      </c>
      <c r="S1827" s="10">
        <f t="shared" si="114"/>
        <v>41443.626192129625</v>
      </c>
      <c r="T1827" s="11">
        <f t="shared" si="115"/>
        <v>41466.626192129625</v>
      </c>
    </row>
    <row r="1828" spans="1:20" ht="19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5">
        <f t="shared" si="113"/>
        <v>53.157894736842103</v>
      </c>
      <c r="Q1828" s="6" t="s">
        <v>8325</v>
      </c>
      <c r="R1828" t="s">
        <v>8326</v>
      </c>
      <c r="S1828" s="10">
        <f t="shared" si="114"/>
        <v>41657.715474537035</v>
      </c>
      <c r="T1828" s="11">
        <f t="shared" si="115"/>
        <v>41687.715474537035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5">
        <f t="shared" si="113"/>
        <v>83.885416666666671</v>
      </c>
      <c r="Q1829" s="6" t="s">
        <v>8325</v>
      </c>
      <c r="R1829" t="s">
        <v>8326</v>
      </c>
      <c r="S1829" s="10">
        <f t="shared" si="114"/>
        <v>40555.117604166662</v>
      </c>
      <c r="T1829" s="11">
        <f t="shared" si="115"/>
        <v>40605.117604166662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5">
        <f t="shared" si="113"/>
        <v>417.33333333333331</v>
      </c>
      <c r="Q1830" s="6" t="s">
        <v>8325</v>
      </c>
      <c r="R1830" t="s">
        <v>8326</v>
      </c>
      <c r="S1830" s="10">
        <f t="shared" si="114"/>
        <v>41736.691319444442</v>
      </c>
      <c r="T1830" s="11">
        <f t="shared" si="115"/>
        <v>41768.708333333328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5">
        <f t="shared" si="113"/>
        <v>75.765151515151516</v>
      </c>
      <c r="Q1831" s="6" t="s">
        <v>8325</v>
      </c>
      <c r="R1831" t="s">
        <v>8326</v>
      </c>
      <c r="S1831" s="10">
        <f t="shared" si="114"/>
        <v>40515.879293981481</v>
      </c>
      <c r="T1831" s="11">
        <f t="shared" si="115"/>
        <v>40564.708333333328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5">
        <f t="shared" si="113"/>
        <v>67.389380530973455</v>
      </c>
      <c r="Q1832" s="6" t="s">
        <v>8325</v>
      </c>
      <c r="R1832" t="s">
        <v>8326</v>
      </c>
      <c r="S1832" s="10">
        <f t="shared" si="114"/>
        <v>41664.475775462961</v>
      </c>
      <c r="T1832" s="11">
        <f t="shared" si="115"/>
        <v>41694.475775462961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5">
        <f t="shared" si="113"/>
        <v>73.571428571428569</v>
      </c>
      <c r="Q1833" s="6" t="s">
        <v>8325</v>
      </c>
      <c r="R1833" t="s">
        <v>8326</v>
      </c>
      <c r="S1833" s="10">
        <f t="shared" si="114"/>
        <v>41026.787766203699</v>
      </c>
      <c r="T1833" s="11">
        <f t="shared" si="115"/>
        <v>41041.787766203699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5">
        <f t="shared" si="113"/>
        <v>25</v>
      </c>
      <c r="Q1834" s="6" t="s">
        <v>8325</v>
      </c>
      <c r="R1834" t="s">
        <v>8326</v>
      </c>
      <c r="S1834" s="10">
        <f t="shared" si="114"/>
        <v>40576.331331018519</v>
      </c>
      <c r="T1834" s="11">
        <f t="shared" si="115"/>
        <v>40606.331331018519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5">
        <f t="shared" si="113"/>
        <v>42</v>
      </c>
      <c r="Q1835" s="6" t="s">
        <v>8325</v>
      </c>
      <c r="R1835" t="s">
        <v>8326</v>
      </c>
      <c r="S1835" s="10">
        <f t="shared" si="114"/>
        <v>41302.835682870369</v>
      </c>
      <c r="T1835" s="11">
        <f t="shared" si="115"/>
        <v>41335.124305555553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5">
        <f t="shared" si="113"/>
        <v>131.16666666666666</v>
      </c>
      <c r="Q1836" s="6" t="s">
        <v>8325</v>
      </c>
      <c r="R1836" t="s">
        <v>8326</v>
      </c>
      <c r="S1836" s="10">
        <f t="shared" si="114"/>
        <v>41988.755729166667</v>
      </c>
      <c r="T1836" s="11">
        <f t="shared" si="115"/>
        <v>42028.755729166667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5">
        <f t="shared" si="113"/>
        <v>47.272727272727273</v>
      </c>
      <c r="Q1837" s="6" t="s">
        <v>8325</v>
      </c>
      <c r="R1837" t="s">
        <v>8326</v>
      </c>
      <c r="S1837" s="10">
        <f t="shared" si="114"/>
        <v>42430.49387731481</v>
      </c>
      <c r="T1837" s="11">
        <f t="shared" si="115"/>
        <v>42460.452210648145</v>
      </c>
    </row>
    <row r="1838" spans="1:20" ht="19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5">
        <f t="shared" si="113"/>
        <v>182.12727272727273</v>
      </c>
      <c r="Q1838" s="6" t="s">
        <v>8325</v>
      </c>
      <c r="R1838" t="s">
        <v>8326</v>
      </c>
      <c r="S1838" s="10">
        <f t="shared" si="114"/>
        <v>41305.601030092592</v>
      </c>
      <c r="T1838" s="11">
        <f t="shared" si="115"/>
        <v>41322.601030092592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5">
        <f t="shared" si="113"/>
        <v>61.366666666666667</v>
      </c>
      <c r="Q1839" s="6" t="s">
        <v>8325</v>
      </c>
      <c r="R1839" t="s">
        <v>8326</v>
      </c>
      <c r="S1839" s="10">
        <f t="shared" si="114"/>
        <v>40925.839525462965</v>
      </c>
      <c r="T1839" s="11">
        <f t="shared" si="115"/>
        <v>40985.797858796293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5">
        <f t="shared" si="113"/>
        <v>35.767499999999998</v>
      </c>
      <c r="Q1840" s="6" t="s">
        <v>8325</v>
      </c>
      <c r="R1840" t="s">
        <v>8326</v>
      </c>
      <c r="S1840" s="10">
        <f t="shared" si="114"/>
        <v>40788.578206018516</v>
      </c>
      <c r="T1840" s="11">
        <f t="shared" si="115"/>
        <v>40816.916666666664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5">
        <f t="shared" si="113"/>
        <v>45.62222222222222</v>
      </c>
      <c r="Q1841" s="6" t="s">
        <v>8325</v>
      </c>
      <c r="R1841" t="s">
        <v>8326</v>
      </c>
      <c r="S1841" s="10">
        <f t="shared" si="114"/>
        <v>42614.513680555552</v>
      </c>
      <c r="T1841" s="11">
        <f t="shared" si="115"/>
        <v>42644.513680555552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5">
        <f t="shared" si="113"/>
        <v>75.384615384615387</v>
      </c>
      <c r="Q1842" s="6" t="s">
        <v>8325</v>
      </c>
      <c r="R1842" t="s">
        <v>8326</v>
      </c>
      <c r="S1842" s="10">
        <f t="shared" si="114"/>
        <v>41381.88784722222</v>
      </c>
      <c r="T1842" s="11">
        <f t="shared" si="115"/>
        <v>41400.999305555553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5">
        <f t="shared" si="113"/>
        <v>50.875</v>
      </c>
      <c r="Q1843" s="6" t="s">
        <v>8325</v>
      </c>
      <c r="R1843" t="s">
        <v>8326</v>
      </c>
      <c r="S1843" s="10">
        <f t="shared" si="114"/>
        <v>41745.637094907404</v>
      </c>
      <c r="T1843" s="11">
        <f t="shared" si="115"/>
        <v>41778.999305555553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5">
        <f t="shared" si="113"/>
        <v>119.28571428571429</v>
      </c>
      <c r="Q1844" s="6" t="s">
        <v>8325</v>
      </c>
      <c r="R1844" t="s">
        <v>8326</v>
      </c>
      <c r="S1844" s="10">
        <f t="shared" si="114"/>
        <v>42031.423391203702</v>
      </c>
      <c r="T1844" s="11">
        <f t="shared" si="115"/>
        <v>42065.040972222218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5">
        <f t="shared" si="113"/>
        <v>92.541865671641801</v>
      </c>
      <c r="Q1845" s="6" t="s">
        <v>8325</v>
      </c>
      <c r="R1845" t="s">
        <v>8326</v>
      </c>
      <c r="S1845" s="10">
        <f t="shared" si="114"/>
        <v>40564.786504629628</v>
      </c>
      <c r="T1845" s="11">
        <f t="shared" si="115"/>
        <v>40594.786504629628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5">
        <f t="shared" si="113"/>
        <v>76.05</v>
      </c>
      <c r="Q1846" s="6" t="s">
        <v>8325</v>
      </c>
      <c r="R1846" t="s">
        <v>8326</v>
      </c>
      <c r="S1846" s="10">
        <f t="shared" si="114"/>
        <v>40666.765208333331</v>
      </c>
      <c r="T1846" s="11">
        <f t="shared" si="115"/>
        <v>40704.916666666664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5">
        <f t="shared" si="113"/>
        <v>52.631578947368418</v>
      </c>
      <c r="Q1847" s="6" t="s">
        <v>8325</v>
      </c>
      <c r="R1847" t="s">
        <v>8326</v>
      </c>
      <c r="S1847" s="10">
        <f t="shared" si="114"/>
        <v>42523.124976851854</v>
      </c>
      <c r="T1847" s="11">
        <f t="shared" si="115"/>
        <v>42537.996527777774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5">
        <f t="shared" si="113"/>
        <v>98.990430622009569</v>
      </c>
      <c r="Q1848" s="6" t="s">
        <v>8325</v>
      </c>
      <c r="R1848" t="s">
        <v>8326</v>
      </c>
      <c r="S1848" s="10">
        <f t="shared" si="114"/>
        <v>41228.441863425927</v>
      </c>
      <c r="T1848" s="11">
        <f t="shared" si="115"/>
        <v>41258.441863425927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5">
        <f t="shared" si="113"/>
        <v>79.526315789473685</v>
      </c>
      <c r="Q1849" s="6" t="s">
        <v>8325</v>
      </c>
      <c r="R1849" t="s">
        <v>8326</v>
      </c>
      <c r="S1849" s="10">
        <f t="shared" si="114"/>
        <v>42094.028148148143</v>
      </c>
      <c r="T1849" s="11">
        <f t="shared" si="115"/>
        <v>42115.028148148143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5">
        <f t="shared" si="113"/>
        <v>134.20833333333334</v>
      </c>
      <c r="Q1850" s="6" t="s">
        <v>8325</v>
      </c>
      <c r="R1850" t="s">
        <v>8326</v>
      </c>
      <c r="S1850" s="10">
        <f t="shared" si="114"/>
        <v>40691.579722222217</v>
      </c>
      <c r="T1850" s="11">
        <f t="shared" si="115"/>
        <v>40755.082638888889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5">
        <f t="shared" si="113"/>
        <v>37.625</v>
      </c>
      <c r="Q1851" s="6" t="s">
        <v>8325</v>
      </c>
      <c r="R1851" t="s">
        <v>8326</v>
      </c>
      <c r="S1851" s="10">
        <f t="shared" si="114"/>
        <v>41169.637256944443</v>
      </c>
      <c r="T1851" s="11">
        <f t="shared" si="115"/>
        <v>41199.637256944443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5">
        <f t="shared" si="113"/>
        <v>51.044692737430168</v>
      </c>
      <c r="Q1852" s="6" t="s">
        <v>8325</v>
      </c>
      <c r="R1852" t="s">
        <v>8326</v>
      </c>
      <c r="S1852" s="10">
        <f t="shared" si="114"/>
        <v>41800.751157407409</v>
      </c>
      <c r="T1852" s="11">
        <f t="shared" si="115"/>
        <v>41830.751157407409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5">
        <f t="shared" si="113"/>
        <v>50.03846153846154</v>
      </c>
      <c r="Q1853" s="6" t="s">
        <v>8325</v>
      </c>
      <c r="R1853" t="s">
        <v>8326</v>
      </c>
      <c r="S1853" s="10">
        <f t="shared" si="114"/>
        <v>41827.69835648148</v>
      </c>
      <c r="T1853" s="11">
        <f t="shared" si="115"/>
        <v>41847.833333333328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5">
        <f t="shared" si="113"/>
        <v>133.93129770992365</v>
      </c>
      <c r="Q1854" s="6" t="s">
        <v>8325</v>
      </c>
      <c r="R1854" t="s">
        <v>8326</v>
      </c>
      <c r="S1854" s="10">
        <f t="shared" si="114"/>
        <v>42081.563101851854</v>
      </c>
      <c r="T1854" s="11">
        <f t="shared" si="115"/>
        <v>42118.791666666664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5">
        <f t="shared" si="113"/>
        <v>58.214285714285715</v>
      </c>
      <c r="Q1855" s="6" t="s">
        <v>8325</v>
      </c>
      <c r="R1855" t="s">
        <v>8326</v>
      </c>
      <c r="S1855" s="10">
        <f t="shared" si="114"/>
        <v>41176.852048611108</v>
      </c>
      <c r="T1855" s="11">
        <f t="shared" si="115"/>
        <v>41226.893715277773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5">
        <f t="shared" si="113"/>
        <v>88.037643678160919</v>
      </c>
      <c r="Q1856" s="6" t="s">
        <v>8325</v>
      </c>
      <c r="R1856" t="s">
        <v>8326</v>
      </c>
      <c r="S1856" s="10">
        <f t="shared" si="114"/>
        <v>41387.812928240739</v>
      </c>
      <c r="T1856" s="11">
        <f t="shared" si="115"/>
        <v>41417.812928240739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5">
        <f t="shared" si="113"/>
        <v>70.576753926701571</v>
      </c>
      <c r="Q1857" s="6" t="s">
        <v>8325</v>
      </c>
      <c r="R1857" t="s">
        <v>8326</v>
      </c>
      <c r="S1857" s="10">
        <f t="shared" si="114"/>
        <v>41600.330324074072</v>
      </c>
      <c r="T1857" s="11">
        <f t="shared" si="115"/>
        <v>41645.330324074072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5">
        <f t="shared" si="113"/>
        <v>53.289473684210527</v>
      </c>
      <c r="Q1858" s="6" t="s">
        <v>8325</v>
      </c>
      <c r="R1858" t="s">
        <v>8326</v>
      </c>
      <c r="S1858" s="10">
        <f t="shared" si="114"/>
        <v>41817.64666666666</v>
      </c>
      <c r="T1858" s="11">
        <f t="shared" si="115"/>
        <v>41838.64666666666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(E1859/D1859)*100</f>
        <v>100</v>
      </c>
      <c r="P1859" s="5">
        <f t="shared" ref="P1859:P1922" si="117">IFERROR(E1859/L1859,0)</f>
        <v>136.36363636363637</v>
      </c>
      <c r="Q1859" s="6" t="s">
        <v>8325</v>
      </c>
      <c r="R1859" t="s">
        <v>8326</v>
      </c>
      <c r="S1859" s="10">
        <f t="shared" ref="S1859:S1922" si="118">(J1859/86400)+25569+(-5/24)</f>
        <v>41864.560335648144</v>
      </c>
      <c r="T1859" s="11">
        <f t="shared" ref="T1859:T1922" si="119">(I1859/86400)+25569+(-5/24)</f>
        <v>41894.560335648144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5">
        <f t="shared" si="117"/>
        <v>40.547315436241611</v>
      </c>
      <c r="Q1860" s="6" t="s">
        <v>8325</v>
      </c>
      <c r="R1860" t="s">
        <v>8326</v>
      </c>
      <c r="S1860" s="10">
        <f t="shared" si="118"/>
        <v>40832.9921412037</v>
      </c>
      <c r="T1860" s="11">
        <f t="shared" si="119"/>
        <v>40893.033807870372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5">
        <f t="shared" si="117"/>
        <v>70.625</v>
      </c>
      <c r="Q1861" s="6" t="s">
        <v>8325</v>
      </c>
      <c r="R1861" t="s">
        <v>8326</v>
      </c>
      <c r="S1861" s="10">
        <f t="shared" si="118"/>
        <v>40778.561678240738</v>
      </c>
      <c r="T1861" s="11">
        <f t="shared" si="119"/>
        <v>40808.561678240738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5">
        <f t="shared" si="117"/>
        <v>52.684210526315788</v>
      </c>
      <c r="Q1862" s="6" t="s">
        <v>8325</v>
      </c>
      <c r="R1862" t="s">
        <v>8326</v>
      </c>
      <c r="S1862" s="10">
        <f t="shared" si="118"/>
        <v>41655.500972222224</v>
      </c>
      <c r="T1862" s="11">
        <f t="shared" si="119"/>
        <v>41676.500972222224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5">
        <f t="shared" si="117"/>
        <v>0</v>
      </c>
      <c r="Q1863" s="6" t="s">
        <v>8333</v>
      </c>
      <c r="R1863" t="s">
        <v>8335</v>
      </c>
      <c r="S1863" s="10">
        <f t="shared" si="118"/>
        <v>42000.091909722221</v>
      </c>
      <c r="T1863" s="11">
        <f t="shared" si="119"/>
        <v>42030.091909722221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5">
        <f t="shared" si="117"/>
        <v>90.9375</v>
      </c>
      <c r="Q1864" s="6" t="s">
        <v>8333</v>
      </c>
      <c r="R1864" t="s">
        <v>8335</v>
      </c>
      <c r="S1864" s="10">
        <f t="shared" si="118"/>
        <v>42755.284421296295</v>
      </c>
      <c r="T1864" s="11">
        <f t="shared" si="119"/>
        <v>42802.104166666664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5">
        <f t="shared" si="117"/>
        <v>5</v>
      </c>
      <c r="Q1865" s="6" t="s">
        <v>8333</v>
      </c>
      <c r="R1865" t="s">
        <v>8335</v>
      </c>
      <c r="S1865" s="10">
        <f t="shared" si="118"/>
        <v>41772.588946759257</v>
      </c>
      <c r="T1865" s="11">
        <f t="shared" si="119"/>
        <v>41802.588946759257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5">
        <f t="shared" si="117"/>
        <v>58.083333333333336</v>
      </c>
      <c r="Q1866" s="6" t="s">
        <v>8333</v>
      </c>
      <c r="R1866" t="s">
        <v>8335</v>
      </c>
      <c r="S1866" s="10">
        <f t="shared" si="118"/>
        <v>41733.508101851847</v>
      </c>
      <c r="T1866" s="11">
        <f t="shared" si="119"/>
        <v>41763.508101851847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5">
        <f t="shared" si="117"/>
        <v>2</v>
      </c>
      <c r="Q1867" s="6" t="s">
        <v>8333</v>
      </c>
      <c r="R1867" t="s">
        <v>8335</v>
      </c>
      <c r="S1867" s="10">
        <f t="shared" si="118"/>
        <v>42645.159108796295</v>
      </c>
      <c r="T1867" s="11">
        <f t="shared" si="119"/>
        <v>42680.200775462959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5">
        <f t="shared" si="117"/>
        <v>62.5</v>
      </c>
      <c r="Q1868" s="6" t="s">
        <v>8333</v>
      </c>
      <c r="R1868" t="s">
        <v>8335</v>
      </c>
      <c r="S1868" s="10">
        <f t="shared" si="118"/>
        <v>42742.038159722222</v>
      </c>
      <c r="T1868" s="11">
        <f t="shared" si="119"/>
        <v>42794.958333333336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5">
        <f t="shared" si="117"/>
        <v>10</v>
      </c>
      <c r="Q1869" s="6" t="s">
        <v>8333</v>
      </c>
      <c r="R1869" t="s">
        <v>8335</v>
      </c>
      <c r="S1869" s="10">
        <f t="shared" si="118"/>
        <v>42649.716574074067</v>
      </c>
      <c r="T1869" s="11">
        <f t="shared" si="119"/>
        <v>42679.716574074067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5">
        <f t="shared" si="117"/>
        <v>71.588235294117652</v>
      </c>
      <c r="Q1870" s="6" t="s">
        <v>8333</v>
      </c>
      <c r="R1870" t="s">
        <v>8335</v>
      </c>
      <c r="S1870" s="10">
        <f t="shared" si="118"/>
        <v>42328.570891203701</v>
      </c>
      <c r="T1870" s="11">
        <f t="shared" si="119"/>
        <v>42353.124305555553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5">
        <f t="shared" si="117"/>
        <v>0</v>
      </c>
      <c r="Q1871" s="6" t="s">
        <v>8333</v>
      </c>
      <c r="R1871" t="s">
        <v>8335</v>
      </c>
      <c r="S1871" s="10">
        <f t="shared" si="118"/>
        <v>42708.794548611106</v>
      </c>
      <c r="T1871" s="11">
        <f t="shared" si="119"/>
        <v>42738.794548611106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5">
        <f t="shared" si="117"/>
        <v>32.81818181818182</v>
      </c>
      <c r="Q1872" s="6" t="s">
        <v>8333</v>
      </c>
      <c r="R1872" t="s">
        <v>8335</v>
      </c>
      <c r="S1872" s="10">
        <f t="shared" si="118"/>
        <v>42371.14739583333</v>
      </c>
      <c r="T1872" s="11">
        <f t="shared" si="119"/>
        <v>42399.970138888886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5">
        <f t="shared" si="117"/>
        <v>49.11578947368421</v>
      </c>
      <c r="Q1873" s="6" t="s">
        <v>8333</v>
      </c>
      <c r="R1873" t="s">
        <v>8335</v>
      </c>
      <c r="S1873" s="10">
        <f t="shared" si="118"/>
        <v>41923.575243055551</v>
      </c>
      <c r="T1873" s="11">
        <f t="shared" si="119"/>
        <v>41963.616909722223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5">
        <f t="shared" si="117"/>
        <v>16.307692307692307</v>
      </c>
      <c r="Q1874" s="6" t="s">
        <v>8333</v>
      </c>
      <c r="R1874" t="s">
        <v>8335</v>
      </c>
      <c r="S1874" s="10">
        <f t="shared" si="118"/>
        <v>42154.921319444438</v>
      </c>
      <c r="T1874" s="11">
        <f t="shared" si="119"/>
        <v>42184.921319444438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5">
        <f t="shared" si="117"/>
        <v>18</v>
      </c>
      <c r="Q1875" s="6" t="s">
        <v>8333</v>
      </c>
      <c r="R1875" t="s">
        <v>8335</v>
      </c>
      <c r="S1875" s="10">
        <f t="shared" si="118"/>
        <v>42164.407523148147</v>
      </c>
      <c r="T1875" s="11">
        <f t="shared" si="119"/>
        <v>42193.489583333336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5">
        <f t="shared" si="117"/>
        <v>13</v>
      </c>
      <c r="Q1876" s="6" t="s">
        <v>8333</v>
      </c>
      <c r="R1876" t="s">
        <v>8335</v>
      </c>
      <c r="S1876" s="10">
        <f t="shared" si="118"/>
        <v>42529.760798611103</v>
      </c>
      <c r="T1876" s="11">
        <f t="shared" si="119"/>
        <v>42549.760798611103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5">
        <f t="shared" si="117"/>
        <v>17</v>
      </c>
      <c r="Q1877" s="6" t="s">
        <v>8333</v>
      </c>
      <c r="R1877" t="s">
        <v>8335</v>
      </c>
      <c r="S1877" s="10">
        <f t="shared" si="118"/>
        <v>42528.691064814811</v>
      </c>
      <c r="T1877" s="11">
        <f t="shared" si="119"/>
        <v>42588.691064814811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5">
        <f t="shared" si="117"/>
        <v>0</v>
      </c>
      <c r="Q1878" s="6" t="s">
        <v>8333</v>
      </c>
      <c r="R1878" t="s">
        <v>8335</v>
      </c>
      <c r="S1878" s="10">
        <f t="shared" si="118"/>
        <v>41776.07644675926</v>
      </c>
      <c r="T1878" s="11">
        <f t="shared" si="119"/>
        <v>41806.07644675926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5">
        <f t="shared" si="117"/>
        <v>0</v>
      </c>
      <c r="Q1879" s="6" t="s">
        <v>8333</v>
      </c>
      <c r="R1879" t="s">
        <v>8335</v>
      </c>
      <c r="S1879" s="10">
        <f t="shared" si="118"/>
        <v>42034.820891203701</v>
      </c>
      <c r="T1879" s="11">
        <f t="shared" si="119"/>
        <v>42063.820891203701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5">
        <f t="shared" si="117"/>
        <v>0</v>
      </c>
      <c r="Q1880" s="6" t="s">
        <v>8333</v>
      </c>
      <c r="R1880" t="s">
        <v>8335</v>
      </c>
      <c r="S1880" s="10">
        <f t="shared" si="118"/>
        <v>41772.800405092588</v>
      </c>
      <c r="T1880" s="11">
        <f t="shared" si="119"/>
        <v>41802.800405092588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5">
        <f t="shared" si="117"/>
        <v>3</v>
      </c>
      <c r="Q1881" s="6" t="s">
        <v>8333</v>
      </c>
      <c r="R1881" t="s">
        <v>8335</v>
      </c>
      <c r="S1881" s="10">
        <f t="shared" si="118"/>
        <v>42413.441307870373</v>
      </c>
      <c r="T1881" s="11">
        <f t="shared" si="119"/>
        <v>42443.399641203701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5">
        <f t="shared" si="117"/>
        <v>41.833333333333336</v>
      </c>
      <c r="Q1882" s="6" t="s">
        <v>8333</v>
      </c>
      <c r="R1882" t="s">
        <v>8335</v>
      </c>
      <c r="S1882" s="10">
        <f t="shared" si="118"/>
        <v>42430.358564814807</v>
      </c>
      <c r="T1882" s="11">
        <f t="shared" si="119"/>
        <v>42459.31689814815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5">
        <f t="shared" si="117"/>
        <v>49.338428571428572</v>
      </c>
      <c r="Q1883" s="6" t="s">
        <v>8325</v>
      </c>
      <c r="R1883" t="s">
        <v>8329</v>
      </c>
      <c r="S1883" s="10">
        <f t="shared" si="118"/>
        <v>42042.944317129623</v>
      </c>
      <c r="T1883" s="11">
        <f t="shared" si="119"/>
        <v>42072.902650462966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5">
        <f t="shared" si="117"/>
        <v>41.728395061728392</v>
      </c>
      <c r="Q1884" s="6" t="s">
        <v>8325</v>
      </c>
      <c r="R1884" t="s">
        <v>8329</v>
      </c>
      <c r="S1884" s="10">
        <f t="shared" si="118"/>
        <v>41067.740879629629</v>
      </c>
      <c r="T1884" s="11">
        <f t="shared" si="119"/>
        <v>41100.783333333333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5">
        <f t="shared" si="117"/>
        <v>32.71875</v>
      </c>
      <c r="Q1885" s="6" t="s">
        <v>8325</v>
      </c>
      <c r="R1885" t="s">
        <v>8329</v>
      </c>
      <c r="S1885" s="10">
        <f t="shared" si="118"/>
        <v>40977.739675925921</v>
      </c>
      <c r="T1885" s="11">
        <f t="shared" si="119"/>
        <v>41007.698009259257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5">
        <f t="shared" si="117"/>
        <v>51.96153846153846</v>
      </c>
      <c r="Q1886" s="6" t="s">
        <v>8325</v>
      </c>
      <c r="R1886" t="s">
        <v>8329</v>
      </c>
      <c r="S1886" s="10">
        <f t="shared" si="118"/>
        <v>41204.989988425921</v>
      </c>
      <c r="T1886" s="11">
        <f t="shared" si="119"/>
        <v>41240.291666666664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5">
        <f t="shared" si="117"/>
        <v>50.685714285714283</v>
      </c>
      <c r="Q1887" s="6" t="s">
        <v>8325</v>
      </c>
      <c r="R1887" t="s">
        <v>8329</v>
      </c>
      <c r="S1887" s="10">
        <f t="shared" si="118"/>
        <v>41098.885532407403</v>
      </c>
      <c r="T1887" s="11">
        <f t="shared" si="119"/>
        <v>41131.708333333328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5">
        <f t="shared" si="117"/>
        <v>42.241379310344826</v>
      </c>
      <c r="Q1888" s="6" t="s">
        <v>8325</v>
      </c>
      <c r="R1888" t="s">
        <v>8329</v>
      </c>
      <c r="S1888" s="10">
        <f t="shared" si="118"/>
        <v>41925.69835648148</v>
      </c>
      <c r="T1888" s="11">
        <f t="shared" si="119"/>
        <v>41955.740023148144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5">
        <f t="shared" si="117"/>
        <v>416.875</v>
      </c>
      <c r="Q1889" s="6" t="s">
        <v>8325</v>
      </c>
      <c r="R1889" t="s">
        <v>8329</v>
      </c>
      <c r="S1889" s="10">
        <f t="shared" si="118"/>
        <v>42323.591805555552</v>
      </c>
      <c r="T1889" s="11">
        <f t="shared" si="119"/>
        <v>42341.687499999993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5">
        <f t="shared" si="117"/>
        <v>46.651685393258425</v>
      </c>
      <c r="Q1890" s="6" t="s">
        <v>8325</v>
      </c>
      <c r="R1890" t="s">
        <v>8329</v>
      </c>
      <c r="S1890" s="10">
        <f t="shared" si="118"/>
        <v>40299.03162037037</v>
      </c>
      <c r="T1890" s="11">
        <f t="shared" si="119"/>
        <v>40329.999305555553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5">
        <f t="shared" si="117"/>
        <v>48.454545454545453</v>
      </c>
      <c r="Q1891" s="6" t="s">
        <v>8325</v>
      </c>
      <c r="R1891" t="s">
        <v>8329</v>
      </c>
      <c r="S1891" s="10">
        <f t="shared" si="118"/>
        <v>41299.585023148145</v>
      </c>
      <c r="T1891" s="11">
        <f t="shared" si="119"/>
        <v>41344.543356481481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5">
        <f t="shared" si="117"/>
        <v>70.5289837398374</v>
      </c>
      <c r="Q1892" s="6" t="s">
        <v>8325</v>
      </c>
      <c r="R1892" t="s">
        <v>8329</v>
      </c>
      <c r="S1892" s="10">
        <f t="shared" si="118"/>
        <v>41228.577870370369</v>
      </c>
      <c r="T1892" s="11">
        <f t="shared" si="119"/>
        <v>41258.577870370369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5">
        <f t="shared" si="117"/>
        <v>87.958333333333329</v>
      </c>
      <c r="Q1893" s="6" t="s">
        <v>8325</v>
      </c>
      <c r="R1893" t="s">
        <v>8329</v>
      </c>
      <c r="S1893" s="10">
        <f t="shared" si="118"/>
        <v>40335.589745370366</v>
      </c>
      <c r="T1893" s="11">
        <f t="shared" si="119"/>
        <v>40381.041666666664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5">
        <f t="shared" si="117"/>
        <v>26.26923076923077</v>
      </c>
      <c r="Q1894" s="6" t="s">
        <v>8325</v>
      </c>
      <c r="R1894" t="s">
        <v>8329</v>
      </c>
      <c r="S1894" s="10">
        <f t="shared" si="118"/>
        <v>40671.429178240738</v>
      </c>
      <c r="T1894" s="11">
        <f t="shared" si="119"/>
        <v>40701.429178240738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5">
        <f t="shared" si="117"/>
        <v>57.777777777777779</v>
      </c>
      <c r="Q1895" s="6" t="s">
        <v>8325</v>
      </c>
      <c r="R1895" t="s">
        <v>8329</v>
      </c>
      <c r="S1895" s="10">
        <f t="shared" si="118"/>
        <v>40632.733622685184</v>
      </c>
      <c r="T1895" s="11">
        <f t="shared" si="119"/>
        <v>40648.957638888889</v>
      </c>
    </row>
    <row r="1896" spans="1:20" ht="19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5">
        <f t="shared" si="117"/>
        <v>57.25</v>
      </c>
      <c r="Q1896" s="6" t="s">
        <v>8325</v>
      </c>
      <c r="R1896" t="s">
        <v>8329</v>
      </c>
      <c r="S1896" s="10">
        <f t="shared" si="118"/>
        <v>40920.696562499994</v>
      </c>
      <c r="T1896" s="11">
        <f t="shared" si="119"/>
        <v>40951.696562499994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5">
        <f t="shared" si="117"/>
        <v>196.34042553191489</v>
      </c>
      <c r="Q1897" s="6" t="s">
        <v>8325</v>
      </c>
      <c r="R1897" t="s">
        <v>8329</v>
      </c>
      <c r="S1897" s="10">
        <f t="shared" si="118"/>
        <v>42267.538449074076</v>
      </c>
      <c r="T1897" s="11">
        <f t="shared" si="119"/>
        <v>42297.538449074076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5">
        <f t="shared" si="117"/>
        <v>43</v>
      </c>
      <c r="Q1898" s="6" t="s">
        <v>8325</v>
      </c>
      <c r="R1898" t="s">
        <v>8329</v>
      </c>
      <c r="S1898" s="10">
        <f t="shared" si="118"/>
        <v>40981.501909722218</v>
      </c>
      <c r="T1898" s="11">
        <f t="shared" si="119"/>
        <v>41011.501909722218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5">
        <f t="shared" si="117"/>
        <v>35.551912568306008</v>
      </c>
      <c r="Q1899" s="6" t="s">
        <v>8325</v>
      </c>
      <c r="R1899" t="s">
        <v>8329</v>
      </c>
      <c r="S1899" s="10">
        <f t="shared" si="118"/>
        <v>41680.375069444439</v>
      </c>
      <c r="T1899" s="11">
        <f t="shared" si="119"/>
        <v>41702.666666666664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5">
        <f t="shared" si="117"/>
        <v>68.80952380952381</v>
      </c>
      <c r="Q1900" s="6" t="s">
        <v>8325</v>
      </c>
      <c r="R1900" t="s">
        <v>8329</v>
      </c>
      <c r="S1900" s="10">
        <f t="shared" si="118"/>
        <v>42365.9846412037</v>
      </c>
      <c r="T1900" s="11">
        <f t="shared" si="119"/>
        <v>42401.541666666664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5">
        <f t="shared" si="117"/>
        <v>28.571428571428573</v>
      </c>
      <c r="Q1901" s="6" t="s">
        <v>8325</v>
      </c>
      <c r="R1901" t="s">
        <v>8329</v>
      </c>
      <c r="S1901" s="10">
        <f t="shared" si="118"/>
        <v>42058.733402777776</v>
      </c>
      <c r="T1901" s="11">
        <f t="shared" si="119"/>
        <v>42088.691736111105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5">
        <f t="shared" si="117"/>
        <v>50.631666666666668</v>
      </c>
      <c r="Q1902" s="6" t="s">
        <v>8325</v>
      </c>
      <c r="R1902" t="s">
        <v>8329</v>
      </c>
      <c r="S1902" s="10">
        <f t="shared" si="118"/>
        <v>41160.663553240738</v>
      </c>
      <c r="T1902" s="11">
        <f t="shared" si="119"/>
        <v>41188.207638888889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5">
        <f t="shared" si="117"/>
        <v>106.8</v>
      </c>
      <c r="Q1903" s="6" t="s">
        <v>8319</v>
      </c>
      <c r="R1903" t="s">
        <v>8348</v>
      </c>
      <c r="S1903" s="10">
        <f t="shared" si="118"/>
        <v>42116.334826388884</v>
      </c>
      <c r="T1903" s="11">
        <f t="shared" si="119"/>
        <v>42146.333333333336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5">
        <f t="shared" si="117"/>
        <v>4</v>
      </c>
      <c r="Q1904" s="6" t="s">
        <v>8319</v>
      </c>
      <c r="R1904" t="s">
        <v>8348</v>
      </c>
      <c r="S1904" s="10">
        <f t="shared" si="118"/>
        <v>42037.581562499996</v>
      </c>
      <c r="T1904" s="11">
        <f t="shared" si="119"/>
        <v>42067.581562499996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5">
        <f t="shared" si="117"/>
        <v>34.097560975609753</v>
      </c>
      <c r="Q1905" s="6" t="s">
        <v>8319</v>
      </c>
      <c r="R1905" t="s">
        <v>8348</v>
      </c>
      <c r="S1905" s="10">
        <f t="shared" si="118"/>
        <v>42702.562395833331</v>
      </c>
      <c r="T1905" s="11">
        <f t="shared" si="119"/>
        <v>42762.562395833331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5">
        <f t="shared" si="117"/>
        <v>25</v>
      </c>
      <c r="Q1906" s="6" t="s">
        <v>8319</v>
      </c>
      <c r="R1906" t="s">
        <v>8348</v>
      </c>
      <c r="S1906" s="10">
        <f t="shared" si="118"/>
        <v>42326.477094907408</v>
      </c>
      <c r="T1906" s="11">
        <f t="shared" si="119"/>
        <v>42371.477094907408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5">
        <f t="shared" si="117"/>
        <v>10.5</v>
      </c>
      <c r="Q1907" s="6" t="s">
        <v>8319</v>
      </c>
      <c r="R1907" t="s">
        <v>8348</v>
      </c>
      <c r="S1907" s="10">
        <f t="shared" si="118"/>
        <v>41859.717523148145</v>
      </c>
      <c r="T1907" s="11">
        <f t="shared" si="119"/>
        <v>41889.717523148145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5">
        <f t="shared" si="117"/>
        <v>215.95959595959596</v>
      </c>
      <c r="Q1908" s="6" t="s">
        <v>8319</v>
      </c>
      <c r="R1908" t="s">
        <v>8348</v>
      </c>
      <c r="S1908" s="10">
        <f t="shared" si="118"/>
        <v>42514.462766203702</v>
      </c>
      <c r="T1908" s="11">
        <f t="shared" si="119"/>
        <v>42544.462766203702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5">
        <f t="shared" si="117"/>
        <v>21.25</v>
      </c>
      <c r="Q1909" s="6" t="s">
        <v>8319</v>
      </c>
      <c r="R1909" t="s">
        <v>8348</v>
      </c>
      <c r="S1909" s="10">
        <f t="shared" si="118"/>
        <v>41767.378761574073</v>
      </c>
      <c r="T1909" s="11">
        <f t="shared" si="119"/>
        <v>41782.378761574073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5">
        <f t="shared" si="117"/>
        <v>108.25</v>
      </c>
      <c r="Q1910" s="6" t="s">
        <v>8319</v>
      </c>
      <c r="R1910" t="s">
        <v>8348</v>
      </c>
      <c r="S1910" s="10">
        <f t="shared" si="118"/>
        <v>42703.709490740737</v>
      </c>
      <c r="T1910" s="11">
        <f t="shared" si="119"/>
        <v>42733.709490740737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5">
        <f t="shared" si="117"/>
        <v>129.97368421052633</v>
      </c>
      <c r="Q1911" s="6" t="s">
        <v>8319</v>
      </c>
      <c r="R1911" t="s">
        <v>8348</v>
      </c>
      <c r="S1911" s="10">
        <f t="shared" si="118"/>
        <v>41905.220821759256</v>
      </c>
      <c r="T1911" s="11">
        <f t="shared" si="119"/>
        <v>41935.220821759256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5">
        <f t="shared" si="117"/>
        <v>117.49473684210527</v>
      </c>
      <c r="Q1912" s="6" t="s">
        <v>8319</v>
      </c>
      <c r="R1912" t="s">
        <v>8348</v>
      </c>
      <c r="S1912" s="10">
        <f t="shared" si="118"/>
        <v>42264.754826388882</v>
      </c>
      <c r="T1912" s="11">
        <f t="shared" si="119"/>
        <v>42308.739583333336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5">
        <f t="shared" si="117"/>
        <v>10</v>
      </c>
      <c r="Q1913" s="6" t="s">
        <v>8319</v>
      </c>
      <c r="R1913" t="s">
        <v>8348</v>
      </c>
      <c r="S1913" s="10">
        <f t="shared" si="118"/>
        <v>41829.825624999998</v>
      </c>
      <c r="T1913" s="11">
        <f t="shared" si="119"/>
        <v>41859.825624999998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5">
        <f t="shared" si="117"/>
        <v>70.595238095238102</v>
      </c>
      <c r="Q1914" s="6" t="s">
        <v>8319</v>
      </c>
      <c r="R1914" t="s">
        <v>8348</v>
      </c>
      <c r="S1914" s="10">
        <f t="shared" si="118"/>
        <v>42129.018055555549</v>
      </c>
      <c r="T1914" s="11">
        <f t="shared" si="119"/>
        <v>42159.018055555549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5">
        <f t="shared" si="117"/>
        <v>24.5</v>
      </c>
      <c r="Q1915" s="6" t="s">
        <v>8319</v>
      </c>
      <c r="R1915" t="s">
        <v>8348</v>
      </c>
      <c r="S1915" s="10">
        <f t="shared" si="118"/>
        <v>41890.302986111106</v>
      </c>
      <c r="T1915" s="11">
        <f t="shared" si="119"/>
        <v>41920.302986111106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5">
        <f t="shared" si="117"/>
        <v>30</v>
      </c>
      <c r="Q1916" s="6" t="s">
        <v>8319</v>
      </c>
      <c r="R1916" t="s">
        <v>8348</v>
      </c>
      <c r="S1916" s="10">
        <f t="shared" si="118"/>
        <v>41928.966122685182</v>
      </c>
      <c r="T1916" s="11">
        <f t="shared" si="119"/>
        <v>41943.957638888889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5">
        <f t="shared" si="117"/>
        <v>2</v>
      </c>
      <c r="Q1917" s="6" t="s">
        <v>8319</v>
      </c>
      <c r="R1917" t="s">
        <v>8348</v>
      </c>
      <c r="S1917" s="10">
        <f t="shared" si="118"/>
        <v>41863.840532407405</v>
      </c>
      <c r="T1917" s="11">
        <f t="shared" si="119"/>
        <v>41883.840532407405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5">
        <f t="shared" si="117"/>
        <v>17</v>
      </c>
      <c r="Q1918" s="6" t="s">
        <v>8319</v>
      </c>
      <c r="R1918" t="s">
        <v>8348</v>
      </c>
      <c r="S1918" s="10">
        <f t="shared" si="118"/>
        <v>42656.508969907409</v>
      </c>
      <c r="T1918" s="11">
        <f t="shared" si="119"/>
        <v>42681.550636574073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5">
        <f t="shared" si="117"/>
        <v>2928.9285714285716</v>
      </c>
      <c r="Q1919" s="6" t="s">
        <v>8319</v>
      </c>
      <c r="R1919" t="s">
        <v>8348</v>
      </c>
      <c r="S1919" s="10">
        <f t="shared" si="118"/>
        <v>42746.06172453703</v>
      </c>
      <c r="T1919" s="11">
        <f t="shared" si="119"/>
        <v>42776.06172453703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5">
        <f t="shared" si="117"/>
        <v>28.888888888888889</v>
      </c>
      <c r="Q1920" s="6" t="s">
        <v>8319</v>
      </c>
      <c r="R1920" t="s">
        <v>8348</v>
      </c>
      <c r="S1920" s="10">
        <f t="shared" si="118"/>
        <v>41828.581608796296</v>
      </c>
      <c r="T1920" s="11">
        <f t="shared" si="119"/>
        <v>41863.581608796296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5">
        <f t="shared" si="117"/>
        <v>29.625</v>
      </c>
      <c r="Q1921" s="6" t="s">
        <v>8319</v>
      </c>
      <c r="R1921" t="s">
        <v>8348</v>
      </c>
      <c r="S1921" s="10">
        <f t="shared" si="118"/>
        <v>42113.667233796295</v>
      </c>
      <c r="T1921" s="11">
        <f t="shared" si="119"/>
        <v>42143.667233796295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5">
        <f t="shared" si="117"/>
        <v>40.980952380952381</v>
      </c>
      <c r="Q1922" s="6" t="s">
        <v>8319</v>
      </c>
      <c r="R1922" t="s">
        <v>8348</v>
      </c>
      <c r="S1922" s="10">
        <f t="shared" si="118"/>
        <v>42270.66737268518</v>
      </c>
      <c r="T1922" s="11">
        <f t="shared" si="119"/>
        <v>42298.749999999993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(E1923/D1923)*100</f>
        <v>136.80000000000001</v>
      </c>
      <c r="P1923" s="5">
        <f t="shared" ref="P1923:P1986" si="121">IFERROR(E1923/L1923,0)</f>
        <v>54</v>
      </c>
      <c r="Q1923" s="6" t="s">
        <v>8325</v>
      </c>
      <c r="R1923" t="s">
        <v>8329</v>
      </c>
      <c r="S1923" s="10">
        <f t="shared" ref="S1923:S1986" si="122">(J1923/86400)+25569+(-5/24)</f>
        <v>41074.013229166667</v>
      </c>
      <c r="T1923" s="11">
        <f t="shared" ref="T1923:T1986" si="123">(I1923/86400)+25569+(-5/24)</f>
        <v>41104.013229166667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5">
        <f t="shared" si="121"/>
        <v>36.109375</v>
      </c>
      <c r="Q1924" s="6" t="s">
        <v>8325</v>
      </c>
      <c r="R1924" t="s">
        <v>8329</v>
      </c>
      <c r="S1924" s="10">
        <f t="shared" si="122"/>
        <v>41590.047534722216</v>
      </c>
      <c r="T1924" s="11">
        <f t="shared" si="123"/>
        <v>41620.047534722216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5">
        <f t="shared" si="121"/>
        <v>23.153846153846153</v>
      </c>
      <c r="Q1925" s="6" t="s">
        <v>8325</v>
      </c>
      <c r="R1925" t="s">
        <v>8329</v>
      </c>
      <c r="S1925" s="10">
        <f t="shared" si="122"/>
        <v>40772.640416666662</v>
      </c>
      <c r="T1925" s="11">
        <f t="shared" si="123"/>
        <v>40812.999305555553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5">
        <f t="shared" si="121"/>
        <v>104</v>
      </c>
      <c r="Q1926" s="6" t="s">
        <v>8325</v>
      </c>
      <c r="R1926" t="s">
        <v>8329</v>
      </c>
      <c r="S1926" s="10">
        <f t="shared" si="122"/>
        <v>41626.552719907406</v>
      </c>
      <c r="T1926" s="11">
        <f t="shared" si="123"/>
        <v>41654.606249999997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5">
        <f t="shared" si="121"/>
        <v>31.826923076923077</v>
      </c>
      <c r="Q1927" s="6" t="s">
        <v>8325</v>
      </c>
      <c r="R1927" t="s">
        <v>8329</v>
      </c>
      <c r="S1927" s="10">
        <f t="shared" si="122"/>
        <v>41535.693148148144</v>
      </c>
      <c r="T1927" s="11">
        <f t="shared" si="123"/>
        <v>41557.791666666664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5">
        <f t="shared" si="121"/>
        <v>27.3896261682243</v>
      </c>
      <c r="Q1928" s="6" t="s">
        <v>8325</v>
      </c>
      <c r="R1928" t="s">
        <v>8329</v>
      </c>
      <c r="S1928" s="10">
        <f t="shared" si="122"/>
        <v>40456.746018518512</v>
      </c>
      <c r="T1928" s="11">
        <f t="shared" si="123"/>
        <v>40483.80972222222</v>
      </c>
    </row>
    <row r="1929" spans="1:20" ht="19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5">
        <f t="shared" si="121"/>
        <v>56.363636363636367</v>
      </c>
      <c r="Q1929" s="6" t="s">
        <v>8325</v>
      </c>
      <c r="R1929" t="s">
        <v>8329</v>
      </c>
      <c r="S1929" s="10">
        <f t="shared" si="122"/>
        <v>40960.653229166666</v>
      </c>
      <c r="T1929" s="11">
        <f t="shared" si="123"/>
        <v>40975.999305555553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5">
        <f t="shared" si="121"/>
        <v>77.352941176470594</v>
      </c>
      <c r="Q1930" s="6" t="s">
        <v>8325</v>
      </c>
      <c r="R1930" t="s">
        <v>8329</v>
      </c>
      <c r="S1930" s="10">
        <f t="shared" si="122"/>
        <v>41371.439745370364</v>
      </c>
      <c r="T1930" s="11">
        <f t="shared" si="123"/>
        <v>41401.439745370364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5">
        <f t="shared" si="121"/>
        <v>42.8</v>
      </c>
      <c r="Q1931" s="6" t="s">
        <v>8325</v>
      </c>
      <c r="R1931" t="s">
        <v>8329</v>
      </c>
      <c r="S1931" s="10">
        <f t="shared" si="122"/>
        <v>40686.813263888886</v>
      </c>
      <c r="T1931" s="11">
        <f t="shared" si="123"/>
        <v>40728.813263888886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5">
        <f t="shared" si="121"/>
        <v>48.846153846153847</v>
      </c>
      <c r="Q1932" s="6" t="s">
        <v>8325</v>
      </c>
      <c r="R1932" t="s">
        <v>8329</v>
      </c>
      <c r="S1932" s="10">
        <f t="shared" si="122"/>
        <v>41402.350486111107</v>
      </c>
      <c r="T1932" s="11">
        <f t="shared" si="123"/>
        <v>41462.350486111107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5">
        <f t="shared" si="121"/>
        <v>48.240400000000001</v>
      </c>
      <c r="Q1933" s="6" t="s">
        <v>8325</v>
      </c>
      <c r="R1933" t="s">
        <v>8329</v>
      </c>
      <c r="S1933" s="10">
        <f t="shared" si="122"/>
        <v>41037.684131944443</v>
      </c>
      <c r="T1933" s="11">
        <f t="shared" si="123"/>
        <v>41050.9375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5">
        <f t="shared" si="121"/>
        <v>70.212500000000006</v>
      </c>
      <c r="Q1934" s="6" t="s">
        <v>8325</v>
      </c>
      <c r="R1934" t="s">
        <v>8329</v>
      </c>
      <c r="S1934" s="10">
        <f t="shared" si="122"/>
        <v>40911.601539351854</v>
      </c>
      <c r="T1934" s="11">
        <f t="shared" si="123"/>
        <v>40932.601539351854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5">
        <f t="shared" si="121"/>
        <v>94.054545454545448</v>
      </c>
      <c r="Q1935" s="6" t="s">
        <v>8325</v>
      </c>
      <c r="R1935" t="s">
        <v>8329</v>
      </c>
      <c r="S1935" s="10">
        <f t="shared" si="122"/>
        <v>41878.922534722216</v>
      </c>
      <c r="T1935" s="11">
        <f t="shared" si="123"/>
        <v>41908.922534722216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5">
        <f t="shared" si="121"/>
        <v>80.272727272727266</v>
      </c>
      <c r="Q1936" s="6" t="s">
        <v>8325</v>
      </c>
      <c r="R1936" t="s">
        <v>8329</v>
      </c>
      <c r="S1936" s="10">
        <f t="shared" si="122"/>
        <v>40865.658807870372</v>
      </c>
      <c r="T1936" s="11">
        <f t="shared" si="123"/>
        <v>40902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5">
        <f t="shared" si="121"/>
        <v>54.2</v>
      </c>
      <c r="Q1937" s="6" t="s">
        <v>8325</v>
      </c>
      <c r="R1937" t="s">
        <v>8329</v>
      </c>
      <c r="S1937" s="10">
        <f t="shared" si="122"/>
        <v>41773.724201388883</v>
      </c>
      <c r="T1937" s="11">
        <f t="shared" si="123"/>
        <v>41810.999305555553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5">
        <f t="shared" si="121"/>
        <v>60.26903448275862</v>
      </c>
      <c r="Q1938" s="6" t="s">
        <v>8325</v>
      </c>
      <c r="R1938" t="s">
        <v>8329</v>
      </c>
      <c r="S1938" s="10">
        <f t="shared" si="122"/>
        <v>40852.68136574074</v>
      </c>
      <c r="T1938" s="11">
        <f t="shared" si="123"/>
        <v>40883.040972222218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5">
        <f t="shared" si="121"/>
        <v>38.740344827586206</v>
      </c>
      <c r="Q1939" s="6" t="s">
        <v>8325</v>
      </c>
      <c r="R1939" t="s">
        <v>8329</v>
      </c>
      <c r="S1939" s="10">
        <f t="shared" si="122"/>
        <v>41058.91065972222</v>
      </c>
      <c r="T1939" s="11">
        <f t="shared" si="123"/>
        <v>41074.957638888889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5">
        <f t="shared" si="121"/>
        <v>152.54385964912279</v>
      </c>
      <c r="Q1940" s="6" t="s">
        <v>8325</v>
      </c>
      <c r="R1940" t="s">
        <v>8329</v>
      </c>
      <c r="S1940" s="10">
        <f t="shared" si="122"/>
        <v>41426.05128472222</v>
      </c>
      <c r="T1940" s="11">
        <f t="shared" si="123"/>
        <v>41457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5">
        <f t="shared" si="121"/>
        <v>115.3125</v>
      </c>
      <c r="Q1941" s="6" t="s">
        <v>8325</v>
      </c>
      <c r="R1941" t="s">
        <v>8329</v>
      </c>
      <c r="S1941" s="10">
        <f t="shared" si="122"/>
        <v>41313.776712962957</v>
      </c>
      <c r="T1941" s="11">
        <f t="shared" si="123"/>
        <v>41343.735046296293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5">
        <f t="shared" si="121"/>
        <v>35.838709677419352</v>
      </c>
      <c r="Q1942" s="6" t="s">
        <v>8325</v>
      </c>
      <c r="R1942" t="s">
        <v>8329</v>
      </c>
      <c r="S1942" s="10">
        <f t="shared" si="122"/>
        <v>40670.298993055556</v>
      </c>
      <c r="T1942" s="11">
        <f t="shared" si="123"/>
        <v>40708.957638888889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5">
        <f t="shared" si="121"/>
        <v>64.570118779438872</v>
      </c>
      <c r="Q1943" s="6" t="s">
        <v>8319</v>
      </c>
      <c r="R1943" t="s">
        <v>8349</v>
      </c>
      <c r="S1943" s="10">
        <f t="shared" si="122"/>
        <v>41744.08253472222</v>
      </c>
      <c r="T1943" s="11">
        <f t="shared" si="123"/>
        <v>41774.08253472222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5">
        <f t="shared" si="121"/>
        <v>87.436000000000007</v>
      </c>
      <c r="Q1944" s="6" t="s">
        <v>8319</v>
      </c>
      <c r="R1944" t="s">
        <v>8349</v>
      </c>
      <c r="S1944" s="10">
        <f t="shared" si="122"/>
        <v>40638.619675925926</v>
      </c>
      <c r="T1944" s="11">
        <f t="shared" si="123"/>
        <v>40728.619675925926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5">
        <f t="shared" si="121"/>
        <v>68.815577078288939</v>
      </c>
      <c r="Q1945" s="6" t="s">
        <v>8319</v>
      </c>
      <c r="R1945" t="s">
        <v>8349</v>
      </c>
      <c r="S1945" s="10">
        <f t="shared" si="122"/>
        <v>42548.061527777776</v>
      </c>
      <c r="T1945" s="11">
        <f t="shared" si="123"/>
        <v>42593.061527777776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5">
        <f t="shared" si="121"/>
        <v>176.200223588597</v>
      </c>
      <c r="Q1946" s="6" t="s">
        <v>8319</v>
      </c>
      <c r="R1946" t="s">
        <v>8349</v>
      </c>
      <c r="S1946" s="10">
        <f t="shared" si="122"/>
        <v>41730.376041666663</v>
      </c>
      <c r="T1946" s="11">
        <f t="shared" si="123"/>
        <v>41760.376041666663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5">
        <f t="shared" si="121"/>
        <v>511.79117647058825</v>
      </c>
      <c r="Q1947" s="6" t="s">
        <v>8319</v>
      </c>
      <c r="R1947" t="s">
        <v>8349</v>
      </c>
      <c r="S1947" s="10">
        <f t="shared" si="122"/>
        <v>42157.043495370366</v>
      </c>
      <c r="T1947" s="11">
        <f t="shared" si="123"/>
        <v>42197.043495370366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5">
        <f t="shared" si="121"/>
        <v>160.44285714285715</v>
      </c>
      <c r="Q1948" s="6" t="s">
        <v>8319</v>
      </c>
      <c r="R1948" t="s">
        <v>8349</v>
      </c>
      <c r="S1948" s="10">
        <f t="shared" si="122"/>
        <v>41688.941678240742</v>
      </c>
      <c r="T1948" s="11">
        <f t="shared" si="123"/>
        <v>41748.900011574071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5">
        <f t="shared" si="121"/>
        <v>35.003043478260871</v>
      </c>
      <c r="Q1949" s="6" t="s">
        <v>8319</v>
      </c>
      <c r="R1949" t="s">
        <v>8349</v>
      </c>
      <c r="S1949" s="10">
        <f t="shared" si="122"/>
        <v>40102.709722222222</v>
      </c>
      <c r="T1949" s="11">
        <f t="shared" si="123"/>
        <v>40140.040972222218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5">
        <f t="shared" si="121"/>
        <v>188.50671378091872</v>
      </c>
      <c r="Q1950" s="6" t="s">
        <v>8319</v>
      </c>
      <c r="R1950" t="s">
        <v>8349</v>
      </c>
      <c r="S1950" s="10">
        <f t="shared" si="122"/>
        <v>42473.395937499998</v>
      </c>
      <c r="T1950" s="11">
        <f t="shared" si="123"/>
        <v>42527.501388888886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5">
        <f t="shared" si="121"/>
        <v>56.204984093319197</v>
      </c>
      <c r="Q1951" s="6" t="s">
        <v>8319</v>
      </c>
      <c r="R1951" t="s">
        <v>8349</v>
      </c>
      <c r="S1951" s="10">
        <f t="shared" si="122"/>
        <v>41800.21471064815</v>
      </c>
      <c r="T1951" s="11">
        <f t="shared" si="123"/>
        <v>41830.21471064815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5">
        <f t="shared" si="121"/>
        <v>51.3054157782516</v>
      </c>
      <c r="Q1952" s="6" t="s">
        <v>8319</v>
      </c>
      <c r="R1952" t="s">
        <v>8349</v>
      </c>
      <c r="S1952" s="10">
        <f t="shared" si="122"/>
        <v>40623.973067129627</v>
      </c>
      <c r="T1952" s="11">
        <f t="shared" si="123"/>
        <v>40654.973067129627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5">
        <f t="shared" si="121"/>
        <v>127.36450839328538</v>
      </c>
      <c r="Q1953" s="6" t="s">
        <v>8319</v>
      </c>
      <c r="R1953" t="s">
        <v>8349</v>
      </c>
      <c r="S1953" s="10">
        <f t="shared" si="122"/>
        <v>42651.212233796294</v>
      </c>
      <c r="T1953" s="11">
        <f t="shared" si="123"/>
        <v>42681.253900462958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5">
        <f t="shared" si="121"/>
        <v>101.85532258064516</v>
      </c>
      <c r="Q1954" s="6" t="s">
        <v>8319</v>
      </c>
      <c r="R1954" t="s">
        <v>8349</v>
      </c>
      <c r="S1954" s="10">
        <f t="shared" si="122"/>
        <v>41526.398321759254</v>
      </c>
      <c r="T1954" s="11">
        <f t="shared" si="123"/>
        <v>41563.398321759254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5">
        <f t="shared" si="121"/>
        <v>230.55782312925169</v>
      </c>
      <c r="Q1955" s="6" t="s">
        <v>8319</v>
      </c>
      <c r="R1955" t="s">
        <v>8349</v>
      </c>
      <c r="S1955" s="10">
        <f t="shared" si="122"/>
        <v>40940.991493055553</v>
      </c>
      <c r="T1955" s="11">
        <f t="shared" si="123"/>
        <v>40969.916666666664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5">
        <f t="shared" si="121"/>
        <v>842.10602409638557</v>
      </c>
      <c r="Q1956" s="6" t="s">
        <v>8319</v>
      </c>
      <c r="R1956" t="s">
        <v>8349</v>
      </c>
      <c r="S1956" s="10">
        <f t="shared" si="122"/>
        <v>42394.372407407405</v>
      </c>
      <c r="T1956" s="11">
        <f t="shared" si="123"/>
        <v>42440.999999999993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5">
        <f t="shared" si="121"/>
        <v>577.27593103448271</v>
      </c>
      <c r="Q1957" s="6" t="s">
        <v>8319</v>
      </c>
      <c r="R1957" t="s">
        <v>8349</v>
      </c>
      <c r="S1957" s="10">
        <f t="shared" si="122"/>
        <v>41020.063437500001</v>
      </c>
      <c r="T1957" s="11">
        <f t="shared" si="123"/>
        <v>41052.583333333328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5">
        <f t="shared" si="121"/>
        <v>483.34246575342468</v>
      </c>
      <c r="Q1958" s="6" t="s">
        <v>8319</v>
      </c>
      <c r="R1958" t="s">
        <v>8349</v>
      </c>
      <c r="S1958" s="10">
        <f t="shared" si="122"/>
        <v>42067.71533564815</v>
      </c>
      <c r="T1958" s="11">
        <f t="shared" si="123"/>
        <v>42112.673668981479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5">
        <f t="shared" si="121"/>
        <v>76.138500000000008</v>
      </c>
      <c r="Q1959" s="6" t="s">
        <v>8319</v>
      </c>
      <c r="R1959" t="s">
        <v>8349</v>
      </c>
      <c r="S1959" s="10">
        <f t="shared" si="122"/>
        <v>41178.890196759261</v>
      </c>
      <c r="T1959" s="11">
        <f t="shared" si="123"/>
        <v>41208.890196759261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5">
        <f t="shared" si="121"/>
        <v>74.107684365781708</v>
      </c>
      <c r="Q1960" s="6" t="s">
        <v>8319</v>
      </c>
      <c r="R1960" t="s">
        <v>8349</v>
      </c>
      <c r="S1960" s="10">
        <f t="shared" si="122"/>
        <v>41326.779641203699</v>
      </c>
      <c r="T1960" s="11">
        <f t="shared" si="123"/>
        <v>41356.737974537034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5">
        <f t="shared" si="121"/>
        <v>36.965660377358489</v>
      </c>
      <c r="Q1961" s="6" t="s">
        <v>8319</v>
      </c>
      <c r="R1961" t="s">
        <v>8349</v>
      </c>
      <c r="S1961" s="10">
        <f t="shared" si="122"/>
        <v>41871.637268518512</v>
      </c>
      <c r="T1961" s="11">
        <f t="shared" si="123"/>
        <v>41912.791666666664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5">
        <f t="shared" si="121"/>
        <v>2500.969696969697</v>
      </c>
      <c r="Q1962" s="6" t="s">
        <v>8319</v>
      </c>
      <c r="R1962" t="s">
        <v>8349</v>
      </c>
      <c r="S1962" s="10">
        <f t="shared" si="122"/>
        <v>41964.154409722221</v>
      </c>
      <c r="T1962" s="11">
        <f t="shared" si="123"/>
        <v>41994.154409722221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5">
        <f t="shared" si="121"/>
        <v>67.690214329454989</v>
      </c>
      <c r="Q1963" s="6" t="s">
        <v>8319</v>
      </c>
      <c r="R1963" t="s">
        <v>8349</v>
      </c>
      <c r="S1963" s="10">
        <f t="shared" si="122"/>
        <v>41147.986307870371</v>
      </c>
      <c r="T1963" s="11">
        <f t="shared" si="123"/>
        <v>41187.957638888889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5">
        <f t="shared" si="121"/>
        <v>63.04738562091503</v>
      </c>
      <c r="Q1964" s="6" t="s">
        <v>8319</v>
      </c>
      <c r="R1964" t="s">
        <v>8349</v>
      </c>
      <c r="S1964" s="10">
        <f t="shared" si="122"/>
        <v>41742.572175925925</v>
      </c>
      <c r="T1964" s="11">
        <f t="shared" si="123"/>
        <v>41772.572175925925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5">
        <f t="shared" si="121"/>
        <v>117.6</v>
      </c>
      <c r="Q1965" s="6" t="s">
        <v>8319</v>
      </c>
      <c r="R1965" t="s">
        <v>8349</v>
      </c>
      <c r="S1965" s="10">
        <f t="shared" si="122"/>
        <v>41863.221458333333</v>
      </c>
      <c r="T1965" s="11">
        <f t="shared" si="123"/>
        <v>41898.221458333333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5">
        <f t="shared" si="121"/>
        <v>180.75185011709601</v>
      </c>
      <c r="Q1966" s="6" t="s">
        <v>8319</v>
      </c>
      <c r="R1966" t="s">
        <v>8349</v>
      </c>
      <c r="S1966" s="10">
        <f t="shared" si="122"/>
        <v>42452.064490740733</v>
      </c>
      <c r="T1966" s="11">
        <f t="shared" si="123"/>
        <v>42482.064490740733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5">
        <f t="shared" si="121"/>
        <v>127.32038834951456</v>
      </c>
      <c r="Q1967" s="6" t="s">
        <v>8319</v>
      </c>
      <c r="R1967" t="s">
        <v>8349</v>
      </c>
      <c r="S1967" s="10">
        <f t="shared" si="122"/>
        <v>40897.880902777775</v>
      </c>
      <c r="T1967" s="11">
        <f t="shared" si="123"/>
        <v>40919.833333333328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5">
        <f t="shared" si="121"/>
        <v>136.6444745538665</v>
      </c>
      <c r="Q1968" s="6" t="s">
        <v>8319</v>
      </c>
      <c r="R1968" t="s">
        <v>8349</v>
      </c>
      <c r="S1968" s="10">
        <f t="shared" si="122"/>
        <v>41835.332152777773</v>
      </c>
      <c r="T1968" s="11">
        <f t="shared" si="123"/>
        <v>41865.332152777773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5">
        <f t="shared" si="121"/>
        <v>182.78024691358024</v>
      </c>
      <c r="Q1969" s="6" t="s">
        <v>8319</v>
      </c>
      <c r="R1969" t="s">
        <v>8349</v>
      </c>
      <c r="S1969" s="10">
        <f t="shared" si="122"/>
        <v>41730.455196759256</v>
      </c>
      <c r="T1969" s="11">
        <f t="shared" si="123"/>
        <v>41760.455196759256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5">
        <f t="shared" si="121"/>
        <v>279.37843137254902</v>
      </c>
      <c r="Q1970" s="6" t="s">
        <v>8319</v>
      </c>
      <c r="R1970" t="s">
        <v>8349</v>
      </c>
      <c r="S1970" s="10">
        <f t="shared" si="122"/>
        <v>42676.378645833327</v>
      </c>
      <c r="T1970" s="11">
        <f t="shared" si="123"/>
        <v>42707.420312499999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5">
        <f t="shared" si="121"/>
        <v>61.375728669846318</v>
      </c>
      <c r="Q1971" s="6" t="s">
        <v>8319</v>
      </c>
      <c r="R1971" t="s">
        <v>8349</v>
      </c>
      <c r="S1971" s="10">
        <f t="shared" si="122"/>
        <v>42557.584120370368</v>
      </c>
      <c r="T1971" s="11">
        <f t="shared" si="123"/>
        <v>42587.584120370368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5">
        <f t="shared" si="121"/>
        <v>80.727532097004286</v>
      </c>
      <c r="Q1972" s="6" t="s">
        <v>8319</v>
      </c>
      <c r="R1972" t="s">
        <v>8349</v>
      </c>
      <c r="S1972" s="10">
        <f t="shared" si="122"/>
        <v>41323.984965277778</v>
      </c>
      <c r="T1972" s="11">
        <f t="shared" si="123"/>
        <v>41383.943298611106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5">
        <f t="shared" si="121"/>
        <v>272.35590732591254</v>
      </c>
      <c r="Q1973" s="6" t="s">
        <v>8319</v>
      </c>
      <c r="R1973" t="s">
        <v>8349</v>
      </c>
      <c r="S1973" s="10">
        <f t="shared" si="122"/>
        <v>41561.29237268518</v>
      </c>
      <c r="T1973" s="11">
        <f t="shared" si="123"/>
        <v>41592.958333333328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5">
        <f t="shared" si="121"/>
        <v>70.848739495798313</v>
      </c>
      <c r="Q1974" s="6" t="s">
        <v>8319</v>
      </c>
      <c r="R1974" t="s">
        <v>8349</v>
      </c>
      <c r="S1974" s="10">
        <f t="shared" si="122"/>
        <v>41200.803749999999</v>
      </c>
      <c r="T1974" s="11">
        <f t="shared" si="123"/>
        <v>41230.845416666663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5">
        <f t="shared" si="121"/>
        <v>247.94003412969283</v>
      </c>
      <c r="Q1975" s="6" t="s">
        <v>8319</v>
      </c>
      <c r="R1975" t="s">
        <v>8349</v>
      </c>
      <c r="S1975" s="10">
        <f t="shared" si="122"/>
        <v>42549.514629629623</v>
      </c>
      <c r="T1975" s="11">
        <f t="shared" si="123"/>
        <v>42588.083333333336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5">
        <f t="shared" si="121"/>
        <v>186.81393034825871</v>
      </c>
      <c r="Q1976" s="6" t="s">
        <v>8319</v>
      </c>
      <c r="R1976" t="s">
        <v>8349</v>
      </c>
      <c r="S1976" s="10">
        <f t="shared" si="122"/>
        <v>41445.125798611109</v>
      </c>
      <c r="T1976" s="11">
        <f t="shared" si="123"/>
        <v>41505.125798611109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5">
        <f t="shared" si="121"/>
        <v>131.98948616600788</v>
      </c>
      <c r="Q1977" s="6" t="s">
        <v>8319</v>
      </c>
      <c r="R1977" t="s">
        <v>8349</v>
      </c>
      <c r="S1977" s="10">
        <f t="shared" si="122"/>
        <v>41313.54688657407</v>
      </c>
      <c r="T1977" s="11">
        <f t="shared" si="123"/>
        <v>41343.54688657407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5">
        <f t="shared" si="121"/>
        <v>29.310782241014799</v>
      </c>
      <c r="Q1978" s="6" t="s">
        <v>8319</v>
      </c>
      <c r="R1978" t="s">
        <v>8349</v>
      </c>
      <c r="S1978" s="10">
        <f t="shared" si="122"/>
        <v>41438.691261574073</v>
      </c>
      <c r="T1978" s="11">
        <f t="shared" si="123"/>
        <v>41468.691261574073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5">
        <f t="shared" si="121"/>
        <v>245.02436053593178</v>
      </c>
      <c r="Q1979" s="6" t="s">
        <v>8319</v>
      </c>
      <c r="R1979" t="s">
        <v>8349</v>
      </c>
      <c r="S1979" s="10">
        <f t="shared" si="122"/>
        <v>42311.008564814816</v>
      </c>
      <c r="T1979" s="11">
        <f t="shared" si="123"/>
        <v>42357.124305555553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5">
        <f t="shared" si="121"/>
        <v>1323.2540463917526</v>
      </c>
      <c r="Q1980" s="6" t="s">
        <v>8319</v>
      </c>
      <c r="R1980" t="s">
        <v>8349</v>
      </c>
      <c r="S1980" s="10">
        <f t="shared" si="122"/>
        <v>41039.017268518517</v>
      </c>
      <c r="T1980" s="11">
        <f t="shared" si="123"/>
        <v>41072.083333333328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5">
        <f t="shared" si="121"/>
        <v>282.65966789667897</v>
      </c>
      <c r="Q1981" s="6" t="s">
        <v>8319</v>
      </c>
      <c r="R1981" t="s">
        <v>8349</v>
      </c>
      <c r="S1981" s="10">
        <f t="shared" si="122"/>
        <v>42290.25168981481</v>
      </c>
      <c r="T1981" s="11">
        <f t="shared" si="123"/>
        <v>42326.999305555553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5">
        <f t="shared" si="121"/>
        <v>91.214401028277635</v>
      </c>
      <c r="Q1982" s="6" t="s">
        <v>8319</v>
      </c>
      <c r="R1982" t="s">
        <v>8349</v>
      </c>
      <c r="S1982" s="10">
        <f t="shared" si="122"/>
        <v>42423.334050925921</v>
      </c>
      <c r="T1982" s="11">
        <f t="shared" si="123"/>
        <v>42463.292384259257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5">
        <f t="shared" si="121"/>
        <v>31.75</v>
      </c>
      <c r="Q1983" s="6" t="s">
        <v>8338</v>
      </c>
      <c r="R1983" t="s">
        <v>8350</v>
      </c>
      <c r="S1983" s="10">
        <f t="shared" si="122"/>
        <v>41799.516956018517</v>
      </c>
      <c r="T1983" s="11">
        <f t="shared" si="123"/>
        <v>41829.516956018517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5">
        <f t="shared" si="121"/>
        <v>0</v>
      </c>
      <c r="Q1984" s="6" t="s">
        <v>8338</v>
      </c>
      <c r="R1984" t="s">
        <v>8350</v>
      </c>
      <c r="S1984" s="10">
        <f t="shared" si="122"/>
        <v>42678.378321759257</v>
      </c>
      <c r="T1984" s="11">
        <f t="shared" si="123"/>
        <v>42708.419988425921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5">
        <f t="shared" si="121"/>
        <v>88.6875</v>
      </c>
      <c r="Q1985" s="6" t="s">
        <v>8338</v>
      </c>
      <c r="R1985" t="s">
        <v>8350</v>
      </c>
      <c r="S1985" s="10">
        <f t="shared" si="122"/>
        <v>42592.803449074076</v>
      </c>
      <c r="T1985" s="11">
        <f t="shared" si="123"/>
        <v>42615.083333333336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5">
        <f t="shared" si="121"/>
        <v>453.14285714285717</v>
      </c>
      <c r="Q1986" s="6" t="s">
        <v>8338</v>
      </c>
      <c r="R1986" t="s">
        <v>8350</v>
      </c>
      <c r="S1986" s="10">
        <f t="shared" si="122"/>
        <v>41913.581956018512</v>
      </c>
      <c r="T1986" s="11">
        <f t="shared" si="123"/>
        <v>41973.623622685183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(E1987/D1987)*100</f>
        <v>3.1875</v>
      </c>
      <c r="P1987" s="5">
        <f t="shared" ref="P1987:P2050" si="125">IFERROR(E1987/L1987,0)</f>
        <v>12.75</v>
      </c>
      <c r="Q1987" s="6" t="s">
        <v>8338</v>
      </c>
      <c r="R1987" t="s">
        <v>8350</v>
      </c>
      <c r="S1987" s="10">
        <f t="shared" ref="S1987:S2050" si="126">(J1987/86400)+25569+(-5/24)</f>
        <v>42555.490405092591</v>
      </c>
      <c r="T1987" s="11">
        <f t="shared" ref="T1987:T2050" si="127">(I1987/86400)+25569+(-5/24)</f>
        <v>42584.749999999993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5">
        <f t="shared" si="125"/>
        <v>1</v>
      </c>
      <c r="Q1988" s="6" t="s">
        <v>8338</v>
      </c>
      <c r="R1988" t="s">
        <v>8350</v>
      </c>
      <c r="S1988" s="10">
        <f t="shared" si="126"/>
        <v>42413.225497685184</v>
      </c>
      <c r="T1988" s="11">
        <f t="shared" si="127"/>
        <v>42443.183831018519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5">
        <f t="shared" si="125"/>
        <v>83.428571428571431</v>
      </c>
      <c r="Q1989" s="6" t="s">
        <v>8338</v>
      </c>
      <c r="R1989" t="s">
        <v>8350</v>
      </c>
      <c r="S1989" s="10">
        <f t="shared" si="126"/>
        <v>42034.431435185186</v>
      </c>
      <c r="T1989" s="11">
        <f t="shared" si="127"/>
        <v>42064.431435185186</v>
      </c>
    </row>
    <row r="1990" spans="1:20" ht="19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5">
        <f t="shared" si="125"/>
        <v>25</v>
      </c>
      <c r="Q1990" s="6" t="s">
        <v>8338</v>
      </c>
      <c r="R1990" t="s">
        <v>8350</v>
      </c>
      <c r="S1990" s="10">
        <f t="shared" si="126"/>
        <v>42206.554884259262</v>
      </c>
      <c r="T1990" s="11">
        <f t="shared" si="127"/>
        <v>42236.554884259262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5">
        <f t="shared" si="125"/>
        <v>50</v>
      </c>
      <c r="Q1991" s="6" t="s">
        <v>8338</v>
      </c>
      <c r="R1991" t="s">
        <v>8350</v>
      </c>
      <c r="S1991" s="10">
        <f t="shared" si="126"/>
        <v>42685.472314814811</v>
      </c>
      <c r="T1991" s="11">
        <f t="shared" si="127"/>
        <v>42715.472314814811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5">
        <f t="shared" si="125"/>
        <v>101.8</v>
      </c>
      <c r="Q1992" s="6" t="s">
        <v>8338</v>
      </c>
      <c r="R1992" t="s">
        <v>8350</v>
      </c>
      <c r="S1992" s="10">
        <f t="shared" si="126"/>
        <v>42397.987638888888</v>
      </c>
      <c r="T1992" s="11">
        <f t="shared" si="127"/>
        <v>42412.987638888888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5">
        <f t="shared" si="125"/>
        <v>46.666666666666664</v>
      </c>
      <c r="Q1993" s="6" t="s">
        <v>8338</v>
      </c>
      <c r="R1993" t="s">
        <v>8350</v>
      </c>
      <c r="S1993" s="10">
        <f t="shared" si="126"/>
        <v>42167.685023148144</v>
      </c>
      <c r="T1993" s="11">
        <f t="shared" si="127"/>
        <v>42188.685023148144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5">
        <f t="shared" si="125"/>
        <v>1</v>
      </c>
      <c r="Q1994" s="6" t="s">
        <v>8338</v>
      </c>
      <c r="R1994" t="s">
        <v>8350</v>
      </c>
      <c r="S1994" s="10">
        <f t="shared" si="126"/>
        <v>42022.935081018521</v>
      </c>
      <c r="T1994" s="11">
        <f t="shared" si="127"/>
        <v>42052.935081018521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5">
        <f t="shared" si="125"/>
        <v>0</v>
      </c>
      <c r="Q1995" s="6" t="s">
        <v>8338</v>
      </c>
      <c r="R1995" t="s">
        <v>8350</v>
      </c>
      <c r="S1995" s="10">
        <f t="shared" si="126"/>
        <v>42329.380057870367</v>
      </c>
      <c r="T1995" s="11">
        <f t="shared" si="127"/>
        <v>42359.380057870367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5">
        <f t="shared" si="125"/>
        <v>0</v>
      </c>
      <c r="Q1996" s="6" t="s">
        <v>8338</v>
      </c>
      <c r="R1996" t="s">
        <v>8350</v>
      </c>
      <c r="S1996" s="10">
        <f t="shared" si="126"/>
        <v>42650.797939814809</v>
      </c>
      <c r="T1996" s="11">
        <f t="shared" si="127"/>
        <v>42710.839606481481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5">
        <f t="shared" si="125"/>
        <v>26</v>
      </c>
      <c r="Q1997" s="6" t="s">
        <v>8338</v>
      </c>
      <c r="R1997" t="s">
        <v>8350</v>
      </c>
      <c r="S1997" s="10">
        <f t="shared" si="126"/>
        <v>42181.693703703706</v>
      </c>
      <c r="T1997" s="11">
        <f t="shared" si="127"/>
        <v>42201.693703703706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5">
        <f t="shared" si="125"/>
        <v>0</v>
      </c>
      <c r="Q1998" s="6" t="s">
        <v>8338</v>
      </c>
      <c r="R1998" t="s">
        <v>8350</v>
      </c>
      <c r="S1998" s="10">
        <f t="shared" si="126"/>
        <v>41800.611238425925</v>
      </c>
      <c r="T1998" s="11">
        <f t="shared" si="127"/>
        <v>41830.611238425925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5">
        <f t="shared" si="125"/>
        <v>0</v>
      </c>
      <c r="Q1999" s="6" t="s">
        <v>8338</v>
      </c>
      <c r="R1999" t="s">
        <v>8350</v>
      </c>
      <c r="S1999" s="10">
        <f t="shared" si="126"/>
        <v>41847.722361111111</v>
      </c>
      <c r="T1999" s="11">
        <f t="shared" si="127"/>
        <v>41877.722361111111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5">
        <f t="shared" si="125"/>
        <v>218.33333333333334</v>
      </c>
      <c r="Q2000" s="6" t="s">
        <v>8338</v>
      </c>
      <c r="R2000" t="s">
        <v>8350</v>
      </c>
      <c r="S2000" s="10">
        <f t="shared" si="126"/>
        <v>41806.910162037035</v>
      </c>
      <c r="T2000" s="11">
        <f t="shared" si="127"/>
        <v>41851.910162037035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5">
        <f t="shared" si="125"/>
        <v>33.714285714285715</v>
      </c>
      <c r="Q2001" s="6" t="s">
        <v>8338</v>
      </c>
      <c r="R2001" t="s">
        <v>8350</v>
      </c>
      <c r="S2001" s="10">
        <f t="shared" si="126"/>
        <v>41926.274398148147</v>
      </c>
      <c r="T2001" s="11">
        <f t="shared" si="127"/>
        <v>41956.316064814811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5">
        <f t="shared" si="125"/>
        <v>25</v>
      </c>
      <c r="Q2002" s="6" t="s">
        <v>8338</v>
      </c>
      <c r="R2002" t="s">
        <v>8350</v>
      </c>
      <c r="S2002" s="10">
        <f t="shared" si="126"/>
        <v>42345.743206018517</v>
      </c>
      <c r="T2002" s="11">
        <f t="shared" si="127"/>
        <v>42375.743206018517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5">
        <f t="shared" si="125"/>
        <v>128.38790470372632</v>
      </c>
      <c r="Q2003" s="6" t="s">
        <v>8319</v>
      </c>
      <c r="R2003" t="s">
        <v>8349</v>
      </c>
      <c r="S2003" s="10">
        <f t="shared" si="126"/>
        <v>42136.001342592594</v>
      </c>
      <c r="T2003" s="11">
        <f t="shared" si="127"/>
        <v>42167.624999999993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5">
        <f t="shared" si="125"/>
        <v>78.834261818181815</v>
      </c>
      <c r="Q2004" s="6" t="s">
        <v>8319</v>
      </c>
      <c r="R2004" t="s">
        <v>8349</v>
      </c>
      <c r="S2004" s="10">
        <f t="shared" si="126"/>
        <v>42728.503969907404</v>
      </c>
      <c r="T2004" s="11">
        <f t="shared" si="127"/>
        <v>42758.503969907404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5">
        <f t="shared" si="125"/>
        <v>91.764705882352942</v>
      </c>
      <c r="Q2005" s="6" t="s">
        <v>8319</v>
      </c>
      <c r="R2005" t="s">
        <v>8349</v>
      </c>
      <c r="S2005" s="10">
        <f t="shared" si="126"/>
        <v>40346.917268518519</v>
      </c>
      <c r="T2005" s="11">
        <f t="shared" si="127"/>
        <v>40361.75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5">
        <f t="shared" si="125"/>
        <v>331.10237288135596</v>
      </c>
      <c r="Q2006" s="6" t="s">
        <v>8319</v>
      </c>
      <c r="R2006" t="s">
        <v>8349</v>
      </c>
      <c r="S2006" s="10">
        <f t="shared" si="126"/>
        <v>41800.396562499998</v>
      </c>
      <c r="T2006" s="11">
        <f t="shared" si="127"/>
        <v>41830.396562499998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5">
        <f t="shared" si="125"/>
        <v>194.26193717277485</v>
      </c>
      <c r="Q2007" s="6" t="s">
        <v>8319</v>
      </c>
      <c r="R2007" t="s">
        <v>8349</v>
      </c>
      <c r="S2007" s="10">
        <f t="shared" si="126"/>
        <v>41535.604374999995</v>
      </c>
      <c r="T2007" s="11">
        <f t="shared" si="127"/>
        <v>41562.957638888889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5">
        <f t="shared" si="125"/>
        <v>408.97689768976898</v>
      </c>
      <c r="Q2008" s="6" t="s">
        <v>8319</v>
      </c>
      <c r="R2008" t="s">
        <v>8349</v>
      </c>
      <c r="S2008" s="10">
        <f t="shared" si="126"/>
        <v>41941.292187499996</v>
      </c>
      <c r="T2008" s="11">
        <f t="shared" si="127"/>
        <v>41976.333854166667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5">
        <f t="shared" si="125"/>
        <v>84.459270072992695</v>
      </c>
      <c r="Q2009" s="6" t="s">
        <v>8319</v>
      </c>
      <c r="R2009" t="s">
        <v>8349</v>
      </c>
      <c r="S2009" s="10">
        <f t="shared" si="126"/>
        <v>40347.629467592589</v>
      </c>
      <c r="T2009" s="11">
        <f t="shared" si="127"/>
        <v>40413.958333333328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5">
        <f t="shared" si="125"/>
        <v>44.853658536585364</v>
      </c>
      <c r="Q2010" s="6" t="s">
        <v>8319</v>
      </c>
      <c r="R2010" t="s">
        <v>8349</v>
      </c>
      <c r="S2010" s="10">
        <f t="shared" si="126"/>
        <v>40761.396087962959</v>
      </c>
      <c r="T2010" s="11">
        <f t="shared" si="127"/>
        <v>40805.396087962959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5">
        <f t="shared" si="125"/>
        <v>383.3643216080402</v>
      </c>
      <c r="Q2011" s="6" t="s">
        <v>8319</v>
      </c>
      <c r="R2011" t="s">
        <v>8349</v>
      </c>
      <c r="S2011" s="10">
        <f t="shared" si="126"/>
        <v>42661.115081018514</v>
      </c>
      <c r="T2011" s="11">
        <f t="shared" si="127"/>
        <v>42697.156747685185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5">
        <f t="shared" si="125"/>
        <v>55.276856649395505</v>
      </c>
      <c r="Q2012" s="6" t="s">
        <v>8319</v>
      </c>
      <c r="R2012" t="s">
        <v>8349</v>
      </c>
      <c r="S2012" s="10">
        <f t="shared" si="126"/>
        <v>42570.788090277776</v>
      </c>
      <c r="T2012" s="11">
        <f t="shared" si="127"/>
        <v>42600.788090277776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5">
        <f t="shared" si="125"/>
        <v>422.02059732234807</v>
      </c>
      <c r="Q2013" s="6" t="s">
        <v>8319</v>
      </c>
      <c r="R2013" t="s">
        <v>8349</v>
      </c>
      <c r="S2013" s="10">
        <f t="shared" si="126"/>
        <v>42347.150150462963</v>
      </c>
      <c r="T2013" s="11">
        <f t="shared" si="127"/>
        <v>42380.749999999993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5">
        <f t="shared" si="125"/>
        <v>64.180327868852459</v>
      </c>
      <c r="Q2014" s="6" t="s">
        <v>8319</v>
      </c>
      <c r="R2014" t="s">
        <v>8349</v>
      </c>
      <c r="S2014" s="10">
        <f t="shared" si="126"/>
        <v>42010.613900462959</v>
      </c>
      <c r="T2014" s="11">
        <f t="shared" si="127"/>
        <v>42040.613900462959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5">
        <f t="shared" si="125"/>
        <v>173.57781674704077</v>
      </c>
      <c r="Q2015" s="6" t="s">
        <v>8319</v>
      </c>
      <c r="R2015" t="s">
        <v>8349</v>
      </c>
      <c r="S2015" s="10">
        <f t="shared" si="126"/>
        <v>42499.752476851849</v>
      </c>
      <c r="T2015" s="11">
        <f t="shared" si="127"/>
        <v>42559.752476851849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5">
        <f t="shared" si="125"/>
        <v>88.601680840609291</v>
      </c>
      <c r="Q2016" s="6" t="s">
        <v>8319</v>
      </c>
      <c r="R2016" t="s">
        <v>8349</v>
      </c>
      <c r="S2016" s="10">
        <f t="shared" si="126"/>
        <v>41324.006238425922</v>
      </c>
      <c r="T2016" s="11">
        <f t="shared" si="127"/>
        <v>41357.964571759258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5">
        <f t="shared" si="125"/>
        <v>50.222283950617282</v>
      </c>
      <c r="Q2017" s="6" t="s">
        <v>8319</v>
      </c>
      <c r="R2017" t="s">
        <v>8349</v>
      </c>
      <c r="S2017" s="10">
        <f t="shared" si="126"/>
        <v>40765.668553240735</v>
      </c>
      <c r="T2017" s="11">
        <f t="shared" si="127"/>
        <v>40795.668553240735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5">
        <f t="shared" si="125"/>
        <v>192.38876826722338</v>
      </c>
      <c r="Q2018" s="6" t="s">
        <v>8319</v>
      </c>
      <c r="R2018" t="s">
        <v>8349</v>
      </c>
      <c r="S2018" s="10">
        <f t="shared" si="126"/>
        <v>41312.672442129631</v>
      </c>
      <c r="T2018" s="11">
        <f t="shared" si="127"/>
        <v>41342.672442129631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5">
        <f t="shared" si="125"/>
        <v>73.416901408450698</v>
      </c>
      <c r="Q2019" s="6" t="s">
        <v>8319</v>
      </c>
      <c r="R2019" t="s">
        <v>8349</v>
      </c>
      <c r="S2019" s="10">
        <f t="shared" si="126"/>
        <v>40960.849016203698</v>
      </c>
      <c r="T2019" s="11">
        <f t="shared" si="127"/>
        <v>40991.958333333328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5">
        <f t="shared" si="125"/>
        <v>147.68495555555555</v>
      </c>
      <c r="Q2020" s="6" t="s">
        <v>8319</v>
      </c>
      <c r="R2020" t="s">
        <v>8349</v>
      </c>
      <c r="S2020" s="10">
        <f t="shared" si="126"/>
        <v>42199.157511574071</v>
      </c>
      <c r="T2020" s="11">
        <f t="shared" si="127"/>
        <v>42229.157511574071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5">
        <f t="shared" si="125"/>
        <v>108.96848314606741</v>
      </c>
      <c r="Q2021" s="6" t="s">
        <v>8319</v>
      </c>
      <c r="R2021" t="s">
        <v>8349</v>
      </c>
      <c r="S2021" s="10">
        <f t="shared" si="126"/>
        <v>42605.500243055554</v>
      </c>
      <c r="T2021" s="11">
        <f t="shared" si="127"/>
        <v>42635.500243055554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5">
        <f t="shared" si="125"/>
        <v>23.647540983606557</v>
      </c>
      <c r="Q2022" s="6" t="s">
        <v>8319</v>
      </c>
      <c r="R2022" t="s">
        <v>8349</v>
      </c>
      <c r="S2022" s="10">
        <f t="shared" si="126"/>
        <v>41736.889166666668</v>
      </c>
      <c r="T2022" s="11">
        <f t="shared" si="127"/>
        <v>41773.75277777778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5">
        <f t="shared" si="125"/>
        <v>147.94736842105263</v>
      </c>
      <c r="Q2023" s="6" t="s">
        <v>8319</v>
      </c>
      <c r="R2023" t="s">
        <v>8349</v>
      </c>
      <c r="S2023" s="10">
        <f t="shared" si="126"/>
        <v>41860.862233796295</v>
      </c>
      <c r="T2023" s="11">
        <f t="shared" si="127"/>
        <v>41905.862233796295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5">
        <f t="shared" si="125"/>
        <v>385.03692307692307</v>
      </c>
      <c r="Q2024" s="6" t="s">
        <v>8319</v>
      </c>
      <c r="R2024" t="s">
        <v>8349</v>
      </c>
      <c r="S2024" s="10">
        <f t="shared" si="126"/>
        <v>42502.36078703704</v>
      </c>
      <c r="T2024" s="11">
        <f t="shared" si="127"/>
        <v>42532.36078703704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5">
        <f t="shared" si="125"/>
        <v>457.39093484419266</v>
      </c>
      <c r="Q2025" s="6" t="s">
        <v>8319</v>
      </c>
      <c r="R2025" t="s">
        <v>8349</v>
      </c>
      <c r="S2025" s="10">
        <f t="shared" si="126"/>
        <v>42136.212418981479</v>
      </c>
      <c r="T2025" s="11">
        <f t="shared" si="127"/>
        <v>42166.212418981479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5">
        <f t="shared" si="125"/>
        <v>222.99047619047619</v>
      </c>
      <c r="Q2026" s="6" t="s">
        <v>8319</v>
      </c>
      <c r="R2026" t="s">
        <v>8349</v>
      </c>
      <c r="S2026" s="10">
        <f t="shared" si="126"/>
        <v>41099.758611111109</v>
      </c>
      <c r="T2026" s="11">
        <f t="shared" si="127"/>
        <v>41133.916666666664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5">
        <f t="shared" si="125"/>
        <v>220.74074074074073</v>
      </c>
      <c r="Q2027" s="6" t="s">
        <v>8319</v>
      </c>
      <c r="R2027" t="s">
        <v>8349</v>
      </c>
      <c r="S2027" s="10">
        <f t="shared" si="126"/>
        <v>42135.976226851846</v>
      </c>
      <c r="T2027" s="11">
        <f t="shared" si="127"/>
        <v>42165.976226851846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5">
        <f t="shared" si="125"/>
        <v>73.503898678414089</v>
      </c>
      <c r="Q2028" s="6" t="s">
        <v>8319</v>
      </c>
      <c r="R2028" t="s">
        <v>8349</v>
      </c>
      <c r="S2028" s="10">
        <f t="shared" si="126"/>
        <v>41704.527604166666</v>
      </c>
      <c r="T2028" s="11">
        <f t="shared" si="127"/>
        <v>41749.957638888889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5">
        <f t="shared" si="125"/>
        <v>223.09647495361781</v>
      </c>
      <c r="Q2029" s="6" t="s">
        <v>8319</v>
      </c>
      <c r="R2029" t="s">
        <v>8349</v>
      </c>
      <c r="S2029" s="10">
        <f t="shared" si="126"/>
        <v>42048.605543981474</v>
      </c>
      <c r="T2029" s="11">
        <f t="shared" si="127"/>
        <v>42093.563877314817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5">
        <f t="shared" si="125"/>
        <v>47.911392405063289</v>
      </c>
      <c r="Q2030" s="6" t="s">
        <v>8319</v>
      </c>
      <c r="R2030" t="s">
        <v>8349</v>
      </c>
      <c r="S2030" s="10">
        <f t="shared" si="126"/>
        <v>40215.710717592592</v>
      </c>
      <c r="T2030" s="11">
        <f t="shared" si="127"/>
        <v>40252.704861111109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5">
        <f t="shared" si="125"/>
        <v>96.063829787234042</v>
      </c>
      <c r="Q2031" s="6" t="s">
        <v>8319</v>
      </c>
      <c r="R2031" t="s">
        <v>8349</v>
      </c>
      <c r="S2031" s="10">
        <f t="shared" si="126"/>
        <v>41847.813437500001</v>
      </c>
      <c r="T2031" s="11">
        <f t="shared" si="127"/>
        <v>41877.813437500001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5">
        <f t="shared" si="125"/>
        <v>118.6144</v>
      </c>
      <c r="Q2032" s="6" t="s">
        <v>8319</v>
      </c>
      <c r="R2032" t="s">
        <v>8349</v>
      </c>
      <c r="S2032" s="10">
        <f t="shared" si="126"/>
        <v>41212.788148148145</v>
      </c>
      <c r="T2032" s="11">
        <f t="shared" si="127"/>
        <v>41242.788148148145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5">
        <f t="shared" si="125"/>
        <v>118.45472440944881</v>
      </c>
      <c r="Q2033" s="6" t="s">
        <v>8319</v>
      </c>
      <c r="R2033" t="s">
        <v>8349</v>
      </c>
      <c r="S2033" s="10">
        <f t="shared" si="126"/>
        <v>41975.120983796289</v>
      </c>
      <c r="T2033" s="11">
        <f t="shared" si="127"/>
        <v>42012.833333333336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5">
        <f t="shared" si="125"/>
        <v>143.21468926553672</v>
      </c>
      <c r="Q2034" s="6" t="s">
        <v>8319</v>
      </c>
      <c r="R2034" t="s">
        <v>8349</v>
      </c>
      <c r="S2034" s="10">
        <f t="shared" si="126"/>
        <v>42689.35733796296</v>
      </c>
      <c r="T2034" s="11">
        <f t="shared" si="127"/>
        <v>42718.999999999993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5">
        <f t="shared" si="125"/>
        <v>282.71518987341773</v>
      </c>
      <c r="Q2035" s="6" t="s">
        <v>8319</v>
      </c>
      <c r="R2035" t="s">
        <v>8349</v>
      </c>
      <c r="S2035" s="10">
        <f t="shared" si="126"/>
        <v>41724.874050925922</v>
      </c>
      <c r="T2035" s="11">
        <f t="shared" si="127"/>
        <v>41754.874050925922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5">
        <f t="shared" si="125"/>
        <v>593.93620078740162</v>
      </c>
      <c r="Q2036" s="6" t="s">
        <v>8319</v>
      </c>
      <c r="R2036" t="s">
        <v>8349</v>
      </c>
      <c r="S2036" s="10">
        <f t="shared" si="126"/>
        <v>42075.921678240738</v>
      </c>
      <c r="T2036" s="11">
        <f t="shared" si="127"/>
        <v>42131.081944444442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5">
        <f t="shared" si="125"/>
        <v>262.15704968944101</v>
      </c>
      <c r="Q2037" s="6" t="s">
        <v>8319</v>
      </c>
      <c r="R2037" t="s">
        <v>8349</v>
      </c>
      <c r="S2037" s="10">
        <f t="shared" si="126"/>
        <v>42311.41674768518</v>
      </c>
      <c r="T2037" s="11">
        <f t="shared" si="127"/>
        <v>42356.833333333336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5">
        <f t="shared" si="125"/>
        <v>46.580778301886795</v>
      </c>
      <c r="Q2038" s="6" t="s">
        <v>8319</v>
      </c>
      <c r="R2038" t="s">
        <v>8349</v>
      </c>
      <c r="S2038" s="10">
        <f t="shared" si="126"/>
        <v>41738.656469907401</v>
      </c>
      <c r="T2038" s="11">
        <f t="shared" si="127"/>
        <v>41768.656469907401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5">
        <f t="shared" si="125"/>
        <v>70.041118881118877</v>
      </c>
      <c r="Q2039" s="6" t="s">
        <v>8319</v>
      </c>
      <c r="R2039" t="s">
        <v>8349</v>
      </c>
      <c r="S2039" s="10">
        <f t="shared" si="126"/>
        <v>41578.001770833333</v>
      </c>
      <c r="T2039" s="11">
        <f t="shared" si="127"/>
        <v>41638.043437499997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5">
        <f t="shared" si="125"/>
        <v>164.90686274509804</v>
      </c>
      <c r="Q2040" s="6" t="s">
        <v>8319</v>
      </c>
      <c r="R2040" t="s">
        <v>8349</v>
      </c>
      <c r="S2040" s="10">
        <f t="shared" si="126"/>
        <v>41424.062743055554</v>
      </c>
      <c r="T2040" s="11">
        <f t="shared" si="127"/>
        <v>41456.541666666664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5">
        <f t="shared" si="125"/>
        <v>449.26385224274406</v>
      </c>
      <c r="Q2041" s="6" t="s">
        <v>8319</v>
      </c>
      <c r="R2041" t="s">
        <v>8349</v>
      </c>
      <c r="S2041" s="10">
        <f t="shared" si="126"/>
        <v>42675.23061342592</v>
      </c>
      <c r="T2041" s="11">
        <f t="shared" si="127"/>
        <v>42704.999305555553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5">
        <f t="shared" si="125"/>
        <v>27.472841328413285</v>
      </c>
      <c r="Q2042" s="6" t="s">
        <v>8319</v>
      </c>
      <c r="R2042" t="s">
        <v>8349</v>
      </c>
      <c r="S2042" s="10">
        <f t="shared" si="126"/>
        <v>41578.718784722216</v>
      </c>
      <c r="T2042" s="11">
        <f t="shared" si="127"/>
        <v>41593.760451388887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5">
        <f t="shared" si="125"/>
        <v>143.97499999999999</v>
      </c>
      <c r="Q2043" s="6" t="s">
        <v>8319</v>
      </c>
      <c r="R2043" t="s">
        <v>8349</v>
      </c>
      <c r="S2043" s="10">
        <f t="shared" si="126"/>
        <v>42654.317442129628</v>
      </c>
      <c r="T2043" s="11">
        <f t="shared" si="127"/>
        <v>42684.359108796292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5">
        <f t="shared" si="125"/>
        <v>88.23571428571428</v>
      </c>
      <c r="Q2044" s="6" t="s">
        <v>8319</v>
      </c>
      <c r="R2044" t="s">
        <v>8349</v>
      </c>
      <c r="S2044" s="10">
        <f t="shared" si="126"/>
        <v>42331.499699074069</v>
      </c>
      <c r="T2044" s="11">
        <f t="shared" si="127"/>
        <v>42391.499699074069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5">
        <f t="shared" si="125"/>
        <v>36.326424870466319</v>
      </c>
      <c r="Q2045" s="6" t="s">
        <v>8319</v>
      </c>
      <c r="R2045" t="s">
        <v>8349</v>
      </c>
      <c r="S2045" s="10">
        <f t="shared" si="126"/>
        <v>42660.968483796292</v>
      </c>
      <c r="T2045" s="11">
        <f t="shared" si="127"/>
        <v>42714.999305555553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5">
        <f t="shared" si="125"/>
        <v>90.177777777777777</v>
      </c>
      <c r="Q2046" s="6" t="s">
        <v>8319</v>
      </c>
      <c r="R2046" t="s">
        <v>8349</v>
      </c>
      <c r="S2046" s="10">
        <f t="shared" si="126"/>
        <v>42138.475856481477</v>
      </c>
      <c r="T2046" s="11">
        <f t="shared" si="127"/>
        <v>42168.475856481477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5">
        <f t="shared" si="125"/>
        <v>152.62361216730039</v>
      </c>
      <c r="Q2047" s="6" t="s">
        <v>8319</v>
      </c>
      <c r="R2047" t="s">
        <v>8349</v>
      </c>
      <c r="S2047" s="10">
        <f t="shared" si="126"/>
        <v>41068.880173611113</v>
      </c>
      <c r="T2047" s="11">
        <f t="shared" si="127"/>
        <v>41098.880173611113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5">
        <f t="shared" si="125"/>
        <v>55.806451612903224</v>
      </c>
      <c r="Q2048" s="6" t="s">
        <v>8319</v>
      </c>
      <c r="R2048" t="s">
        <v>8349</v>
      </c>
      <c r="S2048" s="10">
        <f t="shared" si="126"/>
        <v>41386.963472222218</v>
      </c>
      <c r="T2048" s="11">
        <f t="shared" si="127"/>
        <v>41416.963472222218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5">
        <f t="shared" si="125"/>
        <v>227.85327313769753</v>
      </c>
      <c r="Q2049" s="6" t="s">
        <v>8319</v>
      </c>
      <c r="R2049" t="s">
        <v>8349</v>
      </c>
      <c r="S2049" s="10">
        <f t="shared" si="126"/>
        <v>42081.695254629631</v>
      </c>
      <c r="T2049" s="11">
        <f t="shared" si="127"/>
        <v>42110.791666666664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5">
        <f t="shared" si="125"/>
        <v>91.82989803350327</v>
      </c>
      <c r="Q2050" s="6" t="s">
        <v>8319</v>
      </c>
      <c r="R2050" t="s">
        <v>8349</v>
      </c>
      <c r="S2050" s="10">
        <f t="shared" si="126"/>
        <v>41387.443182870367</v>
      </c>
      <c r="T2050" s="11">
        <f t="shared" si="127"/>
        <v>41417.443182870367</v>
      </c>
    </row>
    <row r="2051" spans="1:20" ht="19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(E2051/D2051)*100</f>
        <v>120.19070000000001</v>
      </c>
      <c r="P2051" s="5">
        <f t="shared" ref="P2051:P2114" si="129">IFERROR(E2051/L2051,0)</f>
        <v>80.991037735849048</v>
      </c>
      <c r="Q2051" s="6" t="s">
        <v>8319</v>
      </c>
      <c r="R2051" t="s">
        <v>8349</v>
      </c>
      <c r="S2051" s="10">
        <f t="shared" ref="S2051:S2114" si="130">(J2051/86400)+25569+(-5/24)</f>
        <v>41575.319016203699</v>
      </c>
      <c r="T2051" s="11">
        <f t="shared" ref="T2051:T2114" si="131">(I2051/86400)+25569+(-5/24)</f>
        <v>41610.749305555553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5">
        <f t="shared" si="129"/>
        <v>278.39411764705881</v>
      </c>
      <c r="Q2052" s="6" t="s">
        <v>8319</v>
      </c>
      <c r="R2052" t="s">
        <v>8349</v>
      </c>
      <c r="S2052" s="10">
        <f t="shared" si="130"/>
        <v>42114.863171296289</v>
      </c>
      <c r="T2052" s="11">
        <f t="shared" si="131"/>
        <v>42154.863171296289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5">
        <f t="shared" si="129"/>
        <v>43.095041322314053</v>
      </c>
      <c r="Q2053" s="6" t="s">
        <v>8319</v>
      </c>
      <c r="R2053" t="s">
        <v>8349</v>
      </c>
      <c r="S2053" s="10">
        <f t="shared" si="130"/>
        <v>41603.814085648148</v>
      </c>
      <c r="T2053" s="11">
        <f t="shared" si="131"/>
        <v>41633.814085648148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5">
        <f t="shared" si="129"/>
        <v>326.29205175600737</v>
      </c>
      <c r="Q2054" s="6" t="s">
        <v>8319</v>
      </c>
      <c r="R2054" t="s">
        <v>8349</v>
      </c>
      <c r="S2054" s="10">
        <f t="shared" si="130"/>
        <v>42374.875613425924</v>
      </c>
      <c r="T2054" s="11">
        <f t="shared" si="131"/>
        <v>42419.875613425924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5">
        <f t="shared" si="129"/>
        <v>41.743801652892564</v>
      </c>
      <c r="Q2055" s="6" t="s">
        <v>8319</v>
      </c>
      <c r="R2055" t="s">
        <v>8349</v>
      </c>
      <c r="S2055" s="10">
        <f t="shared" si="130"/>
        <v>42303.409155092588</v>
      </c>
      <c r="T2055" s="11">
        <f t="shared" si="131"/>
        <v>42333.450821759259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5">
        <f t="shared" si="129"/>
        <v>64.020933977455712</v>
      </c>
      <c r="Q2056" s="6" t="s">
        <v>8319</v>
      </c>
      <c r="R2056" t="s">
        <v>8349</v>
      </c>
      <c r="S2056" s="10">
        <f t="shared" si="130"/>
        <v>41731.312615740739</v>
      </c>
      <c r="T2056" s="11">
        <f t="shared" si="131"/>
        <v>41761.312615740739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5">
        <f t="shared" si="129"/>
        <v>99.455445544554451</v>
      </c>
      <c r="Q2057" s="6" t="s">
        <v>8319</v>
      </c>
      <c r="R2057" t="s">
        <v>8349</v>
      </c>
      <c r="S2057" s="10">
        <f t="shared" si="130"/>
        <v>41946.465775462959</v>
      </c>
      <c r="T2057" s="11">
        <f t="shared" si="131"/>
        <v>41975.958333333336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5">
        <f t="shared" si="129"/>
        <v>138.49458483754512</v>
      </c>
      <c r="Q2058" s="6" t="s">
        <v>8319</v>
      </c>
      <c r="R2058" t="s">
        <v>8349</v>
      </c>
      <c r="S2058" s="10">
        <f t="shared" si="130"/>
        <v>41351.552569444444</v>
      </c>
      <c r="T2058" s="11">
        <f t="shared" si="131"/>
        <v>41381.552569444444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5">
        <f t="shared" si="129"/>
        <v>45.547792792792798</v>
      </c>
      <c r="Q2059" s="6" t="s">
        <v>8319</v>
      </c>
      <c r="R2059" t="s">
        <v>8349</v>
      </c>
      <c r="S2059" s="10">
        <f t="shared" si="130"/>
        <v>42396.286249999997</v>
      </c>
      <c r="T2059" s="11">
        <f t="shared" si="131"/>
        <v>42426.286249999997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5">
        <f t="shared" si="129"/>
        <v>10.507317073170732</v>
      </c>
      <c r="Q2060" s="6" t="s">
        <v>8319</v>
      </c>
      <c r="R2060" t="s">
        <v>8349</v>
      </c>
      <c r="S2060" s="10">
        <f t="shared" si="130"/>
        <v>42026.16238425926</v>
      </c>
      <c r="T2060" s="11">
        <f t="shared" si="131"/>
        <v>42065.624999999993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5">
        <f t="shared" si="129"/>
        <v>114.76533333333333</v>
      </c>
      <c r="Q2061" s="6" t="s">
        <v>8319</v>
      </c>
      <c r="R2061" t="s">
        <v>8349</v>
      </c>
      <c r="S2061" s="10">
        <f t="shared" si="130"/>
        <v>42361.394143518519</v>
      </c>
      <c r="T2061" s="11">
        <f t="shared" si="131"/>
        <v>42400.707638888889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5">
        <f t="shared" si="129"/>
        <v>35.997067448680355</v>
      </c>
      <c r="Q2062" s="6" t="s">
        <v>8319</v>
      </c>
      <c r="R2062" t="s">
        <v>8349</v>
      </c>
      <c r="S2062" s="10">
        <f t="shared" si="130"/>
        <v>41783.434606481482</v>
      </c>
      <c r="T2062" s="11">
        <f t="shared" si="131"/>
        <v>41843.434606481482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5">
        <f t="shared" si="129"/>
        <v>154.17142857142858</v>
      </c>
      <c r="Q2063" s="6" t="s">
        <v>8319</v>
      </c>
      <c r="R2063" t="s">
        <v>8349</v>
      </c>
      <c r="S2063" s="10">
        <f t="shared" si="130"/>
        <v>42705.556180555555</v>
      </c>
      <c r="T2063" s="11">
        <f t="shared" si="131"/>
        <v>42735.556180555555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5">
        <f t="shared" si="129"/>
        <v>566.38916256157631</v>
      </c>
      <c r="Q2064" s="6" t="s">
        <v>8319</v>
      </c>
      <c r="R2064" t="s">
        <v>8349</v>
      </c>
      <c r="S2064" s="10">
        <f t="shared" si="130"/>
        <v>42423.174745370365</v>
      </c>
      <c r="T2064" s="11">
        <f t="shared" si="131"/>
        <v>42453.1330787037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5">
        <f t="shared" si="129"/>
        <v>120.85714285714286</v>
      </c>
      <c r="Q2065" s="6" t="s">
        <v>8319</v>
      </c>
      <c r="R2065" t="s">
        <v>8349</v>
      </c>
      <c r="S2065" s="10">
        <f t="shared" si="130"/>
        <v>42472.524317129624</v>
      </c>
      <c r="T2065" s="11">
        <f t="shared" si="131"/>
        <v>42505.524317129624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5">
        <f t="shared" si="129"/>
        <v>86.163845492085343</v>
      </c>
      <c r="Q2066" s="6" t="s">
        <v>8319</v>
      </c>
      <c r="R2066" t="s">
        <v>8349</v>
      </c>
      <c r="S2066" s="10">
        <f t="shared" si="130"/>
        <v>41389.1565162037</v>
      </c>
      <c r="T2066" s="11">
        <f t="shared" si="131"/>
        <v>41425.291666666664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5">
        <f t="shared" si="129"/>
        <v>51.212114395886893</v>
      </c>
      <c r="Q2067" s="6" t="s">
        <v>8319</v>
      </c>
      <c r="R2067" t="s">
        <v>8349</v>
      </c>
      <c r="S2067" s="10">
        <f t="shared" si="130"/>
        <v>41603.125335648147</v>
      </c>
      <c r="T2067" s="11">
        <f t="shared" si="131"/>
        <v>41633.125335648147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5">
        <f t="shared" si="129"/>
        <v>67.261538461538464</v>
      </c>
      <c r="Q2068" s="6" t="s">
        <v>8319</v>
      </c>
      <c r="R2068" t="s">
        <v>8349</v>
      </c>
      <c r="S2068" s="10">
        <f t="shared" si="130"/>
        <v>41844.563460648147</v>
      </c>
      <c r="T2068" s="11">
        <f t="shared" si="131"/>
        <v>41874.563460648147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5">
        <f t="shared" si="129"/>
        <v>62.8</v>
      </c>
      <c r="Q2069" s="6" t="s">
        <v>8319</v>
      </c>
      <c r="R2069" t="s">
        <v>8349</v>
      </c>
      <c r="S2069" s="10">
        <f t="shared" si="130"/>
        <v>42115.645555555551</v>
      </c>
      <c r="T2069" s="11">
        <f t="shared" si="131"/>
        <v>42148.645555555551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5">
        <f t="shared" si="129"/>
        <v>346.13118421052633</v>
      </c>
      <c r="Q2070" s="6" t="s">
        <v>8319</v>
      </c>
      <c r="R2070" t="s">
        <v>8349</v>
      </c>
      <c r="S2070" s="10">
        <f t="shared" si="130"/>
        <v>42633.633275462962</v>
      </c>
      <c r="T2070" s="11">
        <f t="shared" si="131"/>
        <v>42663.633275462962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5">
        <f t="shared" si="129"/>
        <v>244.11912547528519</v>
      </c>
      <c r="Q2071" s="6" t="s">
        <v>8319</v>
      </c>
      <c r="R2071" t="s">
        <v>8349</v>
      </c>
      <c r="S2071" s="10">
        <f t="shared" si="130"/>
        <v>42340.763784722221</v>
      </c>
      <c r="T2071" s="11">
        <f t="shared" si="131"/>
        <v>42371.763784722221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5">
        <f t="shared" si="129"/>
        <v>259.25424836601309</v>
      </c>
      <c r="Q2072" s="6" t="s">
        <v>8319</v>
      </c>
      <c r="R2072" t="s">
        <v>8349</v>
      </c>
      <c r="S2072" s="10">
        <f t="shared" si="130"/>
        <v>42519.448182870365</v>
      </c>
      <c r="T2072" s="11">
        <f t="shared" si="131"/>
        <v>42549.448182870365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5">
        <f t="shared" si="129"/>
        <v>201.96402877697841</v>
      </c>
      <c r="Q2073" s="6" t="s">
        <v>8319</v>
      </c>
      <c r="R2073" t="s">
        <v>8349</v>
      </c>
      <c r="S2073" s="10">
        <f t="shared" si="130"/>
        <v>42600.070416666662</v>
      </c>
      <c r="T2073" s="11">
        <f t="shared" si="131"/>
        <v>42645.070416666662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5">
        <f t="shared" si="129"/>
        <v>226.20857142857142</v>
      </c>
      <c r="Q2074" s="6" t="s">
        <v>8319</v>
      </c>
      <c r="R2074" t="s">
        <v>8349</v>
      </c>
      <c r="S2074" s="10">
        <f t="shared" si="130"/>
        <v>42467.373055555552</v>
      </c>
      <c r="T2074" s="11">
        <f t="shared" si="131"/>
        <v>42497.373055555552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5">
        <f t="shared" si="129"/>
        <v>324.69</v>
      </c>
      <c r="Q2075" s="6" t="s">
        <v>8319</v>
      </c>
      <c r="R2075" t="s">
        <v>8349</v>
      </c>
      <c r="S2075" s="10">
        <f t="shared" si="130"/>
        <v>42087.459699074076</v>
      </c>
      <c r="T2075" s="11">
        <f t="shared" si="131"/>
        <v>42132.459699074076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5">
        <f t="shared" si="129"/>
        <v>205</v>
      </c>
      <c r="Q2076" s="6" t="s">
        <v>8319</v>
      </c>
      <c r="R2076" t="s">
        <v>8349</v>
      </c>
      <c r="S2076" s="10">
        <f t="shared" si="130"/>
        <v>42466.617847222216</v>
      </c>
      <c r="T2076" s="11">
        <f t="shared" si="131"/>
        <v>42496.617847222216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5">
        <f t="shared" si="129"/>
        <v>20.465926829268295</v>
      </c>
      <c r="Q2077" s="6" t="s">
        <v>8319</v>
      </c>
      <c r="R2077" t="s">
        <v>8349</v>
      </c>
      <c r="S2077" s="10">
        <f t="shared" si="130"/>
        <v>41450.473240740735</v>
      </c>
      <c r="T2077" s="11">
        <f t="shared" si="131"/>
        <v>41480.473240740735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5">
        <f t="shared" si="129"/>
        <v>116.35303146309367</v>
      </c>
      <c r="Q2078" s="6" t="s">
        <v>8319</v>
      </c>
      <c r="R2078" t="s">
        <v>8349</v>
      </c>
      <c r="S2078" s="10">
        <f t="shared" si="130"/>
        <v>41803.672326388885</v>
      </c>
      <c r="T2078" s="11">
        <f t="shared" si="131"/>
        <v>41843.672326388885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5">
        <f t="shared" si="129"/>
        <v>307.20212765957444</v>
      </c>
      <c r="Q2079" s="6" t="s">
        <v>8319</v>
      </c>
      <c r="R2079" t="s">
        <v>8349</v>
      </c>
      <c r="S2079" s="10">
        <f t="shared" si="130"/>
        <v>42102.83421296296</v>
      </c>
      <c r="T2079" s="11">
        <f t="shared" si="131"/>
        <v>42160.666666666664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5">
        <f t="shared" si="129"/>
        <v>546.6875</v>
      </c>
      <c r="Q2080" s="6" t="s">
        <v>8319</v>
      </c>
      <c r="R2080" t="s">
        <v>8349</v>
      </c>
      <c r="S2080" s="10">
        <f t="shared" si="130"/>
        <v>42692.563159722216</v>
      </c>
      <c r="T2080" s="11">
        <f t="shared" si="131"/>
        <v>42722.563159722216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5">
        <f t="shared" si="129"/>
        <v>47.474464579901152</v>
      </c>
      <c r="Q2081" s="6" t="s">
        <v>8319</v>
      </c>
      <c r="R2081" t="s">
        <v>8349</v>
      </c>
      <c r="S2081" s="10">
        <f t="shared" si="130"/>
        <v>42150.502233796295</v>
      </c>
      <c r="T2081" s="11">
        <f t="shared" si="131"/>
        <v>42180.583333333336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5">
        <f t="shared" si="129"/>
        <v>101.56</v>
      </c>
      <c r="Q2082" s="6" t="s">
        <v>8319</v>
      </c>
      <c r="R2082" t="s">
        <v>8349</v>
      </c>
      <c r="S2082" s="10">
        <f t="shared" si="130"/>
        <v>42289.748842592591</v>
      </c>
      <c r="T2082" s="11">
        <f t="shared" si="131"/>
        <v>42319.790509259255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5">
        <f t="shared" si="129"/>
        <v>72.909090909090907</v>
      </c>
      <c r="Q2083" s="6" t="s">
        <v>8325</v>
      </c>
      <c r="R2083" t="s">
        <v>8329</v>
      </c>
      <c r="S2083" s="10">
        <f t="shared" si="130"/>
        <v>41003.948553240734</v>
      </c>
      <c r="T2083" s="11">
        <f t="shared" si="131"/>
        <v>41044.999305555553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5">
        <f t="shared" si="129"/>
        <v>43.710526315789473</v>
      </c>
      <c r="Q2084" s="6" t="s">
        <v>8325</v>
      </c>
      <c r="R2084" t="s">
        <v>8329</v>
      </c>
      <c r="S2084" s="10">
        <f t="shared" si="130"/>
        <v>40810.911990740737</v>
      </c>
      <c r="T2084" s="11">
        <f t="shared" si="131"/>
        <v>40870.953657407408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5">
        <f t="shared" si="129"/>
        <v>34</v>
      </c>
      <c r="Q2085" s="6" t="s">
        <v>8325</v>
      </c>
      <c r="R2085" t="s">
        <v>8329</v>
      </c>
      <c r="S2085" s="10">
        <f t="shared" si="130"/>
        <v>41034.513831018514</v>
      </c>
      <c r="T2085" s="11">
        <f t="shared" si="131"/>
        <v>41064.513831018514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5">
        <f t="shared" si="129"/>
        <v>70.652173913043484</v>
      </c>
      <c r="Q2086" s="6" t="s">
        <v>8325</v>
      </c>
      <c r="R2086" t="s">
        <v>8329</v>
      </c>
      <c r="S2086" s="10">
        <f t="shared" si="130"/>
        <v>41731.624791666662</v>
      </c>
      <c r="T2086" s="11">
        <f t="shared" si="131"/>
        <v>41763.082638888889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5">
        <f t="shared" si="129"/>
        <v>89.301204819277103</v>
      </c>
      <c r="Q2087" s="6" t="s">
        <v>8325</v>
      </c>
      <c r="R2087" t="s">
        <v>8329</v>
      </c>
      <c r="S2087" s="10">
        <f t="shared" si="130"/>
        <v>41075.627164351848</v>
      </c>
      <c r="T2087" s="11">
        <f t="shared" si="131"/>
        <v>41105.627164351848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5">
        <f t="shared" si="129"/>
        <v>115.08571428571429</v>
      </c>
      <c r="Q2088" s="6" t="s">
        <v>8325</v>
      </c>
      <c r="R2088" t="s">
        <v>8329</v>
      </c>
      <c r="S2088" s="10">
        <f t="shared" si="130"/>
        <v>40860.462175925924</v>
      </c>
      <c r="T2088" s="11">
        <f t="shared" si="131"/>
        <v>40890.999305555553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5">
        <f t="shared" si="129"/>
        <v>62.12</v>
      </c>
      <c r="Q2089" s="6" t="s">
        <v>8325</v>
      </c>
      <c r="R2089" t="s">
        <v>8329</v>
      </c>
      <c r="S2089" s="10">
        <f t="shared" si="130"/>
        <v>40763.996041666665</v>
      </c>
      <c r="T2089" s="11">
        <f t="shared" si="131"/>
        <v>40793.996041666665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5">
        <f t="shared" si="129"/>
        <v>46.204266666666669</v>
      </c>
      <c r="Q2090" s="6" t="s">
        <v>8325</v>
      </c>
      <c r="R2090" t="s">
        <v>8329</v>
      </c>
      <c r="S2090" s="10">
        <f t="shared" si="130"/>
        <v>40395.506388888891</v>
      </c>
      <c r="T2090" s="11">
        <f t="shared" si="131"/>
        <v>40431.957638888889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5">
        <f t="shared" si="129"/>
        <v>48.54854838709678</v>
      </c>
      <c r="Q2091" s="6" t="s">
        <v>8325</v>
      </c>
      <c r="R2091" t="s">
        <v>8329</v>
      </c>
      <c r="S2091" s="10">
        <f t="shared" si="130"/>
        <v>41452.867986111109</v>
      </c>
      <c r="T2091" s="11">
        <f t="shared" si="131"/>
        <v>41487.867986111109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5">
        <f t="shared" si="129"/>
        <v>57.520187499999999</v>
      </c>
      <c r="Q2092" s="6" t="s">
        <v>8325</v>
      </c>
      <c r="R2092" t="s">
        <v>8329</v>
      </c>
      <c r="S2092" s="10">
        <f t="shared" si="130"/>
        <v>41299.173090277771</v>
      </c>
      <c r="T2092" s="11">
        <f t="shared" si="131"/>
        <v>41329.173090277771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5">
        <f t="shared" si="129"/>
        <v>88.147154471544724</v>
      </c>
      <c r="Q2093" s="6" t="s">
        <v>8325</v>
      </c>
      <c r="R2093" t="s">
        <v>8329</v>
      </c>
      <c r="S2093" s="10">
        <f t="shared" si="130"/>
        <v>40555.114328703705</v>
      </c>
      <c r="T2093" s="11">
        <f t="shared" si="131"/>
        <v>40603.625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5">
        <f t="shared" si="129"/>
        <v>110.49090909090908</v>
      </c>
      <c r="Q2094" s="6" t="s">
        <v>8325</v>
      </c>
      <c r="R2094" t="s">
        <v>8329</v>
      </c>
      <c r="S2094" s="10">
        <f t="shared" si="130"/>
        <v>40763.499212962961</v>
      </c>
      <c r="T2094" s="11">
        <f t="shared" si="131"/>
        <v>40823.499212962961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5">
        <f t="shared" si="129"/>
        <v>66.826086956521735</v>
      </c>
      <c r="Q2095" s="6" t="s">
        <v>8325</v>
      </c>
      <c r="R2095" t="s">
        <v>8329</v>
      </c>
      <c r="S2095" s="10">
        <f t="shared" si="130"/>
        <v>41205.646203703705</v>
      </c>
      <c r="T2095" s="11">
        <f t="shared" si="131"/>
        <v>41265.68787037037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5">
        <f t="shared" si="129"/>
        <v>58.597222222222221</v>
      </c>
      <c r="Q2096" s="6" t="s">
        <v>8325</v>
      </c>
      <c r="R2096" t="s">
        <v>8329</v>
      </c>
      <c r="S2096" s="10">
        <f t="shared" si="130"/>
        <v>40938.811689814815</v>
      </c>
      <c r="T2096" s="11">
        <f t="shared" si="131"/>
        <v>40972.916666666664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5">
        <f t="shared" si="129"/>
        <v>113.63636363636364</v>
      </c>
      <c r="Q2097" s="6" t="s">
        <v>8325</v>
      </c>
      <c r="R2097" t="s">
        <v>8329</v>
      </c>
      <c r="S2097" s="10">
        <f t="shared" si="130"/>
        <v>40758.525150462963</v>
      </c>
      <c r="T2097" s="11">
        <f t="shared" si="131"/>
        <v>40818.525150462963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5">
        <f t="shared" si="129"/>
        <v>43.571428571428569</v>
      </c>
      <c r="Q2098" s="6" t="s">
        <v>8325</v>
      </c>
      <c r="R2098" t="s">
        <v>8329</v>
      </c>
      <c r="S2098" s="10">
        <f t="shared" si="130"/>
        <v>41192.550173611111</v>
      </c>
      <c r="T2098" s="11">
        <f t="shared" si="131"/>
        <v>41207.957638888889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5">
        <f t="shared" si="129"/>
        <v>78.94736842105263</v>
      </c>
      <c r="Q2099" s="6" t="s">
        <v>8325</v>
      </c>
      <c r="R2099" t="s">
        <v>8329</v>
      </c>
      <c r="S2099" s="10">
        <f t="shared" si="130"/>
        <v>40818.376562500001</v>
      </c>
      <c r="T2099" s="11">
        <f t="shared" si="131"/>
        <v>40878.418229166666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5">
        <f t="shared" si="129"/>
        <v>188.125</v>
      </c>
      <c r="Q2100" s="6" t="s">
        <v>8325</v>
      </c>
      <c r="R2100" t="s">
        <v>8329</v>
      </c>
      <c r="S2100" s="10">
        <f t="shared" si="130"/>
        <v>40945.905497685184</v>
      </c>
      <c r="T2100" s="11">
        <f t="shared" si="131"/>
        <v>40975.905497685184</v>
      </c>
    </row>
    <row r="2101" spans="1:20" ht="19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5">
        <f t="shared" si="129"/>
        <v>63.031746031746032</v>
      </c>
      <c r="Q2101" s="6" t="s">
        <v>8325</v>
      </c>
      <c r="R2101" t="s">
        <v>8329</v>
      </c>
      <c r="S2101" s="10">
        <f t="shared" si="130"/>
        <v>42173.53800925926</v>
      </c>
      <c r="T2101" s="11">
        <f t="shared" si="131"/>
        <v>42186.944444444445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5">
        <f t="shared" si="129"/>
        <v>30.37037037037037</v>
      </c>
      <c r="Q2102" s="6" t="s">
        <v>8325</v>
      </c>
      <c r="R2102" t="s">
        <v>8329</v>
      </c>
      <c r="S2102" s="10">
        <f t="shared" si="130"/>
        <v>41074.62663194444</v>
      </c>
      <c r="T2102" s="11">
        <f t="shared" si="131"/>
        <v>41089.957638888889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5">
        <f t="shared" si="129"/>
        <v>51.477272727272727</v>
      </c>
      <c r="Q2103" s="6" t="s">
        <v>8325</v>
      </c>
      <c r="R2103" t="s">
        <v>8329</v>
      </c>
      <c r="S2103" s="10">
        <f t="shared" si="130"/>
        <v>40891.941134259258</v>
      </c>
      <c r="T2103" s="11">
        <f t="shared" si="131"/>
        <v>40951.941134259258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5">
        <f t="shared" si="129"/>
        <v>35.789473684210527</v>
      </c>
      <c r="Q2104" s="6" t="s">
        <v>8325</v>
      </c>
      <c r="R2104" t="s">
        <v>8329</v>
      </c>
      <c r="S2104" s="10">
        <f t="shared" si="130"/>
        <v>40638.660277777773</v>
      </c>
      <c r="T2104" s="11">
        <f t="shared" si="131"/>
        <v>40668.660277777773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5">
        <f t="shared" si="129"/>
        <v>98.817391304347822</v>
      </c>
      <c r="Q2105" s="6" t="s">
        <v>8325</v>
      </c>
      <c r="R2105" t="s">
        <v>8329</v>
      </c>
      <c r="S2105" s="10">
        <f t="shared" si="130"/>
        <v>41192.546608796292</v>
      </c>
      <c r="T2105" s="11">
        <f t="shared" si="131"/>
        <v>41222.588275462964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5">
        <f t="shared" si="129"/>
        <v>28</v>
      </c>
      <c r="Q2106" s="6" t="s">
        <v>8325</v>
      </c>
      <c r="R2106" t="s">
        <v>8329</v>
      </c>
      <c r="S2106" s="10">
        <f t="shared" si="130"/>
        <v>41393.86613425926</v>
      </c>
      <c r="T2106" s="11">
        <f t="shared" si="131"/>
        <v>41424.791666666664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5">
        <f t="shared" si="129"/>
        <v>51.313131313131315</v>
      </c>
      <c r="Q2107" s="6" t="s">
        <v>8325</v>
      </c>
      <c r="R2107" t="s">
        <v>8329</v>
      </c>
      <c r="S2107" s="10">
        <f t="shared" si="130"/>
        <v>41951.580474537033</v>
      </c>
      <c r="T2107" s="11">
        <f t="shared" si="131"/>
        <v>41963.958333333336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5">
        <f t="shared" si="129"/>
        <v>53.522727272727273</v>
      </c>
      <c r="Q2108" s="6" t="s">
        <v>8325</v>
      </c>
      <c r="R2108" t="s">
        <v>8329</v>
      </c>
      <c r="S2108" s="10">
        <f t="shared" si="130"/>
        <v>41270.006643518514</v>
      </c>
      <c r="T2108" s="11">
        <f t="shared" si="131"/>
        <v>41300.006643518514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5">
        <f t="shared" si="129"/>
        <v>37.149310344827583</v>
      </c>
      <c r="Q2109" s="6" t="s">
        <v>8325</v>
      </c>
      <c r="R2109" t="s">
        <v>8329</v>
      </c>
      <c r="S2109" s="10">
        <f t="shared" si="130"/>
        <v>41934.502233796295</v>
      </c>
      <c r="T2109" s="11">
        <f t="shared" si="131"/>
        <v>41955.543900462959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5">
        <f t="shared" si="129"/>
        <v>89.895287958115176</v>
      </c>
      <c r="Q2110" s="6" t="s">
        <v>8325</v>
      </c>
      <c r="R2110" t="s">
        <v>8329</v>
      </c>
      <c r="S2110" s="10">
        <f t="shared" si="130"/>
        <v>41134.967361111107</v>
      </c>
      <c r="T2110" s="11">
        <f t="shared" si="131"/>
        <v>41161.954861111109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5">
        <f t="shared" si="129"/>
        <v>106.52500000000001</v>
      </c>
      <c r="Q2111" s="6" t="s">
        <v>8325</v>
      </c>
      <c r="R2111" t="s">
        <v>8329</v>
      </c>
      <c r="S2111" s="10">
        <f t="shared" si="130"/>
        <v>42160.500196759262</v>
      </c>
      <c r="T2111" s="11">
        <f t="shared" si="131"/>
        <v>42190.500196759262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5">
        <f t="shared" si="129"/>
        <v>52.815789473684212</v>
      </c>
      <c r="Q2112" s="6" t="s">
        <v>8325</v>
      </c>
      <c r="R2112" t="s">
        <v>8329</v>
      </c>
      <c r="S2112" s="10">
        <f t="shared" si="130"/>
        <v>41759.462604166663</v>
      </c>
      <c r="T2112" s="11">
        <f t="shared" si="131"/>
        <v>41786.999305555553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5">
        <f t="shared" si="129"/>
        <v>54.615384615384613</v>
      </c>
      <c r="Q2113" s="6" t="s">
        <v>8325</v>
      </c>
      <c r="R2113" t="s">
        <v>8329</v>
      </c>
      <c r="S2113" s="10">
        <f t="shared" si="130"/>
        <v>40702.988715277774</v>
      </c>
      <c r="T2113" s="11">
        <f t="shared" si="131"/>
        <v>40769.833333333328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5">
        <f t="shared" si="129"/>
        <v>27.272727272727273</v>
      </c>
      <c r="Q2114" s="6" t="s">
        <v>8325</v>
      </c>
      <c r="R2114" t="s">
        <v>8329</v>
      </c>
      <c r="S2114" s="10">
        <f t="shared" si="130"/>
        <v>41365.719826388886</v>
      </c>
      <c r="T2114" s="11">
        <f t="shared" si="131"/>
        <v>41379.719826388886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(E2115/D2115)*100</f>
        <v>104.85714285714285</v>
      </c>
      <c r="P2115" s="5">
        <f t="shared" ref="P2115:P2178" si="133">IFERROR(E2115/L2115,0)</f>
        <v>68.598130841121488</v>
      </c>
      <c r="Q2115" s="6" t="s">
        <v>8325</v>
      </c>
      <c r="R2115" t="s">
        <v>8329</v>
      </c>
      <c r="S2115" s="10">
        <f t="shared" ref="S2115:S2178" si="134">(J2115/86400)+25569+(-5/24)</f>
        <v>41870.657129629624</v>
      </c>
      <c r="T2115" s="11">
        <f t="shared" ref="T2115:T2178" si="135">(I2115/86400)+25569+(-5/24)</f>
        <v>41905.657129629624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5">
        <f t="shared" si="133"/>
        <v>35.612244897959187</v>
      </c>
      <c r="Q2116" s="6" t="s">
        <v>8325</v>
      </c>
      <c r="R2116" t="s">
        <v>8329</v>
      </c>
      <c r="S2116" s="10">
        <f t="shared" si="134"/>
        <v>40458.607291666667</v>
      </c>
      <c r="T2116" s="11">
        <f t="shared" si="135"/>
        <v>40520.999305555553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5">
        <f t="shared" si="133"/>
        <v>94.027777777777771</v>
      </c>
      <c r="Q2117" s="6" t="s">
        <v>8325</v>
      </c>
      <c r="R2117" t="s">
        <v>8329</v>
      </c>
      <c r="S2117" s="10">
        <f t="shared" si="134"/>
        <v>40563.872696759259</v>
      </c>
      <c r="T2117" s="11">
        <f t="shared" si="135"/>
        <v>40593.872696759259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5">
        <f t="shared" si="133"/>
        <v>526.45652173913038</v>
      </c>
      <c r="Q2118" s="6" t="s">
        <v>8325</v>
      </c>
      <c r="R2118" t="s">
        <v>8329</v>
      </c>
      <c r="S2118" s="10">
        <f t="shared" si="134"/>
        <v>41136.569479166668</v>
      </c>
      <c r="T2118" s="11">
        <f t="shared" si="135"/>
        <v>41184.569479166668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5">
        <f t="shared" si="133"/>
        <v>50.657142857142858</v>
      </c>
      <c r="Q2119" s="6" t="s">
        <v>8325</v>
      </c>
      <c r="R2119" t="s">
        <v>8329</v>
      </c>
      <c r="S2119" s="10">
        <f t="shared" si="134"/>
        <v>42289.851261574069</v>
      </c>
      <c r="T2119" s="11">
        <f t="shared" si="135"/>
        <v>42303.999305555553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5">
        <f t="shared" si="133"/>
        <v>79.182941176470578</v>
      </c>
      <c r="Q2120" s="6" t="s">
        <v>8325</v>
      </c>
      <c r="R2120" t="s">
        <v>8329</v>
      </c>
      <c r="S2120" s="10">
        <f t="shared" si="134"/>
        <v>40718.631203703699</v>
      </c>
      <c r="T2120" s="11">
        <f t="shared" si="135"/>
        <v>40748.631203703699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5">
        <f t="shared" si="133"/>
        <v>91.590909090909093</v>
      </c>
      <c r="Q2121" s="6" t="s">
        <v>8325</v>
      </c>
      <c r="R2121" t="s">
        <v>8329</v>
      </c>
      <c r="S2121" s="10">
        <f t="shared" si="134"/>
        <v>41106.921817129631</v>
      </c>
      <c r="T2121" s="11">
        <f t="shared" si="135"/>
        <v>41136.921817129631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5">
        <f t="shared" si="133"/>
        <v>116.96275362318841</v>
      </c>
      <c r="Q2122" s="6" t="s">
        <v>8325</v>
      </c>
      <c r="R2122" t="s">
        <v>8329</v>
      </c>
      <c r="S2122" s="10">
        <f t="shared" si="134"/>
        <v>41591.756203703699</v>
      </c>
      <c r="T2122" s="11">
        <f t="shared" si="135"/>
        <v>41640.756203703699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5">
        <f t="shared" si="133"/>
        <v>28.4</v>
      </c>
      <c r="Q2123" s="6" t="s">
        <v>8333</v>
      </c>
      <c r="R2123" t="s">
        <v>8334</v>
      </c>
      <c r="S2123" s="10">
        <f t="shared" si="134"/>
        <v>42716.534120370365</v>
      </c>
      <c r="T2123" s="11">
        <f t="shared" si="135"/>
        <v>42746.534120370365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5">
        <f t="shared" si="133"/>
        <v>103.33333333333333</v>
      </c>
      <c r="Q2124" s="6" t="s">
        <v>8333</v>
      </c>
      <c r="R2124" t="s">
        <v>8334</v>
      </c>
      <c r="S2124" s="10">
        <f t="shared" si="134"/>
        <v>42712.092233796291</v>
      </c>
      <c r="T2124" s="11">
        <f t="shared" si="135"/>
        <v>42742.092233796291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5">
        <f t="shared" si="133"/>
        <v>10</v>
      </c>
      <c r="Q2125" s="6" t="s">
        <v>8333</v>
      </c>
      <c r="R2125" t="s">
        <v>8334</v>
      </c>
      <c r="S2125" s="10">
        <f t="shared" si="134"/>
        <v>40198.216516203705</v>
      </c>
      <c r="T2125" s="11">
        <f t="shared" si="135"/>
        <v>40252.082638888889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5">
        <f t="shared" si="133"/>
        <v>23</v>
      </c>
      <c r="Q2126" s="6" t="s">
        <v>8333</v>
      </c>
      <c r="R2126" t="s">
        <v>8334</v>
      </c>
      <c r="S2126" s="10">
        <f t="shared" si="134"/>
        <v>40463.819849537038</v>
      </c>
      <c r="T2126" s="11">
        <f t="shared" si="135"/>
        <v>40512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5">
        <f t="shared" si="133"/>
        <v>31.555555555555557</v>
      </c>
      <c r="Q2127" s="6" t="s">
        <v>8333</v>
      </c>
      <c r="R2127" t="s">
        <v>8334</v>
      </c>
      <c r="S2127" s="10">
        <f t="shared" si="134"/>
        <v>42190.815196759257</v>
      </c>
      <c r="T2127" s="11">
        <f t="shared" si="135"/>
        <v>42220.815196759257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5">
        <f t="shared" si="133"/>
        <v>5</v>
      </c>
      <c r="Q2128" s="6" t="s">
        <v>8333</v>
      </c>
      <c r="R2128" t="s">
        <v>8334</v>
      </c>
      <c r="S2128" s="10">
        <f t="shared" si="134"/>
        <v>41951.76489583333</v>
      </c>
      <c r="T2128" s="11">
        <f t="shared" si="135"/>
        <v>41981.76489583333</v>
      </c>
    </row>
    <row r="2129" spans="1:20" ht="19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5">
        <f t="shared" si="133"/>
        <v>34.220338983050844</v>
      </c>
      <c r="Q2129" s="6" t="s">
        <v>8333</v>
      </c>
      <c r="R2129" t="s">
        <v>8334</v>
      </c>
      <c r="S2129" s="10">
        <f t="shared" si="134"/>
        <v>42045.297025462962</v>
      </c>
      <c r="T2129" s="11">
        <f t="shared" si="135"/>
        <v>42075.255358796298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5">
        <f t="shared" si="133"/>
        <v>25</v>
      </c>
      <c r="Q2130" s="6" t="s">
        <v>8333</v>
      </c>
      <c r="R2130" t="s">
        <v>8334</v>
      </c>
      <c r="S2130" s="10">
        <f t="shared" si="134"/>
        <v>41843.564456018517</v>
      </c>
      <c r="T2130" s="11">
        <f t="shared" si="135"/>
        <v>41903.564456018517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5">
        <f t="shared" si="133"/>
        <v>19.666666666666668</v>
      </c>
      <c r="Q2131" s="6" t="s">
        <v>8333</v>
      </c>
      <c r="R2131" t="s">
        <v>8334</v>
      </c>
      <c r="S2131" s="10">
        <f t="shared" si="134"/>
        <v>42408.815972222219</v>
      </c>
      <c r="T2131" s="11">
        <f t="shared" si="135"/>
        <v>42438.815972222219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5">
        <f t="shared" si="133"/>
        <v>21.25</v>
      </c>
      <c r="Q2132" s="6" t="s">
        <v>8333</v>
      </c>
      <c r="R2132" t="s">
        <v>8334</v>
      </c>
      <c r="S2132" s="10">
        <f t="shared" si="134"/>
        <v>41831.87804398148</v>
      </c>
      <c r="T2132" s="11">
        <f t="shared" si="135"/>
        <v>41866.87804398148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5">
        <f t="shared" si="133"/>
        <v>8.3333333333333339</v>
      </c>
      <c r="Q2133" s="6" t="s">
        <v>8333</v>
      </c>
      <c r="R2133" t="s">
        <v>8334</v>
      </c>
      <c r="S2133" s="10">
        <f t="shared" si="134"/>
        <v>42166.998738425922</v>
      </c>
      <c r="T2133" s="11">
        <f t="shared" si="135"/>
        <v>42196.998738425922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5">
        <f t="shared" si="133"/>
        <v>21.34333333333333</v>
      </c>
      <c r="Q2134" s="6" t="s">
        <v>8333</v>
      </c>
      <c r="R2134" t="s">
        <v>8334</v>
      </c>
      <c r="S2134" s="10">
        <f t="shared" si="134"/>
        <v>41643.27884259259</v>
      </c>
      <c r="T2134" s="11">
        <f t="shared" si="135"/>
        <v>41673.27884259259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5">
        <f t="shared" si="133"/>
        <v>5.333333333333333</v>
      </c>
      <c r="Q2135" s="6" t="s">
        <v>8333</v>
      </c>
      <c r="R2135" t="s">
        <v>8334</v>
      </c>
      <c r="S2135" s="10">
        <f t="shared" si="134"/>
        <v>40618.888877314814</v>
      </c>
      <c r="T2135" s="11">
        <f t="shared" si="135"/>
        <v>40657.082638888889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5">
        <f t="shared" si="133"/>
        <v>34.666666666666664</v>
      </c>
      <c r="Q2136" s="6" t="s">
        <v>8333</v>
      </c>
      <c r="R2136" t="s">
        <v>8334</v>
      </c>
      <c r="S2136" s="10">
        <f t="shared" si="134"/>
        <v>41361.678136574068</v>
      </c>
      <c r="T2136" s="11">
        <f t="shared" si="135"/>
        <v>41391.678136574068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5">
        <f t="shared" si="133"/>
        <v>21.727272727272727</v>
      </c>
      <c r="Q2137" s="6" t="s">
        <v>8333</v>
      </c>
      <c r="R2137" t="s">
        <v>8334</v>
      </c>
      <c r="S2137" s="10">
        <f t="shared" si="134"/>
        <v>41156.755011574074</v>
      </c>
      <c r="T2137" s="11">
        <f t="shared" si="135"/>
        <v>41186.755011574074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5">
        <f t="shared" si="133"/>
        <v>11.922499999999999</v>
      </c>
      <c r="Q2138" s="6" t="s">
        <v>8333</v>
      </c>
      <c r="R2138" t="s">
        <v>8334</v>
      </c>
      <c r="S2138" s="10">
        <f t="shared" si="134"/>
        <v>41536.300763888888</v>
      </c>
      <c r="T2138" s="11">
        <f t="shared" si="135"/>
        <v>41566.300763888888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5">
        <f t="shared" si="133"/>
        <v>26.59737827715356</v>
      </c>
      <c r="Q2139" s="6" t="s">
        <v>8333</v>
      </c>
      <c r="R2139" t="s">
        <v>8334</v>
      </c>
      <c r="S2139" s="10">
        <f t="shared" si="134"/>
        <v>41948.562835648147</v>
      </c>
      <c r="T2139" s="11">
        <f t="shared" si="135"/>
        <v>41978.562835648147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5">
        <f t="shared" si="133"/>
        <v>10.666666666666666</v>
      </c>
      <c r="Q2140" s="6" t="s">
        <v>8333</v>
      </c>
      <c r="R2140" t="s">
        <v>8334</v>
      </c>
      <c r="S2140" s="10">
        <f t="shared" si="134"/>
        <v>41556.804849537039</v>
      </c>
      <c r="T2140" s="11">
        <f t="shared" si="135"/>
        <v>41586.846516203703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5">
        <f t="shared" si="133"/>
        <v>29.035714285714285</v>
      </c>
      <c r="Q2141" s="6" t="s">
        <v>8333</v>
      </c>
      <c r="R2141" t="s">
        <v>8334</v>
      </c>
      <c r="S2141" s="10">
        <f t="shared" si="134"/>
        <v>42647.541759259257</v>
      </c>
      <c r="T2141" s="11">
        <f t="shared" si="135"/>
        <v>42677.541759259257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5">
        <f t="shared" si="133"/>
        <v>50.909090909090907</v>
      </c>
      <c r="Q2142" s="6" t="s">
        <v>8333</v>
      </c>
      <c r="R2142" t="s">
        <v>8334</v>
      </c>
      <c r="S2142" s="10">
        <f t="shared" si="134"/>
        <v>41255.625277777777</v>
      </c>
      <c r="T2142" s="11">
        <f t="shared" si="135"/>
        <v>41285.625277777777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5">
        <f t="shared" si="133"/>
        <v>0</v>
      </c>
      <c r="Q2143" s="6" t="s">
        <v>8333</v>
      </c>
      <c r="R2143" t="s">
        <v>8334</v>
      </c>
      <c r="S2143" s="10">
        <f t="shared" si="134"/>
        <v>41927.027303240735</v>
      </c>
      <c r="T2143" s="11">
        <f t="shared" si="135"/>
        <v>41957.068969907406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5">
        <f t="shared" si="133"/>
        <v>50.083333333333336</v>
      </c>
      <c r="Q2144" s="6" t="s">
        <v>8333</v>
      </c>
      <c r="R2144" t="s">
        <v>8334</v>
      </c>
      <c r="S2144" s="10">
        <f t="shared" si="134"/>
        <v>42340.493171296293</v>
      </c>
      <c r="T2144" s="11">
        <f t="shared" si="135"/>
        <v>42368.493171296293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5">
        <f t="shared" si="133"/>
        <v>45</v>
      </c>
      <c r="Q2145" s="6" t="s">
        <v>8333</v>
      </c>
      <c r="R2145" t="s">
        <v>8334</v>
      </c>
      <c r="S2145" s="10">
        <f t="shared" si="134"/>
        <v>40332.678379629629</v>
      </c>
      <c r="T2145" s="11">
        <f t="shared" si="135"/>
        <v>40380.583333333328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5">
        <f t="shared" si="133"/>
        <v>25.291666666666668</v>
      </c>
      <c r="Q2146" s="6" t="s">
        <v>8333</v>
      </c>
      <c r="R2146" t="s">
        <v>8334</v>
      </c>
      <c r="S2146" s="10">
        <f t="shared" si="134"/>
        <v>41499.338425925926</v>
      </c>
      <c r="T2146" s="11">
        <f t="shared" si="135"/>
        <v>41531.338425925926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5">
        <f t="shared" si="133"/>
        <v>51.292134831460672</v>
      </c>
      <c r="Q2147" s="6" t="s">
        <v>8333</v>
      </c>
      <c r="R2147" t="s">
        <v>8334</v>
      </c>
      <c r="S2147" s="10">
        <f t="shared" si="134"/>
        <v>41575.029097222221</v>
      </c>
      <c r="T2147" s="11">
        <f t="shared" si="135"/>
        <v>41605.070763888885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5">
        <f t="shared" si="133"/>
        <v>1</v>
      </c>
      <c r="Q2148" s="6" t="s">
        <v>8333</v>
      </c>
      <c r="R2148" t="s">
        <v>8334</v>
      </c>
      <c r="S2148" s="10">
        <f t="shared" si="134"/>
        <v>42397.471180555549</v>
      </c>
      <c r="T2148" s="11">
        <f t="shared" si="135"/>
        <v>42411.471180555549</v>
      </c>
    </row>
    <row r="2149" spans="1:20" ht="19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5">
        <f t="shared" si="133"/>
        <v>49.381818181818183</v>
      </c>
      <c r="Q2149" s="6" t="s">
        <v>8333</v>
      </c>
      <c r="R2149" t="s">
        <v>8334</v>
      </c>
      <c r="S2149" s="10">
        <f t="shared" si="134"/>
        <v>41927.087361111109</v>
      </c>
      <c r="T2149" s="11">
        <f t="shared" si="135"/>
        <v>41959.129027777781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5">
        <f t="shared" si="133"/>
        <v>1</v>
      </c>
      <c r="Q2150" s="6" t="s">
        <v>8333</v>
      </c>
      <c r="R2150" t="s">
        <v>8334</v>
      </c>
      <c r="S2150" s="10">
        <f t="shared" si="134"/>
        <v>42066.525254629632</v>
      </c>
      <c r="T2150" s="11">
        <f t="shared" si="135"/>
        <v>42096.483587962961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5">
        <f t="shared" si="133"/>
        <v>0</v>
      </c>
      <c r="Q2151" s="6" t="s">
        <v>8333</v>
      </c>
      <c r="R2151" t="s">
        <v>8334</v>
      </c>
      <c r="S2151" s="10">
        <f t="shared" si="134"/>
        <v>40354.816620370366</v>
      </c>
      <c r="T2151" s="11">
        <f t="shared" si="135"/>
        <v>40389.791666666664</v>
      </c>
    </row>
    <row r="2152" spans="1:20" ht="19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5">
        <f t="shared" si="133"/>
        <v>101.25</v>
      </c>
      <c r="Q2152" s="6" t="s">
        <v>8333</v>
      </c>
      <c r="R2152" t="s">
        <v>8334</v>
      </c>
      <c r="S2152" s="10">
        <f t="shared" si="134"/>
        <v>42534.076377314814</v>
      </c>
      <c r="T2152" s="11">
        <f t="shared" si="135"/>
        <v>42564.076377314814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5">
        <f t="shared" si="133"/>
        <v>19.666666666666668</v>
      </c>
      <c r="Q2153" s="6" t="s">
        <v>8333</v>
      </c>
      <c r="R2153" t="s">
        <v>8334</v>
      </c>
      <c r="S2153" s="10">
        <f t="shared" si="134"/>
        <v>42520.639050925922</v>
      </c>
      <c r="T2153" s="11">
        <f t="shared" si="135"/>
        <v>42550.639050925922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5">
        <f t="shared" si="133"/>
        <v>12.5</v>
      </c>
      <c r="Q2154" s="6" t="s">
        <v>8333</v>
      </c>
      <c r="R2154" t="s">
        <v>8334</v>
      </c>
      <c r="S2154" s="10">
        <f t="shared" si="134"/>
        <v>41683.62394675926</v>
      </c>
      <c r="T2154" s="11">
        <f t="shared" si="135"/>
        <v>41713.582280092589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5">
        <f t="shared" si="133"/>
        <v>8.5</v>
      </c>
      <c r="Q2155" s="6" t="s">
        <v>8333</v>
      </c>
      <c r="R2155" t="s">
        <v>8334</v>
      </c>
      <c r="S2155" s="10">
        <f t="shared" si="134"/>
        <v>41974.702754629623</v>
      </c>
      <c r="T2155" s="11">
        <f t="shared" si="135"/>
        <v>42014.124305555553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5">
        <f t="shared" si="133"/>
        <v>1</v>
      </c>
      <c r="Q2156" s="6" t="s">
        <v>8333</v>
      </c>
      <c r="R2156" t="s">
        <v>8334</v>
      </c>
      <c r="S2156" s="10">
        <f t="shared" si="134"/>
        <v>41647.42392361111</v>
      </c>
      <c r="T2156" s="11">
        <f t="shared" si="135"/>
        <v>41667.42392361111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5">
        <f t="shared" si="133"/>
        <v>23</v>
      </c>
      <c r="Q2157" s="6" t="s">
        <v>8333</v>
      </c>
      <c r="R2157" t="s">
        <v>8334</v>
      </c>
      <c r="S2157" s="10">
        <f t="shared" si="134"/>
        <v>42430.539178240739</v>
      </c>
      <c r="T2157" s="11">
        <f t="shared" si="135"/>
        <v>42460.497511574074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5">
        <f t="shared" si="133"/>
        <v>17.987951807228917</v>
      </c>
      <c r="Q2158" s="6" t="s">
        <v>8333</v>
      </c>
      <c r="R2158" t="s">
        <v>8334</v>
      </c>
      <c r="S2158" s="10">
        <f t="shared" si="134"/>
        <v>41488.645902777775</v>
      </c>
      <c r="T2158" s="11">
        <f t="shared" si="135"/>
        <v>41533.645902777775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5">
        <f t="shared" si="133"/>
        <v>370.94736842105266</v>
      </c>
      <c r="Q2159" s="6" t="s">
        <v>8333</v>
      </c>
      <c r="R2159" t="s">
        <v>8334</v>
      </c>
      <c r="S2159" s="10">
        <f t="shared" si="134"/>
        <v>42694.772951388884</v>
      </c>
      <c r="T2159" s="11">
        <f t="shared" si="135"/>
        <v>42727.124305555553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5">
        <f t="shared" si="133"/>
        <v>63.569485530546629</v>
      </c>
      <c r="Q2160" s="6" t="s">
        <v>8333</v>
      </c>
      <c r="R2160" t="s">
        <v>8334</v>
      </c>
      <c r="S2160" s="10">
        <f t="shared" si="134"/>
        <v>41264.645532407405</v>
      </c>
      <c r="T2160" s="11">
        <f t="shared" si="135"/>
        <v>41309.645532407405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5">
        <f t="shared" si="133"/>
        <v>13</v>
      </c>
      <c r="Q2161" s="6" t="s">
        <v>8333</v>
      </c>
      <c r="R2161" t="s">
        <v>8334</v>
      </c>
      <c r="S2161" s="10">
        <f t="shared" si="134"/>
        <v>40710.522847222222</v>
      </c>
      <c r="T2161" s="11">
        <f t="shared" si="135"/>
        <v>40740.522847222222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5">
        <f t="shared" si="133"/>
        <v>5.3125</v>
      </c>
      <c r="Q2162" s="6" t="s">
        <v>8333</v>
      </c>
      <c r="R2162" t="s">
        <v>8334</v>
      </c>
      <c r="S2162" s="10">
        <f t="shared" si="134"/>
        <v>41018.503530092588</v>
      </c>
      <c r="T2162" s="11">
        <f t="shared" si="135"/>
        <v>41048.503530092588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5">
        <f t="shared" si="133"/>
        <v>35.615384615384613</v>
      </c>
      <c r="Q2163" s="6" t="s">
        <v>8325</v>
      </c>
      <c r="R2163" t="s">
        <v>8326</v>
      </c>
      <c r="S2163" s="10">
        <f t="shared" si="134"/>
        <v>42240.644201388888</v>
      </c>
      <c r="T2163" s="11">
        <f t="shared" si="135"/>
        <v>42270.644201388888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5">
        <f t="shared" si="133"/>
        <v>87.103448275862064</v>
      </c>
      <c r="Q2164" s="6" t="s">
        <v>8325</v>
      </c>
      <c r="R2164" t="s">
        <v>8326</v>
      </c>
      <c r="S2164" s="10">
        <f t="shared" si="134"/>
        <v>41813.557766203703</v>
      </c>
      <c r="T2164" s="11">
        <f t="shared" si="135"/>
        <v>41844.557766203703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5">
        <f t="shared" si="133"/>
        <v>75.11363636363636</v>
      </c>
      <c r="Q2165" s="6" t="s">
        <v>8325</v>
      </c>
      <c r="R2165" t="s">
        <v>8326</v>
      </c>
      <c r="S2165" s="10">
        <f t="shared" si="134"/>
        <v>42111.691203703704</v>
      </c>
      <c r="T2165" s="11">
        <f t="shared" si="135"/>
        <v>42162.951388888883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5">
        <f t="shared" si="133"/>
        <v>68.01204819277109</v>
      </c>
      <c r="Q2166" s="6" t="s">
        <v>8325</v>
      </c>
      <c r="R2166" t="s">
        <v>8326</v>
      </c>
      <c r="S2166" s="10">
        <f t="shared" si="134"/>
        <v>42515.509421296294</v>
      </c>
      <c r="T2166" s="11">
        <f t="shared" si="135"/>
        <v>42545.957638888889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5">
        <f t="shared" si="133"/>
        <v>29.623931623931625</v>
      </c>
      <c r="Q2167" s="6" t="s">
        <v>8325</v>
      </c>
      <c r="R2167" t="s">
        <v>8326</v>
      </c>
      <c r="S2167" s="10">
        <f t="shared" si="134"/>
        <v>42438.458738425928</v>
      </c>
      <c r="T2167" s="11">
        <f t="shared" si="135"/>
        <v>42468.417071759257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5">
        <f t="shared" si="133"/>
        <v>91.625</v>
      </c>
      <c r="Q2168" s="6" t="s">
        <v>8325</v>
      </c>
      <c r="R2168" t="s">
        <v>8326</v>
      </c>
      <c r="S2168" s="10">
        <f t="shared" si="134"/>
        <v>41933.629837962959</v>
      </c>
      <c r="T2168" s="11">
        <f t="shared" si="135"/>
        <v>41978.671504629623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5">
        <f t="shared" si="133"/>
        <v>22.5</v>
      </c>
      <c r="Q2169" s="6" t="s">
        <v>8325</v>
      </c>
      <c r="R2169" t="s">
        <v>8326</v>
      </c>
      <c r="S2169" s="10">
        <f t="shared" si="134"/>
        <v>41152.858067129629</v>
      </c>
      <c r="T2169" s="11">
        <f t="shared" si="135"/>
        <v>41166.858067129629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5">
        <f t="shared" si="133"/>
        <v>64.366735294117646</v>
      </c>
      <c r="Q2170" s="6" t="s">
        <v>8325</v>
      </c>
      <c r="R2170" t="s">
        <v>8326</v>
      </c>
      <c r="S2170" s="10">
        <f t="shared" si="134"/>
        <v>42745.391909722217</v>
      </c>
      <c r="T2170" s="11">
        <f t="shared" si="135"/>
        <v>42775.999999999993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5">
        <f t="shared" si="133"/>
        <v>21.857142857142858</v>
      </c>
      <c r="Q2171" s="6" t="s">
        <v>8325</v>
      </c>
      <c r="R2171" t="s">
        <v>8326</v>
      </c>
      <c r="S2171" s="10">
        <f t="shared" si="134"/>
        <v>42793.492488425924</v>
      </c>
      <c r="T2171" s="11">
        <f t="shared" si="135"/>
        <v>42796.492488425924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5">
        <f t="shared" si="133"/>
        <v>33.315789473684212</v>
      </c>
      <c r="Q2172" s="6" t="s">
        <v>8325</v>
      </c>
      <c r="R2172" t="s">
        <v>8326</v>
      </c>
      <c r="S2172" s="10">
        <f t="shared" si="134"/>
        <v>42198.541921296295</v>
      </c>
      <c r="T2172" s="11">
        <f t="shared" si="135"/>
        <v>42238.541921296295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5">
        <f t="shared" si="133"/>
        <v>90.276595744680847</v>
      </c>
      <c r="Q2173" s="6" t="s">
        <v>8325</v>
      </c>
      <c r="R2173" t="s">
        <v>8326</v>
      </c>
      <c r="S2173" s="10">
        <f t="shared" si="134"/>
        <v>42141.748784722215</v>
      </c>
      <c r="T2173" s="11">
        <f t="shared" si="135"/>
        <v>42176.999999999993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5">
        <f t="shared" si="133"/>
        <v>76.92307692307692</v>
      </c>
      <c r="Q2174" s="6" t="s">
        <v>8325</v>
      </c>
      <c r="R2174" t="s">
        <v>8326</v>
      </c>
      <c r="S2174" s="10">
        <f t="shared" si="134"/>
        <v>42082.371759259258</v>
      </c>
      <c r="T2174" s="11">
        <f t="shared" si="135"/>
        <v>42112.371759259258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5">
        <f t="shared" si="133"/>
        <v>59.233333333333334</v>
      </c>
      <c r="Q2175" s="6" t="s">
        <v>8325</v>
      </c>
      <c r="R2175" t="s">
        <v>8326</v>
      </c>
      <c r="S2175" s="10">
        <f t="shared" si="134"/>
        <v>41495.484293981477</v>
      </c>
      <c r="T2175" s="11">
        <f t="shared" si="135"/>
        <v>41526.957638888889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5">
        <f t="shared" si="133"/>
        <v>65.38095238095238</v>
      </c>
      <c r="Q2176" s="6" t="s">
        <v>8325</v>
      </c>
      <c r="R2176" t="s">
        <v>8326</v>
      </c>
      <c r="S2176" s="10">
        <f t="shared" si="134"/>
        <v>42465.334571759253</v>
      </c>
      <c r="T2176" s="11">
        <f t="shared" si="135"/>
        <v>42495.334571759253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5">
        <f t="shared" si="133"/>
        <v>67.307692307692307</v>
      </c>
      <c r="Q2177" s="6" t="s">
        <v>8325</v>
      </c>
      <c r="R2177" t="s">
        <v>8326</v>
      </c>
      <c r="S2177" s="10">
        <f t="shared" si="134"/>
        <v>42564.800763888888</v>
      </c>
      <c r="T2177" s="11">
        <f t="shared" si="135"/>
        <v>42571.800763888888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5">
        <f t="shared" si="133"/>
        <v>88.74647887323944</v>
      </c>
      <c r="Q2178" s="6" t="s">
        <v>8325</v>
      </c>
      <c r="R2178" t="s">
        <v>8326</v>
      </c>
      <c r="S2178" s="10">
        <f t="shared" si="134"/>
        <v>42096.424872685187</v>
      </c>
      <c r="T2178" s="11">
        <f t="shared" si="135"/>
        <v>42126.424872685187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(E2179/D2179)*100</f>
        <v>100.12</v>
      </c>
      <c r="P2179" s="5">
        <f t="shared" ref="P2179:P2242" si="137">IFERROR(E2179/L2179,0)</f>
        <v>65.868421052631575</v>
      </c>
      <c r="Q2179" s="6" t="s">
        <v>8325</v>
      </c>
      <c r="R2179" t="s">
        <v>8326</v>
      </c>
      <c r="S2179" s="10">
        <f t="shared" ref="S2179:S2242" si="138">(J2179/86400)+25569+(-5/24)</f>
        <v>42502.042442129627</v>
      </c>
      <c r="T2179" s="11">
        <f t="shared" ref="T2179:T2242" si="139">(I2179/86400)+25569+(-5/24)</f>
        <v>42527.042442129627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5">
        <f t="shared" si="137"/>
        <v>40.349243306169967</v>
      </c>
      <c r="Q2180" s="6" t="s">
        <v>8325</v>
      </c>
      <c r="R2180" t="s">
        <v>8326</v>
      </c>
      <c r="S2180" s="10">
        <f t="shared" si="138"/>
        <v>42723.428206018514</v>
      </c>
      <c r="T2180" s="11">
        <f t="shared" si="139"/>
        <v>42753.428206018514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5">
        <f t="shared" si="137"/>
        <v>76.857142857142861</v>
      </c>
      <c r="Q2181" s="6" t="s">
        <v>8325</v>
      </c>
      <c r="R2181" t="s">
        <v>8326</v>
      </c>
      <c r="S2181" s="10">
        <f t="shared" si="138"/>
        <v>42074.962870370371</v>
      </c>
      <c r="T2181" s="11">
        <f t="shared" si="139"/>
        <v>42104.962870370371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5">
        <f t="shared" si="137"/>
        <v>68.707820512820518</v>
      </c>
      <c r="Q2182" s="6" t="s">
        <v>8325</v>
      </c>
      <c r="R2182" t="s">
        <v>8326</v>
      </c>
      <c r="S2182" s="10">
        <f t="shared" si="138"/>
        <v>42279.461435185185</v>
      </c>
      <c r="T2182" s="11">
        <f t="shared" si="139"/>
        <v>42321.503101851849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5">
        <f t="shared" si="137"/>
        <v>57.773584905660378</v>
      </c>
      <c r="Q2183" s="6" t="s">
        <v>8333</v>
      </c>
      <c r="R2183" t="s">
        <v>8351</v>
      </c>
      <c r="S2183" s="10">
        <f t="shared" si="138"/>
        <v>42772.796909722216</v>
      </c>
      <c r="T2183" s="11">
        <f t="shared" si="139"/>
        <v>42786.796909722216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5">
        <f t="shared" si="137"/>
        <v>44.171348314606739</v>
      </c>
      <c r="Q2184" s="6" t="s">
        <v>8333</v>
      </c>
      <c r="R2184" t="s">
        <v>8351</v>
      </c>
      <c r="S2184" s="10">
        <f t="shared" si="138"/>
        <v>41879.692418981482</v>
      </c>
      <c r="T2184" s="11">
        <f t="shared" si="139"/>
        <v>41914.692418981482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5">
        <f t="shared" si="137"/>
        <v>31.566308243727597</v>
      </c>
      <c r="Q2185" s="6" t="s">
        <v>8333</v>
      </c>
      <c r="R2185" t="s">
        <v>8351</v>
      </c>
      <c r="S2185" s="10">
        <f t="shared" si="138"/>
        <v>42745.157141203701</v>
      </c>
      <c r="T2185" s="11">
        <f t="shared" si="139"/>
        <v>42774.999999999993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5">
        <f t="shared" si="137"/>
        <v>107.04511278195488</v>
      </c>
      <c r="Q2186" s="6" t="s">
        <v>8333</v>
      </c>
      <c r="R2186" t="s">
        <v>8351</v>
      </c>
      <c r="S2186" s="10">
        <f t="shared" si="138"/>
        <v>42380.481956018521</v>
      </c>
      <c r="T2186" s="11">
        <f t="shared" si="139"/>
        <v>42394.458333333336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5">
        <f t="shared" si="137"/>
        <v>149.03451043338683</v>
      </c>
      <c r="Q2187" s="6" t="s">
        <v>8333</v>
      </c>
      <c r="R2187" t="s">
        <v>8351</v>
      </c>
      <c r="S2187" s="10">
        <f t="shared" si="138"/>
        <v>41319.141655092586</v>
      </c>
      <c r="T2187" s="11">
        <f t="shared" si="139"/>
        <v>41359.141655092586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5">
        <f t="shared" si="137"/>
        <v>55.956632653061227</v>
      </c>
      <c r="Q2188" s="6" t="s">
        <v>8333</v>
      </c>
      <c r="R2188" t="s">
        <v>8351</v>
      </c>
      <c r="S2188" s="10">
        <f t="shared" si="138"/>
        <v>42583.406747685185</v>
      </c>
      <c r="T2188" s="11">
        <f t="shared" si="139"/>
        <v>42619.874999999993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5">
        <f t="shared" si="137"/>
        <v>56.970381807973048</v>
      </c>
      <c r="Q2189" s="6" t="s">
        <v>8333</v>
      </c>
      <c r="R2189" t="s">
        <v>8351</v>
      </c>
      <c r="S2189" s="10">
        <f t="shared" si="138"/>
        <v>42068.000763888886</v>
      </c>
      <c r="T2189" s="11">
        <f t="shared" si="139"/>
        <v>42096.957638888889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5">
        <f t="shared" si="137"/>
        <v>44.056420233463037</v>
      </c>
      <c r="Q2190" s="6" t="s">
        <v>8333</v>
      </c>
      <c r="R2190" t="s">
        <v>8351</v>
      </c>
      <c r="S2190" s="10">
        <f t="shared" si="138"/>
        <v>42633.377789351849</v>
      </c>
      <c r="T2190" s="11">
        <f t="shared" si="139"/>
        <v>42668.499999999993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5">
        <f t="shared" si="137"/>
        <v>68.625</v>
      </c>
      <c r="Q2191" s="6" t="s">
        <v>8333</v>
      </c>
      <c r="R2191" t="s">
        <v>8351</v>
      </c>
      <c r="S2191" s="10">
        <f t="shared" si="138"/>
        <v>42467.579861111109</v>
      </c>
      <c r="T2191" s="11">
        <f t="shared" si="139"/>
        <v>42481.708333333336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5">
        <f t="shared" si="137"/>
        <v>65.318435754189949</v>
      </c>
      <c r="Q2192" s="6" t="s">
        <v>8333</v>
      </c>
      <c r="R2192" t="s">
        <v>8351</v>
      </c>
      <c r="S2192" s="10">
        <f t="shared" si="138"/>
        <v>42417.416712962957</v>
      </c>
      <c r="T2192" s="11">
        <f t="shared" si="139"/>
        <v>42452.082638888889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5">
        <f t="shared" si="137"/>
        <v>35.92</v>
      </c>
      <c r="Q2193" s="6" t="s">
        <v>8333</v>
      </c>
      <c r="R2193" t="s">
        <v>8351</v>
      </c>
      <c r="S2193" s="10">
        <f t="shared" si="138"/>
        <v>42768.6253125</v>
      </c>
      <c r="T2193" s="11">
        <f t="shared" si="139"/>
        <v>42780.6253125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5">
        <f t="shared" si="137"/>
        <v>40.070667078443485</v>
      </c>
      <c r="Q2194" s="6" t="s">
        <v>8333</v>
      </c>
      <c r="R2194" t="s">
        <v>8351</v>
      </c>
      <c r="S2194" s="10">
        <f t="shared" si="138"/>
        <v>42691.642870370364</v>
      </c>
      <c r="T2194" s="11">
        <f t="shared" si="139"/>
        <v>42719.749999999993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5">
        <f t="shared" si="137"/>
        <v>75.647714604236342</v>
      </c>
      <c r="Q2195" s="6" t="s">
        <v>8333</v>
      </c>
      <c r="R2195" t="s">
        <v>8351</v>
      </c>
      <c r="S2195" s="10">
        <f t="shared" si="138"/>
        <v>42664.197592592587</v>
      </c>
      <c r="T2195" s="11">
        <f t="shared" si="139"/>
        <v>42694.999305555553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5">
        <f t="shared" si="137"/>
        <v>61.203872437357631</v>
      </c>
      <c r="Q2196" s="6" t="s">
        <v>8333</v>
      </c>
      <c r="R2196" t="s">
        <v>8351</v>
      </c>
      <c r="S2196" s="10">
        <f t="shared" si="138"/>
        <v>42425.54965277778</v>
      </c>
      <c r="T2196" s="11">
        <f t="shared" si="139"/>
        <v>42455.507986111108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5">
        <f t="shared" si="137"/>
        <v>48.130434782608695</v>
      </c>
      <c r="Q2197" s="6" t="s">
        <v>8333</v>
      </c>
      <c r="R2197" t="s">
        <v>8351</v>
      </c>
      <c r="S2197" s="10">
        <f t="shared" si="138"/>
        <v>42197.563657407409</v>
      </c>
      <c r="T2197" s="11">
        <f t="shared" si="139"/>
        <v>42227.563657407409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5">
        <f t="shared" si="137"/>
        <v>68.106837606837601</v>
      </c>
      <c r="Q2198" s="6" t="s">
        <v>8333</v>
      </c>
      <c r="R2198" t="s">
        <v>8351</v>
      </c>
      <c r="S2198" s="10">
        <f t="shared" si="138"/>
        <v>42675.278958333329</v>
      </c>
      <c r="T2198" s="11">
        <f t="shared" si="139"/>
        <v>42706.083333333336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5">
        <f t="shared" si="137"/>
        <v>65.891300230946882</v>
      </c>
      <c r="Q2199" s="6" t="s">
        <v>8333</v>
      </c>
      <c r="R2199" t="s">
        <v>8351</v>
      </c>
      <c r="S2199" s="10">
        <f t="shared" si="138"/>
        <v>42033.37568287037</v>
      </c>
      <c r="T2199" s="11">
        <f t="shared" si="139"/>
        <v>42063.37568287037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5">
        <f t="shared" si="137"/>
        <v>81.654377880184327</v>
      </c>
      <c r="Q2200" s="6" t="s">
        <v>8333</v>
      </c>
      <c r="R2200" t="s">
        <v>8351</v>
      </c>
      <c r="S2200" s="10">
        <f t="shared" si="138"/>
        <v>42292.305555555555</v>
      </c>
      <c r="T2200" s="11">
        <f t="shared" si="139"/>
        <v>42322.347222222219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5">
        <f t="shared" si="137"/>
        <v>52.701195219123505</v>
      </c>
      <c r="Q2201" s="6" t="s">
        <v>8333</v>
      </c>
      <c r="R2201" t="s">
        <v>8351</v>
      </c>
      <c r="S2201" s="10">
        <f t="shared" si="138"/>
        <v>42262.208310185182</v>
      </c>
      <c r="T2201" s="11">
        <f t="shared" si="139"/>
        <v>42292.208310185182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5">
        <f t="shared" si="137"/>
        <v>41.228136882129277</v>
      </c>
      <c r="Q2202" s="6" t="s">
        <v>8333</v>
      </c>
      <c r="R2202" t="s">
        <v>8351</v>
      </c>
      <c r="S2202" s="10">
        <f t="shared" si="138"/>
        <v>42163.417453703696</v>
      </c>
      <c r="T2202" s="11">
        <f t="shared" si="139"/>
        <v>42190.916666666664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5">
        <f t="shared" si="137"/>
        <v>15.035357142857142</v>
      </c>
      <c r="Q2203" s="6" t="s">
        <v>8325</v>
      </c>
      <c r="R2203" t="s">
        <v>8330</v>
      </c>
      <c r="S2203" s="10">
        <f t="shared" si="138"/>
        <v>41276.638483796291</v>
      </c>
      <c r="T2203" s="11">
        <f t="shared" si="139"/>
        <v>41290.638483796291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5">
        <f t="shared" si="137"/>
        <v>39.066920943134534</v>
      </c>
      <c r="Q2204" s="6" t="s">
        <v>8325</v>
      </c>
      <c r="R2204" t="s">
        <v>8330</v>
      </c>
      <c r="S2204" s="10">
        <f t="shared" si="138"/>
        <v>41184.640833333331</v>
      </c>
      <c r="T2204" s="11">
        <f t="shared" si="139"/>
        <v>41214.640833333331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5">
        <f t="shared" si="137"/>
        <v>43.82</v>
      </c>
      <c r="Q2205" s="6" t="s">
        <v>8325</v>
      </c>
      <c r="R2205" t="s">
        <v>8330</v>
      </c>
      <c r="S2205" s="10">
        <f t="shared" si="138"/>
        <v>42241.651412037034</v>
      </c>
      <c r="T2205" s="11">
        <f t="shared" si="139"/>
        <v>42271.651412037034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5">
        <f t="shared" si="137"/>
        <v>27.301369863013697</v>
      </c>
      <c r="Q2206" s="6" t="s">
        <v>8325</v>
      </c>
      <c r="R2206" t="s">
        <v>8330</v>
      </c>
      <c r="S2206" s="10">
        <f t="shared" si="138"/>
        <v>41312.103229166663</v>
      </c>
      <c r="T2206" s="11">
        <f t="shared" si="139"/>
        <v>41342.103229166663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5">
        <f t="shared" si="137"/>
        <v>42.222222222222221</v>
      </c>
      <c r="Q2207" s="6" t="s">
        <v>8325</v>
      </c>
      <c r="R2207" t="s">
        <v>8330</v>
      </c>
      <c r="S2207" s="10">
        <f t="shared" si="138"/>
        <v>41031.613298611112</v>
      </c>
      <c r="T2207" s="11">
        <f t="shared" si="139"/>
        <v>41061.613298611112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5">
        <f t="shared" si="137"/>
        <v>33.235294117647058</v>
      </c>
      <c r="Q2208" s="6" t="s">
        <v>8325</v>
      </c>
      <c r="R2208" t="s">
        <v>8330</v>
      </c>
      <c r="S2208" s="10">
        <f t="shared" si="138"/>
        <v>40997.048888888887</v>
      </c>
      <c r="T2208" s="11">
        <f t="shared" si="139"/>
        <v>41015.048888888887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5">
        <f t="shared" si="137"/>
        <v>285.71428571428572</v>
      </c>
      <c r="Q2209" s="6" t="s">
        <v>8325</v>
      </c>
      <c r="R2209" t="s">
        <v>8330</v>
      </c>
      <c r="S2209" s="10">
        <f t="shared" si="138"/>
        <v>41563.985798611109</v>
      </c>
      <c r="T2209" s="11">
        <f t="shared" si="139"/>
        <v>41594.027465277773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5">
        <f t="shared" si="137"/>
        <v>42.333333333333336</v>
      </c>
      <c r="Q2210" s="6" t="s">
        <v>8325</v>
      </c>
      <c r="R2210" t="s">
        <v>8330</v>
      </c>
      <c r="S2210" s="10">
        <f t="shared" si="138"/>
        <v>40946.673912037033</v>
      </c>
      <c r="T2210" s="11">
        <f t="shared" si="139"/>
        <v>41005.958333333328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5">
        <f t="shared" si="137"/>
        <v>50.266666666666666</v>
      </c>
      <c r="Q2211" s="6" t="s">
        <v>8325</v>
      </c>
      <c r="R2211" t="s">
        <v>8330</v>
      </c>
      <c r="S2211" s="10">
        <f t="shared" si="138"/>
        <v>41732.27134259259</v>
      </c>
      <c r="T2211" s="11">
        <f t="shared" si="139"/>
        <v>41743.75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5">
        <f t="shared" si="137"/>
        <v>61.902777777777779</v>
      </c>
      <c r="Q2212" s="6" t="s">
        <v>8325</v>
      </c>
      <c r="R2212" t="s">
        <v>8330</v>
      </c>
      <c r="S2212" s="10">
        <f t="shared" si="138"/>
        <v>40955.857754629629</v>
      </c>
      <c r="T2212" s="11">
        <f t="shared" si="139"/>
        <v>41013.525000000001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5">
        <f t="shared" si="137"/>
        <v>40.75</v>
      </c>
      <c r="Q2213" s="6" t="s">
        <v>8325</v>
      </c>
      <c r="R2213" t="s">
        <v>8330</v>
      </c>
      <c r="S2213" s="10">
        <f t="shared" si="138"/>
        <v>41716.576678240737</v>
      </c>
      <c r="T2213" s="11">
        <f t="shared" si="139"/>
        <v>41739.082638888889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5">
        <f t="shared" si="137"/>
        <v>55.796747967479675</v>
      </c>
      <c r="Q2214" s="6" t="s">
        <v>8325</v>
      </c>
      <c r="R2214" t="s">
        <v>8330</v>
      </c>
      <c r="S2214" s="10">
        <f t="shared" si="138"/>
        <v>41548.539085648146</v>
      </c>
      <c r="T2214" s="11">
        <f t="shared" si="139"/>
        <v>41581.833333333328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5">
        <f t="shared" si="137"/>
        <v>10</v>
      </c>
      <c r="Q2215" s="6" t="s">
        <v>8325</v>
      </c>
      <c r="R2215" t="s">
        <v>8330</v>
      </c>
      <c r="S2215" s="10">
        <f t="shared" si="138"/>
        <v>42109.617812499993</v>
      </c>
      <c r="T2215" s="11">
        <f t="shared" si="139"/>
        <v>42139.617812499993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5">
        <f t="shared" si="137"/>
        <v>73.125416666666666</v>
      </c>
      <c r="Q2216" s="6" t="s">
        <v>8325</v>
      </c>
      <c r="R2216" t="s">
        <v>8330</v>
      </c>
      <c r="S2216" s="10">
        <f t="shared" si="138"/>
        <v>41646.58388888889</v>
      </c>
      <c r="T2216" s="11">
        <f t="shared" si="139"/>
        <v>41676.58388888889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5">
        <f t="shared" si="137"/>
        <v>26.060606060606062</v>
      </c>
      <c r="Q2217" s="6" t="s">
        <v>8325</v>
      </c>
      <c r="R2217" t="s">
        <v>8330</v>
      </c>
      <c r="S2217" s="10">
        <f t="shared" si="138"/>
        <v>40958.508935185186</v>
      </c>
      <c r="T2217" s="11">
        <f t="shared" si="139"/>
        <v>40981.082638888889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5">
        <f t="shared" si="137"/>
        <v>22.642857142857142</v>
      </c>
      <c r="Q2218" s="6" t="s">
        <v>8325</v>
      </c>
      <c r="R2218" t="s">
        <v>8330</v>
      </c>
      <c r="S2218" s="10">
        <f t="shared" si="138"/>
        <v>42194.543344907404</v>
      </c>
      <c r="T2218" s="11">
        <f t="shared" si="139"/>
        <v>42208.543344907404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5">
        <f t="shared" si="137"/>
        <v>47.222222222222221</v>
      </c>
      <c r="Q2219" s="6" t="s">
        <v>8325</v>
      </c>
      <c r="R2219" t="s">
        <v>8330</v>
      </c>
      <c r="S2219" s="10">
        <f t="shared" si="138"/>
        <v>42299.568437499998</v>
      </c>
      <c r="T2219" s="11">
        <f t="shared" si="139"/>
        <v>42310.124999999993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5">
        <f t="shared" si="137"/>
        <v>32.324473684210524</v>
      </c>
      <c r="Q2220" s="6" t="s">
        <v>8325</v>
      </c>
      <c r="R2220" t="s">
        <v>8330</v>
      </c>
      <c r="S2220" s="10">
        <f t="shared" si="138"/>
        <v>41127.603969907403</v>
      </c>
      <c r="T2220" s="11">
        <f t="shared" si="139"/>
        <v>41149.791666666664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5">
        <f t="shared" si="137"/>
        <v>53.421052631578945</v>
      </c>
      <c r="Q2221" s="6" t="s">
        <v>8325</v>
      </c>
      <c r="R2221" t="s">
        <v>8330</v>
      </c>
      <c r="S2221" s="10">
        <f t="shared" si="138"/>
        <v>42205.510555555556</v>
      </c>
      <c r="T2221" s="11">
        <f t="shared" si="139"/>
        <v>42235.510555555556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5">
        <f t="shared" si="137"/>
        <v>51.304347826086953</v>
      </c>
      <c r="Q2222" s="6" t="s">
        <v>8325</v>
      </c>
      <c r="R2222" t="s">
        <v>8330</v>
      </c>
      <c r="S2222" s="10">
        <f t="shared" si="138"/>
        <v>41451.852268518516</v>
      </c>
      <c r="T2222" s="11">
        <f t="shared" si="139"/>
        <v>41481.852268518516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5">
        <f t="shared" si="137"/>
        <v>37.197247706422019</v>
      </c>
      <c r="Q2223" s="6" t="s">
        <v>8333</v>
      </c>
      <c r="R2223" t="s">
        <v>8351</v>
      </c>
      <c r="S2223" s="10">
        <f t="shared" si="138"/>
        <v>42452.458437499998</v>
      </c>
      <c r="T2223" s="11">
        <f t="shared" si="139"/>
        <v>42482.791666666664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5">
        <f t="shared" si="137"/>
        <v>27.1</v>
      </c>
      <c r="Q2224" s="6" t="s">
        <v>8333</v>
      </c>
      <c r="R2224" t="s">
        <v>8351</v>
      </c>
      <c r="S2224" s="10">
        <f t="shared" si="138"/>
        <v>40906.579247685186</v>
      </c>
      <c r="T2224" s="11">
        <f t="shared" si="139"/>
        <v>40936.579247685186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5">
        <f t="shared" si="137"/>
        <v>206.31</v>
      </c>
      <c r="Q2225" s="6" t="s">
        <v>8333</v>
      </c>
      <c r="R2225" t="s">
        <v>8351</v>
      </c>
      <c r="S2225" s="10">
        <f t="shared" si="138"/>
        <v>42152.432500000003</v>
      </c>
      <c r="T2225" s="11">
        <f t="shared" si="139"/>
        <v>42182.432500000003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5">
        <f t="shared" si="137"/>
        <v>82.145270270270274</v>
      </c>
      <c r="Q2226" s="6" t="s">
        <v>8333</v>
      </c>
      <c r="R2226" t="s">
        <v>8351</v>
      </c>
      <c r="S2226" s="10">
        <f t="shared" si="138"/>
        <v>42644.459201388883</v>
      </c>
      <c r="T2226" s="11">
        <f t="shared" si="139"/>
        <v>42672.583333333336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5">
        <f t="shared" si="137"/>
        <v>164.79651993355483</v>
      </c>
      <c r="Q2227" s="6" t="s">
        <v>8333</v>
      </c>
      <c r="R2227" t="s">
        <v>8351</v>
      </c>
      <c r="S2227" s="10">
        <f t="shared" si="138"/>
        <v>41873.583506944444</v>
      </c>
      <c r="T2227" s="11">
        <f t="shared" si="139"/>
        <v>41903.583506944444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5">
        <f t="shared" si="137"/>
        <v>60.820280373831778</v>
      </c>
      <c r="Q2228" s="6" t="s">
        <v>8333</v>
      </c>
      <c r="R2228" t="s">
        <v>8351</v>
      </c>
      <c r="S2228" s="10">
        <f t="shared" si="138"/>
        <v>42381.590532407405</v>
      </c>
      <c r="T2228" s="11">
        <f t="shared" si="139"/>
        <v>42411.999305555553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5">
        <f t="shared" si="137"/>
        <v>67.970099667774093</v>
      </c>
      <c r="Q2229" s="6" t="s">
        <v>8333</v>
      </c>
      <c r="R2229" t="s">
        <v>8351</v>
      </c>
      <c r="S2229" s="10">
        <f t="shared" si="138"/>
        <v>41561.599016203698</v>
      </c>
      <c r="T2229" s="11">
        <f t="shared" si="139"/>
        <v>41591.640682870369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5">
        <f t="shared" si="137"/>
        <v>81.561805555555551</v>
      </c>
      <c r="Q2230" s="6" t="s">
        <v>8333</v>
      </c>
      <c r="R2230" t="s">
        <v>8351</v>
      </c>
      <c r="S2230" s="10">
        <f t="shared" si="138"/>
        <v>42202.069861111107</v>
      </c>
      <c r="T2230" s="11">
        <f t="shared" si="139"/>
        <v>42232.069861111107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5">
        <f t="shared" si="137"/>
        <v>25.42547309833024</v>
      </c>
      <c r="Q2231" s="6" t="s">
        <v>8333</v>
      </c>
      <c r="R2231" t="s">
        <v>8351</v>
      </c>
      <c r="S2231" s="10">
        <f t="shared" si="138"/>
        <v>41484.455914351849</v>
      </c>
      <c r="T2231" s="11">
        <f t="shared" si="139"/>
        <v>41519.958333333328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5">
        <f t="shared" si="137"/>
        <v>21.497991967871485</v>
      </c>
      <c r="Q2232" s="6" t="s">
        <v>8333</v>
      </c>
      <c r="R2232" t="s">
        <v>8351</v>
      </c>
      <c r="S2232" s="10">
        <f t="shared" si="138"/>
        <v>41724.672766203701</v>
      </c>
      <c r="T2232" s="11">
        <f t="shared" si="139"/>
        <v>41754.672766203701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5">
        <f t="shared" si="137"/>
        <v>27.226630727762803</v>
      </c>
      <c r="Q2233" s="6" t="s">
        <v>8333</v>
      </c>
      <c r="R2233" t="s">
        <v>8351</v>
      </c>
      <c r="S2233" s="10">
        <f t="shared" si="138"/>
        <v>41423.702557870369</v>
      </c>
      <c r="T2233" s="11">
        <f t="shared" si="139"/>
        <v>41450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5">
        <f t="shared" si="137"/>
        <v>25.091093117408906</v>
      </c>
      <c r="Q2234" s="6" t="s">
        <v>8333</v>
      </c>
      <c r="R2234" t="s">
        <v>8351</v>
      </c>
      <c r="S2234" s="10">
        <f t="shared" si="138"/>
        <v>41806.585740740738</v>
      </c>
      <c r="T2234" s="11">
        <f t="shared" si="139"/>
        <v>41838.916666666664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5">
        <f t="shared" si="137"/>
        <v>21.230179028132991</v>
      </c>
      <c r="Q2235" s="6" t="s">
        <v>8333</v>
      </c>
      <c r="R2235" t="s">
        <v>8351</v>
      </c>
      <c r="S2235" s="10">
        <f t="shared" si="138"/>
        <v>42331.170590277776</v>
      </c>
      <c r="T2235" s="11">
        <f t="shared" si="139"/>
        <v>42351.791666666664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5">
        <f t="shared" si="137"/>
        <v>41.607142857142854</v>
      </c>
      <c r="Q2236" s="6" t="s">
        <v>8333</v>
      </c>
      <c r="R2236" t="s">
        <v>8351</v>
      </c>
      <c r="S2236" s="10">
        <f t="shared" si="138"/>
        <v>42710.616284722222</v>
      </c>
      <c r="T2236" s="11">
        <f t="shared" si="139"/>
        <v>42740.616284722222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5">
        <f t="shared" si="137"/>
        <v>135.58503401360545</v>
      </c>
      <c r="Q2237" s="6" t="s">
        <v>8333</v>
      </c>
      <c r="R2237" t="s">
        <v>8351</v>
      </c>
      <c r="S2237" s="10">
        <f t="shared" si="138"/>
        <v>42061.813784722217</v>
      </c>
      <c r="T2237" s="11">
        <f t="shared" si="139"/>
        <v>42091.772118055553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5">
        <f t="shared" si="137"/>
        <v>22.116176470588236</v>
      </c>
      <c r="Q2238" s="6" t="s">
        <v>8333</v>
      </c>
      <c r="R2238" t="s">
        <v>8351</v>
      </c>
      <c r="S2238" s="10">
        <f t="shared" si="138"/>
        <v>42371.408831018511</v>
      </c>
      <c r="T2238" s="11">
        <f t="shared" si="139"/>
        <v>42401.408831018511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5">
        <f t="shared" si="137"/>
        <v>64.625635808748726</v>
      </c>
      <c r="Q2239" s="6" t="s">
        <v>8333</v>
      </c>
      <c r="R2239" t="s">
        <v>8351</v>
      </c>
      <c r="S2239" s="10">
        <f t="shared" si="138"/>
        <v>41914.794942129629</v>
      </c>
      <c r="T2239" s="11">
        <f t="shared" si="139"/>
        <v>41955.124305555553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5">
        <f t="shared" si="137"/>
        <v>69.569620253164558</v>
      </c>
      <c r="Q2240" s="6" t="s">
        <v>8333</v>
      </c>
      <c r="R2240" t="s">
        <v>8351</v>
      </c>
      <c r="S2240" s="10">
        <f t="shared" si="138"/>
        <v>42774.41337962963</v>
      </c>
      <c r="T2240" s="11">
        <f t="shared" si="139"/>
        <v>42804.41337962963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5">
        <f t="shared" si="137"/>
        <v>75.133028169014082</v>
      </c>
      <c r="Q2241" s="6" t="s">
        <v>8333</v>
      </c>
      <c r="R2241" t="s">
        <v>8351</v>
      </c>
      <c r="S2241" s="10">
        <f t="shared" si="138"/>
        <v>41572.750162037039</v>
      </c>
      <c r="T2241" s="11">
        <f t="shared" si="139"/>
        <v>41608.959722222222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5">
        <f t="shared" si="137"/>
        <v>140.97916666666666</v>
      </c>
      <c r="Q2242" s="6" t="s">
        <v>8333</v>
      </c>
      <c r="R2242" t="s">
        <v>8351</v>
      </c>
      <c r="S2242" s="10">
        <f t="shared" si="138"/>
        <v>42452.617407407401</v>
      </c>
      <c r="T2242" s="11">
        <f t="shared" si="139"/>
        <v>42482.617407407401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(E2243/D2243)*100</f>
        <v>806.4</v>
      </c>
      <c r="P2243" s="5">
        <f t="shared" ref="P2243:P2306" si="141">IFERROR(E2243/L2243,0)</f>
        <v>49.472392638036808</v>
      </c>
      <c r="Q2243" s="6" t="s">
        <v>8333</v>
      </c>
      <c r="R2243" t="s">
        <v>8351</v>
      </c>
      <c r="S2243" s="10">
        <f t="shared" ref="S2243:S2306" si="142">(J2243/86400)+25569+(-5/24)</f>
        <v>42766.619212962956</v>
      </c>
      <c r="T2243" s="11">
        <f t="shared" ref="T2243:T2306" si="143">(I2243/86400)+25569+(-5/24)</f>
        <v>42796.619212962956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5">
        <f t="shared" si="141"/>
        <v>53.865251485148519</v>
      </c>
      <c r="Q2244" s="6" t="s">
        <v>8333</v>
      </c>
      <c r="R2244" t="s">
        <v>8351</v>
      </c>
      <c r="S2244" s="10">
        <f t="shared" si="142"/>
        <v>41569.367280092592</v>
      </c>
      <c r="T2244" s="11">
        <f t="shared" si="143"/>
        <v>41604.918055555558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5">
        <f t="shared" si="141"/>
        <v>4.5712530712530715</v>
      </c>
      <c r="Q2245" s="6" t="s">
        <v>8333</v>
      </c>
      <c r="R2245" t="s">
        <v>8351</v>
      </c>
      <c r="S2245" s="10">
        <f t="shared" si="142"/>
        <v>42800.542708333327</v>
      </c>
      <c r="T2245" s="11">
        <f t="shared" si="143"/>
        <v>42806.916666666664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5">
        <f t="shared" si="141"/>
        <v>65.00344827586207</v>
      </c>
      <c r="Q2246" s="6" t="s">
        <v>8333</v>
      </c>
      <c r="R2246" t="s">
        <v>8351</v>
      </c>
      <c r="S2246" s="10">
        <f t="shared" si="142"/>
        <v>42647.610486111109</v>
      </c>
      <c r="T2246" s="11">
        <f t="shared" si="143"/>
        <v>42659.645833333336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5">
        <f t="shared" si="141"/>
        <v>53.475252525252522</v>
      </c>
      <c r="Q2247" s="6" t="s">
        <v>8333</v>
      </c>
      <c r="R2247" t="s">
        <v>8351</v>
      </c>
      <c r="S2247" s="10">
        <f t="shared" si="142"/>
        <v>41660.500196759254</v>
      </c>
      <c r="T2247" s="11">
        <f t="shared" si="143"/>
        <v>41691.541666666664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5">
        <f t="shared" si="141"/>
        <v>43.912280701754383</v>
      </c>
      <c r="Q2248" s="6" t="s">
        <v>8333</v>
      </c>
      <c r="R2248" t="s">
        <v>8351</v>
      </c>
      <c r="S2248" s="10">
        <f t="shared" si="142"/>
        <v>42221.583449074074</v>
      </c>
      <c r="T2248" s="11">
        <f t="shared" si="143"/>
        <v>42251.583449074074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5">
        <f t="shared" si="141"/>
        <v>50.852631578947367</v>
      </c>
      <c r="Q2249" s="6" t="s">
        <v>8333</v>
      </c>
      <c r="R2249" t="s">
        <v>8351</v>
      </c>
      <c r="S2249" s="10">
        <f t="shared" si="142"/>
        <v>42200.457928240743</v>
      </c>
      <c r="T2249" s="11">
        <f t="shared" si="143"/>
        <v>42214.457928240743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5">
        <f t="shared" si="141"/>
        <v>58.6328125</v>
      </c>
      <c r="Q2250" s="6" t="s">
        <v>8333</v>
      </c>
      <c r="R2250" t="s">
        <v>8351</v>
      </c>
      <c r="S2250" s="10">
        <f t="shared" si="142"/>
        <v>42688.667569444442</v>
      </c>
      <c r="T2250" s="11">
        <f t="shared" si="143"/>
        <v>42718.667569444442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5">
        <f t="shared" si="141"/>
        <v>32.81666666666667</v>
      </c>
      <c r="Q2251" s="6" t="s">
        <v>8333</v>
      </c>
      <c r="R2251" t="s">
        <v>8351</v>
      </c>
      <c r="S2251" s="10">
        <f t="shared" si="142"/>
        <v>41336.49496527778</v>
      </c>
      <c r="T2251" s="11">
        <f t="shared" si="143"/>
        <v>41366.453298611108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5">
        <f t="shared" si="141"/>
        <v>426.93169877408059</v>
      </c>
      <c r="Q2252" s="6" t="s">
        <v>8333</v>
      </c>
      <c r="R2252" t="s">
        <v>8351</v>
      </c>
      <c r="S2252" s="10">
        <f t="shared" si="142"/>
        <v>42676.7971412037</v>
      </c>
      <c r="T2252" s="11">
        <f t="shared" si="143"/>
        <v>42706.838807870365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5">
        <f t="shared" si="141"/>
        <v>23.808729166666669</v>
      </c>
      <c r="Q2253" s="6" t="s">
        <v>8333</v>
      </c>
      <c r="R2253" t="s">
        <v>8351</v>
      </c>
      <c r="S2253" s="10">
        <f t="shared" si="142"/>
        <v>41846.137465277774</v>
      </c>
      <c r="T2253" s="11">
        <f t="shared" si="143"/>
        <v>41867.137465277774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5">
        <f t="shared" si="141"/>
        <v>98.413654618473899</v>
      </c>
      <c r="Q2254" s="6" t="s">
        <v>8333</v>
      </c>
      <c r="R2254" t="s">
        <v>8351</v>
      </c>
      <c r="S2254" s="10">
        <f t="shared" si="142"/>
        <v>42573.119652777772</v>
      </c>
      <c r="T2254" s="11">
        <f t="shared" si="143"/>
        <v>42588.119652777772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5">
        <f t="shared" si="141"/>
        <v>107.32142857142857</v>
      </c>
      <c r="Q2255" s="6" t="s">
        <v>8333</v>
      </c>
      <c r="R2255" t="s">
        <v>8351</v>
      </c>
      <c r="S2255" s="10">
        <f t="shared" si="142"/>
        <v>42296.422997685186</v>
      </c>
      <c r="T2255" s="11">
        <f t="shared" si="143"/>
        <v>42326.46466435185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5">
        <f t="shared" si="141"/>
        <v>11.67005076142132</v>
      </c>
      <c r="Q2256" s="6" t="s">
        <v>8333</v>
      </c>
      <c r="R2256" t="s">
        <v>8351</v>
      </c>
      <c r="S2256" s="10">
        <f t="shared" si="142"/>
        <v>42752.439444444441</v>
      </c>
      <c r="T2256" s="11">
        <f t="shared" si="143"/>
        <v>42759.439444444441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5">
        <f t="shared" si="141"/>
        <v>41.782287822878232</v>
      </c>
      <c r="Q2257" s="6" t="s">
        <v>8333</v>
      </c>
      <c r="R2257" t="s">
        <v>8351</v>
      </c>
      <c r="S2257" s="10">
        <f t="shared" si="142"/>
        <v>42467.743645833332</v>
      </c>
      <c r="T2257" s="11">
        <f t="shared" si="143"/>
        <v>42497.743645833332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5">
        <f t="shared" si="141"/>
        <v>21.38</v>
      </c>
      <c r="Q2258" s="6" t="s">
        <v>8333</v>
      </c>
      <c r="R2258" t="s">
        <v>8351</v>
      </c>
      <c r="S2258" s="10">
        <f t="shared" si="142"/>
        <v>42682.243587962956</v>
      </c>
      <c r="T2258" s="11">
        <f t="shared" si="143"/>
        <v>42696.243587962956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5">
        <f t="shared" si="141"/>
        <v>94.103550295857985</v>
      </c>
      <c r="Q2259" s="6" t="s">
        <v>8333</v>
      </c>
      <c r="R2259" t="s">
        <v>8351</v>
      </c>
      <c r="S2259" s="10">
        <f t="shared" si="142"/>
        <v>42505.728344907409</v>
      </c>
      <c r="T2259" s="11">
        <f t="shared" si="143"/>
        <v>42540.749999999993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5">
        <f t="shared" si="141"/>
        <v>15.721951219512196</v>
      </c>
      <c r="Q2260" s="6" t="s">
        <v>8333</v>
      </c>
      <c r="R2260" t="s">
        <v>8351</v>
      </c>
      <c r="S2260" s="10">
        <f t="shared" si="142"/>
        <v>42136.542673611104</v>
      </c>
      <c r="T2260" s="11">
        <f t="shared" si="143"/>
        <v>42166.542673611104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5">
        <f t="shared" si="141"/>
        <v>90.635922330097088</v>
      </c>
      <c r="Q2261" s="6" t="s">
        <v>8333</v>
      </c>
      <c r="R2261" t="s">
        <v>8351</v>
      </c>
      <c r="S2261" s="10">
        <f t="shared" si="142"/>
        <v>42702.59648148148</v>
      </c>
      <c r="T2261" s="11">
        <f t="shared" si="143"/>
        <v>42712.59648148148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5">
        <f t="shared" si="141"/>
        <v>97.297619047619051</v>
      </c>
      <c r="Q2262" s="6" t="s">
        <v>8333</v>
      </c>
      <c r="R2262" t="s">
        <v>8351</v>
      </c>
      <c r="S2262" s="10">
        <f t="shared" si="142"/>
        <v>41694.808449074073</v>
      </c>
      <c r="T2262" s="11">
        <f t="shared" si="143"/>
        <v>41724.766782407409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5">
        <f t="shared" si="141"/>
        <v>37.11904761904762</v>
      </c>
      <c r="Q2263" s="6" t="s">
        <v>8333</v>
      </c>
      <c r="R2263" t="s">
        <v>8351</v>
      </c>
      <c r="S2263" s="10">
        <f t="shared" si="142"/>
        <v>42759.516435185178</v>
      </c>
      <c r="T2263" s="11">
        <f t="shared" si="143"/>
        <v>42780.516435185178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5">
        <f t="shared" si="141"/>
        <v>28.104972375690608</v>
      </c>
      <c r="Q2264" s="6" t="s">
        <v>8333</v>
      </c>
      <c r="R2264" t="s">
        <v>8351</v>
      </c>
      <c r="S2264" s="10">
        <f t="shared" si="142"/>
        <v>41926.376828703702</v>
      </c>
      <c r="T2264" s="11">
        <f t="shared" si="143"/>
        <v>41960.791666666664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5">
        <f t="shared" si="141"/>
        <v>144.43333333333334</v>
      </c>
      <c r="Q2265" s="6" t="s">
        <v>8333</v>
      </c>
      <c r="R2265" t="s">
        <v>8351</v>
      </c>
      <c r="S2265" s="10">
        <f t="shared" si="142"/>
        <v>42014.623993055553</v>
      </c>
      <c r="T2265" s="11">
        <f t="shared" si="143"/>
        <v>42035.623993055553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5">
        <f t="shared" si="141"/>
        <v>24.274157303370785</v>
      </c>
      <c r="Q2266" s="6" t="s">
        <v>8333</v>
      </c>
      <c r="R2266" t="s">
        <v>8351</v>
      </c>
      <c r="S2266" s="10">
        <f t="shared" si="142"/>
        <v>42496.374004629623</v>
      </c>
      <c r="T2266" s="11">
        <f t="shared" si="143"/>
        <v>42512.916666666664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5">
        <f t="shared" si="141"/>
        <v>35.117647058823529</v>
      </c>
      <c r="Q2267" s="6" t="s">
        <v>8333</v>
      </c>
      <c r="R2267" t="s">
        <v>8351</v>
      </c>
      <c r="S2267" s="10">
        <f t="shared" si="142"/>
        <v>42689.644756944443</v>
      </c>
      <c r="T2267" s="11">
        <f t="shared" si="143"/>
        <v>42696.644756944443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5">
        <f t="shared" si="141"/>
        <v>24.762886597938145</v>
      </c>
      <c r="Q2268" s="6" t="s">
        <v>8333</v>
      </c>
      <c r="R2268" t="s">
        <v>8351</v>
      </c>
      <c r="S2268" s="10">
        <f t="shared" si="142"/>
        <v>42469.666574074072</v>
      </c>
      <c r="T2268" s="11">
        <f t="shared" si="143"/>
        <v>42486.874999999993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5">
        <f t="shared" si="141"/>
        <v>188.37871287128712</v>
      </c>
      <c r="Q2269" s="6" t="s">
        <v>8333</v>
      </c>
      <c r="R2269" t="s">
        <v>8351</v>
      </c>
      <c r="S2269" s="10">
        <f t="shared" si="142"/>
        <v>41968.621493055551</v>
      </c>
      <c r="T2269" s="11">
        <f t="shared" si="143"/>
        <v>41993.833333333336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5">
        <f t="shared" si="141"/>
        <v>148.08247422680412</v>
      </c>
      <c r="Q2270" s="6" t="s">
        <v>8333</v>
      </c>
      <c r="R2270" t="s">
        <v>8351</v>
      </c>
      <c r="S2270" s="10">
        <f t="shared" si="142"/>
        <v>42775.874016203707</v>
      </c>
      <c r="T2270" s="11">
        <f t="shared" si="143"/>
        <v>42805.874016203707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5">
        <f t="shared" si="141"/>
        <v>49.934589800443462</v>
      </c>
      <c r="Q2271" s="6" t="s">
        <v>8333</v>
      </c>
      <c r="R2271" t="s">
        <v>8351</v>
      </c>
      <c r="S2271" s="10">
        <f t="shared" si="142"/>
        <v>42776.496099537035</v>
      </c>
      <c r="T2271" s="11">
        <f t="shared" si="143"/>
        <v>42800.999999999993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5">
        <f t="shared" si="141"/>
        <v>107.82155688622754</v>
      </c>
      <c r="Q2272" s="6" t="s">
        <v>8333</v>
      </c>
      <c r="R2272" t="s">
        <v>8351</v>
      </c>
      <c r="S2272" s="10">
        <f t="shared" si="142"/>
        <v>42725.661030092589</v>
      </c>
      <c r="T2272" s="11">
        <f t="shared" si="143"/>
        <v>42745.707638888889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5">
        <f t="shared" si="141"/>
        <v>42.63403614457831</v>
      </c>
      <c r="Q2273" s="6" t="s">
        <v>8333</v>
      </c>
      <c r="R2273" t="s">
        <v>8351</v>
      </c>
      <c r="S2273" s="10">
        <f t="shared" si="142"/>
        <v>42683.791712962957</v>
      </c>
      <c r="T2273" s="11">
        <f t="shared" si="143"/>
        <v>42713.791712962957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5">
        <f t="shared" si="141"/>
        <v>14.370762711864407</v>
      </c>
      <c r="Q2274" s="6" t="s">
        <v>8333</v>
      </c>
      <c r="R2274" t="s">
        <v>8351</v>
      </c>
      <c r="S2274" s="10">
        <f t="shared" si="142"/>
        <v>42315.491157407407</v>
      </c>
      <c r="T2274" s="11">
        <f t="shared" si="143"/>
        <v>42345.491157407407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5">
        <f t="shared" si="141"/>
        <v>37.476190476190474</v>
      </c>
      <c r="Q2275" s="6" t="s">
        <v>8333</v>
      </c>
      <c r="R2275" t="s">
        <v>8351</v>
      </c>
      <c r="S2275" s="10">
        <f t="shared" si="142"/>
        <v>42781.340763888882</v>
      </c>
      <c r="T2275" s="11">
        <f t="shared" si="143"/>
        <v>42806.299097222225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5">
        <f t="shared" si="141"/>
        <v>30.202020202020201</v>
      </c>
      <c r="Q2276" s="6" t="s">
        <v>8333</v>
      </c>
      <c r="R2276" t="s">
        <v>8351</v>
      </c>
      <c r="S2276" s="10">
        <f t="shared" si="142"/>
        <v>41663.292326388888</v>
      </c>
      <c r="T2276" s="11">
        <f t="shared" si="143"/>
        <v>41693.292326388888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5">
        <f t="shared" si="141"/>
        <v>33.550632911392405</v>
      </c>
      <c r="Q2277" s="6" t="s">
        <v>8333</v>
      </c>
      <c r="R2277" t="s">
        <v>8351</v>
      </c>
      <c r="S2277" s="10">
        <f t="shared" si="142"/>
        <v>41965.408321759256</v>
      </c>
      <c r="T2277" s="11">
        <f t="shared" si="143"/>
        <v>41995.408321759256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5">
        <f t="shared" si="141"/>
        <v>64.74666666666667</v>
      </c>
      <c r="Q2278" s="6" t="s">
        <v>8333</v>
      </c>
      <c r="R2278" t="s">
        <v>8351</v>
      </c>
      <c r="S2278" s="10">
        <f t="shared" si="142"/>
        <v>41614.443159722221</v>
      </c>
      <c r="T2278" s="11">
        <f t="shared" si="143"/>
        <v>41644.443159722221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5">
        <f t="shared" si="141"/>
        <v>57.932367149758456</v>
      </c>
      <c r="Q2279" s="6" t="s">
        <v>8333</v>
      </c>
      <c r="R2279" t="s">
        <v>8351</v>
      </c>
      <c r="S2279" s="10">
        <f t="shared" si="142"/>
        <v>40936.470173611109</v>
      </c>
      <c r="T2279" s="11">
        <f t="shared" si="143"/>
        <v>40966.470173611109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5">
        <f t="shared" si="141"/>
        <v>53.078431372549019</v>
      </c>
      <c r="Q2280" s="6" t="s">
        <v>8333</v>
      </c>
      <c r="R2280" t="s">
        <v>8351</v>
      </c>
      <c r="S2280" s="10">
        <f t="shared" si="142"/>
        <v>42338.500775462962</v>
      </c>
      <c r="T2280" s="11">
        <f t="shared" si="143"/>
        <v>42372.749305555553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5">
        <f t="shared" si="141"/>
        <v>48.0625</v>
      </c>
      <c r="Q2281" s="6" t="s">
        <v>8333</v>
      </c>
      <c r="R2281" t="s">
        <v>8351</v>
      </c>
      <c r="S2281" s="10">
        <f t="shared" si="142"/>
        <v>42020.598368055558</v>
      </c>
      <c r="T2281" s="11">
        <f t="shared" si="143"/>
        <v>42038.958333333336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5">
        <f t="shared" si="141"/>
        <v>82.396874999999994</v>
      </c>
      <c r="Q2282" s="6" t="s">
        <v>8333</v>
      </c>
      <c r="R2282" t="s">
        <v>8351</v>
      </c>
      <c r="S2282" s="10">
        <f t="shared" si="142"/>
        <v>42234.416562499995</v>
      </c>
      <c r="T2282" s="11">
        <f t="shared" si="143"/>
        <v>42264.416562499995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5">
        <f t="shared" si="141"/>
        <v>50.454545454545453</v>
      </c>
      <c r="Q2283" s="6" t="s">
        <v>8325</v>
      </c>
      <c r="R2283" t="s">
        <v>8326</v>
      </c>
      <c r="S2283" s="10">
        <f t="shared" si="142"/>
        <v>40687.077511574069</v>
      </c>
      <c r="T2283" s="11">
        <f t="shared" si="143"/>
        <v>40749.076388888883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5">
        <f t="shared" si="141"/>
        <v>115.83333333333333</v>
      </c>
      <c r="Q2284" s="6" t="s">
        <v>8325</v>
      </c>
      <c r="R2284" t="s">
        <v>8326</v>
      </c>
      <c r="S2284" s="10">
        <f t="shared" si="142"/>
        <v>42322.966273148144</v>
      </c>
      <c r="T2284" s="11">
        <f t="shared" si="143"/>
        <v>42382.966273148144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5">
        <f t="shared" si="141"/>
        <v>63.03458333333333</v>
      </c>
      <c r="Q2285" s="6" t="s">
        <v>8325</v>
      </c>
      <c r="R2285" t="s">
        <v>8326</v>
      </c>
      <c r="S2285" s="10">
        <f t="shared" si="142"/>
        <v>40977.916712962957</v>
      </c>
      <c r="T2285" s="11">
        <f t="shared" si="143"/>
        <v>41037.875046296293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5">
        <f t="shared" si="141"/>
        <v>108.02152542372882</v>
      </c>
      <c r="Q2286" s="6" t="s">
        <v>8325</v>
      </c>
      <c r="R2286" t="s">
        <v>8326</v>
      </c>
      <c r="S2286" s="10">
        <f t="shared" si="142"/>
        <v>40585.588483796295</v>
      </c>
      <c r="T2286" s="11">
        <f t="shared" si="143"/>
        <v>40613.958333333328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5">
        <f t="shared" si="141"/>
        <v>46.088607594936711</v>
      </c>
      <c r="Q2287" s="6" t="s">
        <v>8325</v>
      </c>
      <c r="R2287" t="s">
        <v>8326</v>
      </c>
      <c r="S2287" s="10">
        <f t="shared" si="142"/>
        <v>41058.977349537039</v>
      </c>
      <c r="T2287" s="11">
        <f t="shared" si="143"/>
        <v>41088.977349537039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5">
        <f t="shared" si="141"/>
        <v>107.21428571428571</v>
      </c>
      <c r="Q2288" s="6" t="s">
        <v>8325</v>
      </c>
      <c r="R2288" t="s">
        <v>8326</v>
      </c>
      <c r="S2288" s="10">
        <f t="shared" si="142"/>
        <v>41494.755254629628</v>
      </c>
      <c r="T2288" s="11">
        <f t="shared" si="143"/>
        <v>41522.957638888889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5">
        <f t="shared" si="141"/>
        <v>50.9338679245283</v>
      </c>
      <c r="Q2289" s="6" t="s">
        <v>8325</v>
      </c>
      <c r="R2289" t="s">
        <v>8326</v>
      </c>
      <c r="S2289" s="10">
        <f t="shared" si="142"/>
        <v>41792.459027777775</v>
      </c>
      <c r="T2289" s="11">
        <f t="shared" si="143"/>
        <v>41813.459027777775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5">
        <f t="shared" si="141"/>
        <v>40.04</v>
      </c>
      <c r="Q2290" s="6" t="s">
        <v>8325</v>
      </c>
      <c r="R2290" t="s">
        <v>8326</v>
      </c>
      <c r="S2290" s="10">
        <f t="shared" si="142"/>
        <v>41067.619085648148</v>
      </c>
      <c r="T2290" s="11">
        <f t="shared" si="143"/>
        <v>41086.541666666664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5">
        <f t="shared" si="141"/>
        <v>64.44</v>
      </c>
      <c r="Q2291" s="6" t="s">
        <v>8325</v>
      </c>
      <c r="R2291" t="s">
        <v>8326</v>
      </c>
      <c r="S2291" s="10">
        <f t="shared" si="142"/>
        <v>41571.790046296293</v>
      </c>
      <c r="T2291" s="11">
        <f t="shared" si="143"/>
        <v>41614.765277777777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5">
        <f t="shared" si="141"/>
        <v>53.827586206896555</v>
      </c>
      <c r="Q2292" s="6" t="s">
        <v>8325</v>
      </c>
      <c r="R2292" t="s">
        <v>8326</v>
      </c>
      <c r="S2292" s="10">
        <f t="shared" si="142"/>
        <v>40070.045486111107</v>
      </c>
      <c r="T2292" s="11">
        <f t="shared" si="143"/>
        <v>40148.5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5">
        <f t="shared" si="141"/>
        <v>100.46511627906976</v>
      </c>
      <c r="Q2293" s="6" t="s">
        <v>8325</v>
      </c>
      <c r="R2293" t="s">
        <v>8326</v>
      </c>
      <c r="S2293" s="10">
        <f t="shared" si="142"/>
        <v>40987.768726851849</v>
      </c>
      <c r="T2293" s="11">
        <f t="shared" si="143"/>
        <v>41021.958333333328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5">
        <f t="shared" si="141"/>
        <v>46.630652173913049</v>
      </c>
      <c r="Q2294" s="6" t="s">
        <v>8325</v>
      </c>
      <c r="R2294" t="s">
        <v>8326</v>
      </c>
      <c r="S2294" s="10">
        <f t="shared" si="142"/>
        <v>40987.489305555551</v>
      </c>
      <c r="T2294" s="11">
        <f t="shared" si="143"/>
        <v>41017.489305555551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5">
        <f t="shared" si="141"/>
        <v>34.074074074074076</v>
      </c>
      <c r="Q2295" s="6" t="s">
        <v>8325</v>
      </c>
      <c r="R2295" t="s">
        <v>8326</v>
      </c>
      <c r="S2295" s="10">
        <f t="shared" si="142"/>
        <v>41151.499988425923</v>
      </c>
      <c r="T2295" s="11">
        <f t="shared" si="143"/>
        <v>41176.957638888889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5">
        <f t="shared" si="141"/>
        <v>65.214642857142863</v>
      </c>
      <c r="Q2296" s="6" t="s">
        <v>8325</v>
      </c>
      <c r="R2296" t="s">
        <v>8326</v>
      </c>
      <c r="S2296" s="10">
        <f t="shared" si="142"/>
        <v>41264.514814814815</v>
      </c>
      <c r="T2296" s="11">
        <f t="shared" si="143"/>
        <v>41294.514814814815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5">
        <f t="shared" si="141"/>
        <v>44.205882352941174</v>
      </c>
      <c r="Q2297" s="6" t="s">
        <v>8325</v>
      </c>
      <c r="R2297" t="s">
        <v>8326</v>
      </c>
      <c r="S2297" s="10">
        <f t="shared" si="142"/>
        <v>41270.746018518512</v>
      </c>
      <c r="T2297" s="11">
        <f t="shared" si="143"/>
        <v>41300.746018518512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5">
        <f t="shared" si="141"/>
        <v>71.965517241379317</v>
      </c>
      <c r="Q2298" s="6" t="s">
        <v>8325</v>
      </c>
      <c r="R2298" t="s">
        <v>8326</v>
      </c>
      <c r="S2298" s="10">
        <f t="shared" si="142"/>
        <v>40927.52344907407</v>
      </c>
      <c r="T2298" s="11">
        <f t="shared" si="143"/>
        <v>40962.52344907407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5">
        <f t="shared" si="141"/>
        <v>52.94736842105263</v>
      </c>
      <c r="Q2299" s="6" t="s">
        <v>8325</v>
      </c>
      <c r="R2299" t="s">
        <v>8326</v>
      </c>
      <c r="S2299" s="10">
        <f t="shared" si="142"/>
        <v>40947.83390046296</v>
      </c>
      <c r="T2299" s="11">
        <f t="shared" si="143"/>
        <v>40981.957638888889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5">
        <f t="shared" si="141"/>
        <v>109.45138888888889</v>
      </c>
      <c r="Q2300" s="6" t="s">
        <v>8325</v>
      </c>
      <c r="R2300" t="s">
        <v>8326</v>
      </c>
      <c r="S2300" s="10">
        <f t="shared" si="142"/>
        <v>41694.632326388884</v>
      </c>
      <c r="T2300" s="11">
        <f t="shared" si="143"/>
        <v>41724.59065972222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5">
        <f t="shared" si="141"/>
        <v>75.035714285714292</v>
      </c>
      <c r="Q2301" s="6" t="s">
        <v>8325</v>
      </c>
      <c r="R2301" t="s">
        <v>8326</v>
      </c>
      <c r="S2301" s="10">
        <f t="shared" si="142"/>
        <v>40564.824178240735</v>
      </c>
      <c r="T2301" s="11">
        <f t="shared" si="143"/>
        <v>40579.824178240735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5">
        <f t="shared" si="141"/>
        <v>115.71428571428571</v>
      </c>
      <c r="Q2302" s="6" t="s">
        <v>8325</v>
      </c>
      <c r="R2302" t="s">
        <v>8326</v>
      </c>
      <c r="S2302" s="10">
        <f t="shared" si="142"/>
        <v>41074.518703703703</v>
      </c>
      <c r="T2302" s="11">
        <f t="shared" si="143"/>
        <v>41088.518703703703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5">
        <f t="shared" si="141"/>
        <v>31.659810426540286</v>
      </c>
      <c r="Q2303" s="6" t="s">
        <v>8325</v>
      </c>
      <c r="R2303" t="s">
        <v>8329</v>
      </c>
      <c r="S2303" s="10">
        <f t="shared" si="142"/>
        <v>41415.938611111109</v>
      </c>
      <c r="T2303" s="11">
        <f t="shared" si="143"/>
        <v>41445.938611111109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5">
        <f t="shared" si="141"/>
        <v>46.176470588235297</v>
      </c>
      <c r="Q2304" s="6" t="s">
        <v>8325</v>
      </c>
      <c r="R2304" t="s">
        <v>8329</v>
      </c>
      <c r="S2304" s="10">
        <f t="shared" si="142"/>
        <v>41605.660115740735</v>
      </c>
      <c r="T2304" s="11">
        <f t="shared" si="143"/>
        <v>41639.083333333328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5">
        <f t="shared" si="141"/>
        <v>68.481650485436887</v>
      </c>
      <c r="Q2305" s="6" t="s">
        <v>8325</v>
      </c>
      <c r="R2305" t="s">
        <v>8329</v>
      </c>
      <c r="S2305" s="10">
        <f t="shared" si="142"/>
        <v>40849.902731481481</v>
      </c>
      <c r="T2305" s="11">
        <f t="shared" si="143"/>
        <v>40889.944398148145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5">
        <f t="shared" si="141"/>
        <v>53.469203539823013</v>
      </c>
      <c r="Q2306" s="6" t="s">
        <v>8325</v>
      </c>
      <c r="R2306" t="s">
        <v>8329</v>
      </c>
      <c r="S2306" s="10">
        <f t="shared" si="142"/>
        <v>40502.607534722221</v>
      </c>
      <c r="T2306" s="11">
        <f t="shared" si="143"/>
        <v>40543.999305555553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(E2307/D2307)*100</f>
        <v>101.22777777777779</v>
      </c>
      <c r="P2307" s="5">
        <f t="shared" ref="P2307:P2370" si="145">IFERROR(E2307/L2307,0)</f>
        <v>109.10778443113773</v>
      </c>
      <c r="Q2307" s="6" t="s">
        <v>8325</v>
      </c>
      <c r="R2307" t="s">
        <v>8329</v>
      </c>
      <c r="S2307" s="10">
        <f t="shared" ref="S2307:S2370" si="146">(J2307/86400)+25569+(-5/24)</f>
        <v>41834.486944444441</v>
      </c>
      <c r="T2307" s="11">
        <f t="shared" ref="T2307:T2370" si="147">(I2307/86400)+25569+(-5/24)</f>
        <v>41859.541666666664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5">
        <f t="shared" si="145"/>
        <v>51.185616438356163</v>
      </c>
      <c r="Q2308" s="6" t="s">
        <v>8325</v>
      </c>
      <c r="R2308" t="s">
        <v>8329</v>
      </c>
      <c r="S2308" s="10">
        <f t="shared" si="146"/>
        <v>40947.959826388884</v>
      </c>
      <c r="T2308" s="11">
        <f t="shared" si="147"/>
        <v>40977.959826388884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5">
        <f t="shared" si="145"/>
        <v>27.936800000000002</v>
      </c>
      <c r="Q2309" s="6" t="s">
        <v>8325</v>
      </c>
      <c r="R2309" t="s">
        <v>8329</v>
      </c>
      <c r="S2309" s="10">
        <f t="shared" si="146"/>
        <v>41004.594131944446</v>
      </c>
      <c r="T2309" s="11">
        <f t="shared" si="147"/>
        <v>41034.59407407407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5">
        <f t="shared" si="145"/>
        <v>82.496921824104234</v>
      </c>
      <c r="Q2310" s="6" t="s">
        <v>8325</v>
      </c>
      <c r="R2310" t="s">
        <v>8329</v>
      </c>
      <c r="S2310" s="10">
        <f t="shared" si="146"/>
        <v>41851.754583333335</v>
      </c>
      <c r="T2310" s="11">
        <f t="shared" si="147"/>
        <v>41879.833333333328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5">
        <f t="shared" si="145"/>
        <v>59.817476635514019</v>
      </c>
      <c r="Q2311" s="6" t="s">
        <v>8325</v>
      </c>
      <c r="R2311" t="s">
        <v>8329</v>
      </c>
      <c r="S2311" s="10">
        <f t="shared" si="146"/>
        <v>41307.779363425921</v>
      </c>
      <c r="T2311" s="11">
        <f t="shared" si="147"/>
        <v>41342.779363425921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5">
        <f t="shared" si="145"/>
        <v>64.816470588235291</v>
      </c>
      <c r="Q2312" s="6" t="s">
        <v>8325</v>
      </c>
      <c r="R2312" t="s">
        <v>8329</v>
      </c>
      <c r="S2312" s="10">
        <f t="shared" si="146"/>
        <v>41324.585821759254</v>
      </c>
      <c r="T2312" s="11">
        <f t="shared" si="147"/>
        <v>41354.54415509259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5">
        <f t="shared" si="145"/>
        <v>90.09615384615384</v>
      </c>
      <c r="Q2313" s="6" t="s">
        <v>8325</v>
      </c>
      <c r="R2313" t="s">
        <v>8329</v>
      </c>
      <c r="S2313" s="10">
        <f t="shared" si="146"/>
        <v>41735.796168981477</v>
      </c>
      <c r="T2313" s="11">
        <f t="shared" si="147"/>
        <v>41765.796168981477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5">
        <f t="shared" si="145"/>
        <v>40.962025316455694</v>
      </c>
      <c r="Q2314" s="6" t="s">
        <v>8325</v>
      </c>
      <c r="R2314" t="s">
        <v>8329</v>
      </c>
      <c r="S2314" s="10">
        <f t="shared" si="146"/>
        <v>41716.424513888887</v>
      </c>
      <c r="T2314" s="11">
        <f t="shared" si="147"/>
        <v>41747.75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5">
        <f t="shared" si="145"/>
        <v>56.000127388535034</v>
      </c>
      <c r="Q2315" s="6" t="s">
        <v>8325</v>
      </c>
      <c r="R2315" t="s">
        <v>8329</v>
      </c>
      <c r="S2315" s="10">
        <f t="shared" si="146"/>
        <v>41002.750300925924</v>
      </c>
      <c r="T2315" s="11">
        <f t="shared" si="147"/>
        <v>41032.750300925924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5">
        <f t="shared" si="145"/>
        <v>37.672800000000002</v>
      </c>
      <c r="Q2316" s="6" t="s">
        <v>8325</v>
      </c>
      <c r="R2316" t="s">
        <v>8329</v>
      </c>
      <c r="S2316" s="10">
        <f t="shared" si="146"/>
        <v>41037.343252314815</v>
      </c>
      <c r="T2316" s="11">
        <f t="shared" si="147"/>
        <v>41067.343252314815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5">
        <f t="shared" si="145"/>
        <v>40.078125</v>
      </c>
      <c r="Q2317" s="6" t="s">
        <v>8325</v>
      </c>
      <c r="R2317" t="s">
        <v>8329</v>
      </c>
      <c r="S2317" s="10">
        <f t="shared" si="146"/>
        <v>41004.517858796295</v>
      </c>
      <c r="T2317" s="11">
        <f t="shared" si="147"/>
        <v>41034.517858796295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5">
        <f t="shared" si="145"/>
        <v>78.031999999999996</v>
      </c>
      <c r="Q2318" s="6" t="s">
        <v>8325</v>
      </c>
      <c r="R2318" t="s">
        <v>8329</v>
      </c>
      <c r="S2318" s="10">
        <f t="shared" si="146"/>
        <v>40079.516782407409</v>
      </c>
      <c r="T2318" s="11">
        <f t="shared" si="147"/>
        <v>40156.558333333327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5">
        <f t="shared" si="145"/>
        <v>18.90909090909091</v>
      </c>
      <c r="Q2319" s="6" t="s">
        <v>8325</v>
      </c>
      <c r="R2319" t="s">
        <v>8329</v>
      </c>
      <c r="S2319" s="10">
        <f t="shared" si="146"/>
        <v>40192.33390046296</v>
      </c>
      <c r="T2319" s="11">
        <f t="shared" si="147"/>
        <v>40224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5">
        <f t="shared" si="145"/>
        <v>37.134969325153371</v>
      </c>
      <c r="Q2320" s="6" t="s">
        <v>8325</v>
      </c>
      <c r="R2320" t="s">
        <v>8329</v>
      </c>
      <c r="S2320" s="10">
        <f t="shared" si="146"/>
        <v>40050.435347222221</v>
      </c>
      <c r="T2320" s="11">
        <f t="shared" si="147"/>
        <v>40081.957638888889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5">
        <f t="shared" si="145"/>
        <v>41.961038961038959</v>
      </c>
      <c r="Q2321" s="6" t="s">
        <v>8325</v>
      </c>
      <c r="R2321" t="s">
        <v>8329</v>
      </c>
      <c r="S2321" s="10">
        <f t="shared" si="146"/>
        <v>41592.873668981476</v>
      </c>
      <c r="T2321" s="11">
        <f t="shared" si="147"/>
        <v>41622.873668981476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5">
        <f t="shared" si="145"/>
        <v>61.044943820224717</v>
      </c>
      <c r="Q2322" s="6" t="s">
        <v>8325</v>
      </c>
      <c r="R2322" t="s">
        <v>8329</v>
      </c>
      <c r="S2322" s="10">
        <f t="shared" si="146"/>
        <v>41696.608796296292</v>
      </c>
      <c r="T2322" s="11">
        <f t="shared" si="147"/>
        <v>41731.567129629628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5">
        <f t="shared" si="145"/>
        <v>64.53125</v>
      </c>
      <c r="Q2323" s="6" t="s">
        <v>8336</v>
      </c>
      <c r="R2323" t="s">
        <v>8352</v>
      </c>
      <c r="S2323" s="10">
        <f t="shared" si="146"/>
        <v>42799.052094907405</v>
      </c>
      <c r="T2323" s="11">
        <f t="shared" si="147"/>
        <v>42829.010428240734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5">
        <f t="shared" si="145"/>
        <v>21.25</v>
      </c>
      <c r="Q2324" s="6" t="s">
        <v>8336</v>
      </c>
      <c r="R2324" t="s">
        <v>8352</v>
      </c>
      <c r="S2324" s="10">
        <f t="shared" si="146"/>
        <v>42804.6871412037</v>
      </c>
      <c r="T2324" s="11">
        <f t="shared" si="147"/>
        <v>42834.645474537036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5">
        <f t="shared" si="145"/>
        <v>30</v>
      </c>
      <c r="Q2325" s="6" t="s">
        <v>8336</v>
      </c>
      <c r="R2325" t="s">
        <v>8352</v>
      </c>
      <c r="S2325" s="10">
        <f t="shared" si="146"/>
        <v>42807.546840277777</v>
      </c>
      <c r="T2325" s="11">
        <f t="shared" si="147"/>
        <v>42814.546840277777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5">
        <f t="shared" si="145"/>
        <v>25.491803278688526</v>
      </c>
      <c r="Q2326" s="6" t="s">
        <v>8336</v>
      </c>
      <c r="R2326" t="s">
        <v>8352</v>
      </c>
      <c r="S2326" s="10">
        <f t="shared" si="146"/>
        <v>42790.67690972222</v>
      </c>
      <c r="T2326" s="11">
        <f t="shared" si="147"/>
        <v>42820.635243055549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5">
        <f t="shared" si="145"/>
        <v>11.428571428571429</v>
      </c>
      <c r="Q2327" s="6" t="s">
        <v>8336</v>
      </c>
      <c r="R2327" t="s">
        <v>8352</v>
      </c>
      <c r="S2327" s="10">
        <f t="shared" si="146"/>
        <v>42793.814016203702</v>
      </c>
      <c r="T2327" s="11">
        <f t="shared" si="147"/>
        <v>42823.772349537037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5">
        <f t="shared" si="145"/>
        <v>108</v>
      </c>
      <c r="Q2328" s="6" t="s">
        <v>8336</v>
      </c>
      <c r="R2328" t="s">
        <v>8352</v>
      </c>
      <c r="S2328" s="10">
        <f t="shared" si="146"/>
        <v>42803.825787037036</v>
      </c>
      <c r="T2328" s="11">
        <f t="shared" si="147"/>
        <v>42855.499999999993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5">
        <f t="shared" si="145"/>
        <v>54.883162444113267</v>
      </c>
      <c r="Q2329" s="6" t="s">
        <v>8336</v>
      </c>
      <c r="R2329" t="s">
        <v>8352</v>
      </c>
      <c r="S2329" s="10">
        <f t="shared" si="146"/>
        <v>41842.708796296291</v>
      </c>
      <c r="T2329" s="11">
        <f t="shared" si="147"/>
        <v>41877.708796296291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5">
        <f t="shared" si="145"/>
        <v>47.383612662942269</v>
      </c>
      <c r="Q2330" s="6" t="s">
        <v>8336</v>
      </c>
      <c r="R2330" t="s">
        <v>8352</v>
      </c>
      <c r="S2330" s="10">
        <f t="shared" si="146"/>
        <v>42139.573344907403</v>
      </c>
      <c r="T2330" s="11">
        <f t="shared" si="147"/>
        <v>42169.573344907403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5">
        <f t="shared" si="145"/>
        <v>211.84</v>
      </c>
      <c r="Q2331" s="6" t="s">
        <v>8336</v>
      </c>
      <c r="R2331" t="s">
        <v>8352</v>
      </c>
      <c r="S2331" s="10">
        <f t="shared" si="146"/>
        <v>41807.416041666664</v>
      </c>
      <c r="T2331" s="11">
        <f t="shared" si="147"/>
        <v>41837.416041666664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5">
        <f t="shared" si="145"/>
        <v>219.92638036809817</v>
      </c>
      <c r="Q2332" s="6" t="s">
        <v>8336</v>
      </c>
      <c r="R2332" t="s">
        <v>8352</v>
      </c>
      <c r="S2332" s="10">
        <f t="shared" si="146"/>
        <v>42332.691469907404</v>
      </c>
      <c r="T2332" s="11">
        <f t="shared" si="147"/>
        <v>42362.791666666664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5">
        <f t="shared" si="145"/>
        <v>40.795406360424032</v>
      </c>
      <c r="Q2333" s="6" t="s">
        <v>8336</v>
      </c>
      <c r="R2333" t="s">
        <v>8352</v>
      </c>
      <c r="S2333" s="10">
        <f t="shared" si="146"/>
        <v>41838.797337962962</v>
      </c>
      <c r="T2333" s="11">
        <f t="shared" si="147"/>
        <v>41868.797337962962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5">
        <f t="shared" si="145"/>
        <v>75.502840909090907</v>
      </c>
      <c r="Q2334" s="6" t="s">
        <v>8336</v>
      </c>
      <c r="R2334" t="s">
        <v>8352</v>
      </c>
      <c r="S2334" s="10">
        <f t="shared" si="146"/>
        <v>42011.419803240737</v>
      </c>
      <c r="T2334" s="11">
        <f t="shared" si="147"/>
        <v>42041.419803240737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5">
        <f t="shared" si="145"/>
        <v>13.542553191489361</v>
      </c>
      <c r="Q2335" s="6" t="s">
        <v>8336</v>
      </c>
      <c r="R2335" t="s">
        <v>8352</v>
      </c>
      <c r="S2335" s="10">
        <f t="shared" si="146"/>
        <v>41767.442013888889</v>
      </c>
      <c r="T2335" s="11">
        <f t="shared" si="147"/>
        <v>41788.534722222219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5">
        <f t="shared" si="145"/>
        <v>60.865671641791046</v>
      </c>
      <c r="Q2336" s="6" t="s">
        <v>8336</v>
      </c>
      <c r="R2336" t="s">
        <v>8352</v>
      </c>
      <c r="S2336" s="10">
        <f t="shared" si="146"/>
        <v>41918.461782407401</v>
      </c>
      <c r="T2336" s="11">
        <f t="shared" si="147"/>
        <v>41948.523611111108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5">
        <f t="shared" si="145"/>
        <v>115.69230769230769</v>
      </c>
      <c r="Q2337" s="6" t="s">
        <v>8336</v>
      </c>
      <c r="R2337" t="s">
        <v>8352</v>
      </c>
      <c r="S2337" s="10">
        <f t="shared" si="146"/>
        <v>41771.363923611112</v>
      </c>
      <c r="T2337" s="11">
        <f t="shared" si="147"/>
        <v>41801.363923611112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5">
        <f t="shared" si="145"/>
        <v>48.104623556581984</v>
      </c>
      <c r="Q2338" s="6" t="s">
        <v>8336</v>
      </c>
      <c r="R2338" t="s">
        <v>8352</v>
      </c>
      <c r="S2338" s="10">
        <f t="shared" si="146"/>
        <v>41666.716377314813</v>
      </c>
      <c r="T2338" s="11">
        <f t="shared" si="147"/>
        <v>41706.716377314813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5">
        <f t="shared" si="145"/>
        <v>74.184357541899445</v>
      </c>
      <c r="Q2339" s="6" t="s">
        <v>8336</v>
      </c>
      <c r="R2339" t="s">
        <v>8352</v>
      </c>
      <c r="S2339" s="10">
        <f t="shared" si="146"/>
        <v>41786.432210648149</v>
      </c>
      <c r="T2339" s="11">
        <f t="shared" si="147"/>
        <v>41816.432210648149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5">
        <f t="shared" si="145"/>
        <v>123.34552845528455</v>
      </c>
      <c r="Q2340" s="6" t="s">
        <v>8336</v>
      </c>
      <c r="R2340" t="s">
        <v>8352</v>
      </c>
      <c r="S2340" s="10">
        <f t="shared" si="146"/>
        <v>41789.688472222224</v>
      </c>
      <c r="T2340" s="11">
        <f t="shared" si="147"/>
        <v>41819.688472222224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5">
        <f t="shared" si="145"/>
        <v>66.623188405797094</v>
      </c>
      <c r="Q2341" s="6" t="s">
        <v>8336</v>
      </c>
      <c r="R2341" t="s">
        <v>8352</v>
      </c>
      <c r="S2341" s="10">
        <f t="shared" si="146"/>
        <v>42692.591539351844</v>
      </c>
      <c r="T2341" s="11">
        <f t="shared" si="147"/>
        <v>42723.124305555553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5">
        <f t="shared" si="145"/>
        <v>104.99007444168734</v>
      </c>
      <c r="Q2342" s="6" t="s">
        <v>8336</v>
      </c>
      <c r="R2342" t="s">
        <v>8352</v>
      </c>
      <c r="S2342" s="10">
        <f t="shared" si="146"/>
        <v>42643.434467592589</v>
      </c>
      <c r="T2342" s="11">
        <f t="shared" si="147"/>
        <v>42673.434467592589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5">
        <f t="shared" si="145"/>
        <v>0</v>
      </c>
      <c r="Q2343" s="6" t="s">
        <v>8319</v>
      </c>
      <c r="R2343" t="s">
        <v>8320</v>
      </c>
      <c r="S2343" s="10">
        <f t="shared" si="146"/>
        <v>42167.605370370373</v>
      </c>
      <c r="T2343" s="11">
        <f t="shared" si="147"/>
        <v>42197.605370370373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5">
        <f t="shared" si="145"/>
        <v>0</v>
      </c>
      <c r="Q2344" s="6" t="s">
        <v>8319</v>
      </c>
      <c r="R2344" t="s">
        <v>8320</v>
      </c>
      <c r="S2344" s="10">
        <f t="shared" si="146"/>
        <v>41897.49386574074</v>
      </c>
      <c r="T2344" s="11">
        <f t="shared" si="147"/>
        <v>41918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5">
        <f t="shared" si="145"/>
        <v>300</v>
      </c>
      <c r="Q2345" s="6" t="s">
        <v>8319</v>
      </c>
      <c r="R2345" t="s">
        <v>8320</v>
      </c>
      <c r="S2345" s="10">
        <f t="shared" si="146"/>
        <v>42327.616956018515</v>
      </c>
      <c r="T2345" s="11">
        <f t="shared" si="147"/>
        <v>42377.615972222215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5">
        <f t="shared" si="145"/>
        <v>1</v>
      </c>
      <c r="Q2346" s="6" t="s">
        <v>8319</v>
      </c>
      <c r="R2346" t="s">
        <v>8320</v>
      </c>
      <c r="S2346" s="10">
        <f t="shared" si="146"/>
        <v>42515.519317129627</v>
      </c>
      <c r="T2346" s="11">
        <f t="shared" si="147"/>
        <v>42545.519317129627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5">
        <f t="shared" si="145"/>
        <v>0</v>
      </c>
      <c r="Q2347" s="6" t="s">
        <v>8319</v>
      </c>
      <c r="R2347" t="s">
        <v>8320</v>
      </c>
      <c r="S2347" s="10">
        <f t="shared" si="146"/>
        <v>42059.79347222222</v>
      </c>
      <c r="T2347" s="11">
        <f t="shared" si="147"/>
        <v>42094.777083333327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5">
        <f t="shared" si="145"/>
        <v>13</v>
      </c>
      <c r="Q2348" s="6" t="s">
        <v>8319</v>
      </c>
      <c r="R2348" t="s">
        <v>8320</v>
      </c>
      <c r="S2348" s="10">
        <f t="shared" si="146"/>
        <v>42615.590636574074</v>
      </c>
      <c r="T2348" s="11">
        <f t="shared" si="147"/>
        <v>42660.590636574074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5">
        <f t="shared" si="145"/>
        <v>15</v>
      </c>
      <c r="Q2349" s="6" t="s">
        <v>8319</v>
      </c>
      <c r="R2349" t="s">
        <v>8320</v>
      </c>
      <c r="S2349" s="10">
        <f t="shared" si="146"/>
        <v>42577.39902777777</v>
      </c>
      <c r="T2349" s="11">
        <f t="shared" si="147"/>
        <v>42607.39902777777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5">
        <f t="shared" si="145"/>
        <v>54</v>
      </c>
      <c r="Q2350" s="6" t="s">
        <v>8319</v>
      </c>
      <c r="R2350" t="s">
        <v>8320</v>
      </c>
      <c r="S2350" s="10">
        <f t="shared" si="146"/>
        <v>42360.723819444444</v>
      </c>
      <c r="T2350" s="11">
        <f t="shared" si="147"/>
        <v>42420.723819444444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5">
        <f t="shared" si="145"/>
        <v>0</v>
      </c>
      <c r="Q2351" s="6" t="s">
        <v>8319</v>
      </c>
      <c r="R2351" t="s">
        <v>8320</v>
      </c>
      <c r="S2351" s="10">
        <f t="shared" si="146"/>
        <v>42198.567453703705</v>
      </c>
      <c r="T2351" s="11">
        <f t="shared" si="147"/>
        <v>42227.567453703705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5">
        <f t="shared" si="145"/>
        <v>0</v>
      </c>
      <c r="Q2352" s="6" t="s">
        <v>8319</v>
      </c>
      <c r="R2352" t="s">
        <v>8320</v>
      </c>
      <c r="S2352" s="10">
        <f t="shared" si="146"/>
        <v>42708.633912037032</v>
      </c>
      <c r="T2352" s="11">
        <f t="shared" si="147"/>
        <v>42738.633912037032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5">
        <f t="shared" si="145"/>
        <v>15.428571428571429</v>
      </c>
      <c r="Q2353" s="6" t="s">
        <v>8319</v>
      </c>
      <c r="R2353" t="s">
        <v>8320</v>
      </c>
      <c r="S2353" s="10">
        <f t="shared" si="146"/>
        <v>42093.892812500002</v>
      </c>
      <c r="T2353" s="11">
        <f t="shared" si="147"/>
        <v>42123.892812500002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5">
        <f t="shared" si="145"/>
        <v>0</v>
      </c>
      <c r="Q2354" s="6" t="s">
        <v>8319</v>
      </c>
      <c r="R2354" t="s">
        <v>8320</v>
      </c>
      <c r="S2354" s="10">
        <f t="shared" si="146"/>
        <v>42101.425370370365</v>
      </c>
      <c r="T2354" s="11">
        <f t="shared" si="147"/>
        <v>42161.425370370365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5">
        <f t="shared" si="145"/>
        <v>0</v>
      </c>
      <c r="Q2355" s="6" t="s">
        <v>8319</v>
      </c>
      <c r="R2355" t="s">
        <v>8320</v>
      </c>
      <c r="S2355" s="10">
        <f t="shared" si="146"/>
        <v>42103.467847222222</v>
      </c>
      <c r="T2355" s="11">
        <f t="shared" si="147"/>
        <v>42115.467847222222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5">
        <f t="shared" si="145"/>
        <v>25</v>
      </c>
      <c r="Q2356" s="6" t="s">
        <v>8319</v>
      </c>
      <c r="R2356" t="s">
        <v>8320</v>
      </c>
      <c r="S2356" s="10">
        <f t="shared" si="146"/>
        <v>41954.51458333333</v>
      </c>
      <c r="T2356" s="11">
        <f t="shared" si="147"/>
        <v>42014.51458333333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5">
        <f t="shared" si="145"/>
        <v>27.5</v>
      </c>
      <c r="Q2357" s="6" t="s">
        <v>8319</v>
      </c>
      <c r="R2357" t="s">
        <v>8320</v>
      </c>
      <c r="S2357" s="10">
        <f t="shared" si="146"/>
        <v>42096.709907407407</v>
      </c>
      <c r="T2357" s="11">
        <f t="shared" si="147"/>
        <v>42126.709907407407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5">
        <f t="shared" si="145"/>
        <v>0</v>
      </c>
      <c r="Q2358" s="6" t="s">
        <v>8319</v>
      </c>
      <c r="R2358" t="s">
        <v>8320</v>
      </c>
      <c r="S2358" s="10">
        <f t="shared" si="146"/>
        <v>42130.575277777774</v>
      </c>
      <c r="T2358" s="11">
        <f t="shared" si="147"/>
        <v>42160.575277777774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5">
        <f t="shared" si="145"/>
        <v>0</v>
      </c>
      <c r="Q2359" s="6" t="s">
        <v>8319</v>
      </c>
      <c r="R2359" t="s">
        <v>8320</v>
      </c>
      <c r="S2359" s="10">
        <f t="shared" si="146"/>
        <v>42264.411782407406</v>
      </c>
      <c r="T2359" s="11">
        <f t="shared" si="147"/>
        <v>42294.411782407406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5">
        <f t="shared" si="145"/>
        <v>0</v>
      </c>
      <c r="Q2360" s="6" t="s">
        <v>8319</v>
      </c>
      <c r="R2360" t="s">
        <v>8320</v>
      </c>
      <c r="S2360" s="10">
        <f t="shared" si="146"/>
        <v>41978.722638888888</v>
      </c>
      <c r="T2360" s="11">
        <f t="shared" si="147"/>
        <v>42034.818749999999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5">
        <f t="shared" si="145"/>
        <v>367</v>
      </c>
      <c r="Q2361" s="6" t="s">
        <v>8319</v>
      </c>
      <c r="R2361" t="s">
        <v>8320</v>
      </c>
      <c r="S2361" s="10">
        <f t="shared" si="146"/>
        <v>42159.441249999996</v>
      </c>
      <c r="T2361" s="11">
        <f t="shared" si="147"/>
        <v>42219.441249999996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5">
        <f t="shared" si="145"/>
        <v>2</v>
      </c>
      <c r="Q2362" s="6" t="s">
        <v>8319</v>
      </c>
      <c r="R2362" t="s">
        <v>8320</v>
      </c>
      <c r="S2362" s="10">
        <f t="shared" si="146"/>
        <v>42377.498611111114</v>
      </c>
      <c r="T2362" s="11">
        <f t="shared" si="147"/>
        <v>42407.498611111114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5">
        <f t="shared" si="145"/>
        <v>0</v>
      </c>
      <c r="Q2363" s="6" t="s">
        <v>8319</v>
      </c>
      <c r="R2363" t="s">
        <v>8320</v>
      </c>
      <c r="S2363" s="10">
        <f t="shared" si="146"/>
        <v>42466.650555555556</v>
      </c>
      <c r="T2363" s="11">
        <f t="shared" si="147"/>
        <v>42490.708333333336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5">
        <f t="shared" si="145"/>
        <v>60</v>
      </c>
      <c r="Q2364" s="6" t="s">
        <v>8319</v>
      </c>
      <c r="R2364" t="s">
        <v>8320</v>
      </c>
      <c r="S2364" s="10">
        <f t="shared" si="146"/>
        <v>41954.47997685185</v>
      </c>
      <c r="T2364" s="11">
        <f t="shared" si="147"/>
        <v>41984.47997685185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5">
        <f t="shared" si="145"/>
        <v>0</v>
      </c>
      <c r="Q2365" s="6" t="s">
        <v>8319</v>
      </c>
      <c r="R2365" t="s">
        <v>8320</v>
      </c>
      <c r="S2365" s="10">
        <f t="shared" si="146"/>
        <v>42321.803240740737</v>
      </c>
      <c r="T2365" s="11">
        <f t="shared" si="147"/>
        <v>42366.803240740737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5">
        <f t="shared" si="145"/>
        <v>0</v>
      </c>
      <c r="Q2366" s="6" t="s">
        <v>8319</v>
      </c>
      <c r="R2366" t="s">
        <v>8320</v>
      </c>
      <c r="S2366" s="10">
        <f t="shared" si="146"/>
        <v>42248.726342592585</v>
      </c>
      <c r="T2366" s="11">
        <f t="shared" si="147"/>
        <v>42303.726342592585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5">
        <f t="shared" si="145"/>
        <v>0</v>
      </c>
      <c r="Q2367" s="6" t="s">
        <v>8319</v>
      </c>
      <c r="R2367" t="s">
        <v>8320</v>
      </c>
      <c r="S2367" s="10">
        <f t="shared" si="146"/>
        <v>42346.528067129628</v>
      </c>
      <c r="T2367" s="11">
        <f t="shared" si="147"/>
        <v>42386.749999999993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5">
        <f t="shared" si="145"/>
        <v>97.407407407407405</v>
      </c>
      <c r="Q2368" s="6" t="s">
        <v>8319</v>
      </c>
      <c r="R2368" t="s">
        <v>8320</v>
      </c>
      <c r="S2368" s="10">
        <f t="shared" si="146"/>
        <v>42268.323298611103</v>
      </c>
      <c r="T2368" s="11">
        <f t="shared" si="147"/>
        <v>42298.323298611103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5">
        <f t="shared" si="145"/>
        <v>47.857142857142854</v>
      </c>
      <c r="Q2369" s="6" t="s">
        <v>8319</v>
      </c>
      <c r="R2369" t="s">
        <v>8320</v>
      </c>
      <c r="S2369" s="10">
        <f t="shared" si="146"/>
        <v>42425.761759259258</v>
      </c>
      <c r="T2369" s="11">
        <f t="shared" si="147"/>
        <v>42485.720092592594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5">
        <f t="shared" si="145"/>
        <v>50</v>
      </c>
      <c r="Q2370" s="6" t="s">
        <v>8319</v>
      </c>
      <c r="R2370" t="s">
        <v>8320</v>
      </c>
      <c r="S2370" s="10">
        <f t="shared" si="146"/>
        <v>42063.513483796291</v>
      </c>
      <c r="T2370" s="11">
        <f t="shared" si="147"/>
        <v>42108.471817129626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(E2371/D2371)*100</f>
        <v>0</v>
      </c>
      <c r="P2371" s="5">
        <f t="shared" ref="P2371:P2434" si="149">IFERROR(E2371/L2371,0)</f>
        <v>0</v>
      </c>
      <c r="Q2371" s="6" t="s">
        <v>8319</v>
      </c>
      <c r="R2371" t="s">
        <v>8320</v>
      </c>
      <c r="S2371" s="10">
        <f t="shared" ref="S2371:S2434" si="150">(J2371/86400)+25569+(-5/24)</f>
        <v>42380.60429398148</v>
      </c>
      <c r="T2371" s="11">
        <f t="shared" ref="T2371:T2434" si="151">(I2371/86400)+25569+(-5/24)</f>
        <v>42410.60429398148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5">
        <f t="shared" si="149"/>
        <v>20.5</v>
      </c>
      <c r="Q2372" s="6" t="s">
        <v>8319</v>
      </c>
      <c r="R2372" t="s">
        <v>8320</v>
      </c>
      <c r="S2372" s="10">
        <f t="shared" si="150"/>
        <v>41960.980798611105</v>
      </c>
      <c r="T2372" s="11">
        <f t="shared" si="151"/>
        <v>41990.980798611105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5">
        <f t="shared" si="149"/>
        <v>0</v>
      </c>
      <c r="Q2373" s="6" t="s">
        <v>8319</v>
      </c>
      <c r="R2373" t="s">
        <v>8320</v>
      </c>
      <c r="S2373" s="10">
        <f t="shared" si="150"/>
        <v>42150.569398148145</v>
      </c>
      <c r="T2373" s="11">
        <f t="shared" si="151"/>
        <v>42180.569398148145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5">
        <f t="shared" si="149"/>
        <v>30</v>
      </c>
      <c r="Q2374" s="6" t="s">
        <v>8319</v>
      </c>
      <c r="R2374" t="s">
        <v>8320</v>
      </c>
      <c r="S2374" s="10">
        <f t="shared" si="150"/>
        <v>42087.860775462956</v>
      </c>
      <c r="T2374" s="11">
        <f t="shared" si="151"/>
        <v>42117.860775462956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5">
        <f t="shared" si="149"/>
        <v>50</v>
      </c>
      <c r="Q2375" s="6" t="s">
        <v>8319</v>
      </c>
      <c r="R2375" t="s">
        <v>8320</v>
      </c>
      <c r="S2375" s="10">
        <f t="shared" si="150"/>
        <v>42215.453981481478</v>
      </c>
      <c r="T2375" s="11">
        <f t="shared" si="151"/>
        <v>42245.453981481478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5">
        <f t="shared" si="149"/>
        <v>10</v>
      </c>
      <c r="Q2376" s="6" t="s">
        <v>8319</v>
      </c>
      <c r="R2376" t="s">
        <v>8320</v>
      </c>
      <c r="S2376" s="10">
        <f t="shared" si="150"/>
        <v>42017.634953703702</v>
      </c>
      <c r="T2376" s="11">
        <f t="shared" si="151"/>
        <v>42047.634953703702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5">
        <f t="shared" si="149"/>
        <v>0</v>
      </c>
      <c r="Q2377" s="6" t="s">
        <v>8319</v>
      </c>
      <c r="R2377" t="s">
        <v>8320</v>
      </c>
      <c r="S2377" s="10">
        <f t="shared" si="150"/>
        <v>42592.627743055556</v>
      </c>
      <c r="T2377" s="11">
        <f t="shared" si="151"/>
        <v>42622.627743055556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5">
        <f t="shared" si="149"/>
        <v>81.582499999999996</v>
      </c>
      <c r="Q2378" s="6" t="s">
        <v>8319</v>
      </c>
      <c r="R2378" t="s">
        <v>8320</v>
      </c>
      <c r="S2378" s="10">
        <f t="shared" si="150"/>
        <v>42318.717199074068</v>
      </c>
      <c r="T2378" s="11">
        <f t="shared" si="151"/>
        <v>42348.717199074068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5">
        <f t="shared" si="149"/>
        <v>0</v>
      </c>
      <c r="Q2379" s="6" t="s">
        <v>8319</v>
      </c>
      <c r="R2379" t="s">
        <v>8320</v>
      </c>
      <c r="S2379" s="10">
        <f t="shared" si="150"/>
        <v>42669.661840277775</v>
      </c>
      <c r="T2379" s="11">
        <f t="shared" si="151"/>
        <v>42699.703506944446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5">
        <f t="shared" si="149"/>
        <v>0</v>
      </c>
      <c r="Q2380" s="6" t="s">
        <v>8319</v>
      </c>
      <c r="R2380" t="s">
        <v>8320</v>
      </c>
      <c r="S2380" s="10">
        <f t="shared" si="150"/>
        <v>42212.804745370369</v>
      </c>
      <c r="T2380" s="11">
        <f t="shared" si="151"/>
        <v>42241.804745370369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5">
        <f t="shared" si="149"/>
        <v>0</v>
      </c>
      <c r="Q2381" s="6" t="s">
        <v>8319</v>
      </c>
      <c r="R2381" t="s">
        <v>8320</v>
      </c>
      <c r="S2381" s="10">
        <f t="shared" si="150"/>
        <v>42236.808055555557</v>
      </c>
      <c r="T2381" s="11">
        <f t="shared" si="151"/>
        <v>42281.808055555557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5">
        <f t="shared" si="149"/>
        <v>18.333333333333332</v>
      </c>
      <c r="Q2382" s="6" t="s">
        <v>8319</v>
      </c>
      <c r="R2382" t="s">
        <v>8320</v>
      </c>
      <c r="S2382" s="10">
        <f t="shared" si="150"/>
        <v>42248.584976851846</v>
      </c>
      <c r="T2382" s="11">
        <f t="shared" si="151"/>
        <v>42278.584976851846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5">
        <f t="shared" si="149"/>
        <v>224.42857142857142</v>
      </c>
      <c r="Q2383" s="6" t="s">
        <v>8319</v>
      </c>
      <c r="R2383" t="s">
        <v>8320</v>
      </c>
      <c r="S2383" s="10">
        <f t="shared" si="150"/>
        <v>42074.727407407401</v>
      </c>
      <c r="T2383" s="11">
        <f t="shared" si="151"/>
        <v>42104.727407407401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5">
        <f t="shared" si="149"/>
        <v>37.5</v>
      </c>
      <c r="Q2384" s="6" t="s">
        <v>8319</v>
      </c>
      <c r="R2384" t="s">
        <v>8320</v>
      </c>
      <c r="S2384" s="10">
        <f t="shared" si="150"/>
        <v>42194.979201388887</v>
      </c>
      <c r="T2384" s="11">
        <f t="shared" si="151"/>
        <v>42219.979201388887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5">
        <f t="shared" si="149"/>
        <v>145</v>
      </c>
      <c r="Q2385" s="6" t="s">
        <v>8319</v>
      </c>
      <c r="R2385" t="s">
        <v>8320</v>
      </c>
      <c r="S2385" s="10">
        <f t="shared" si="150"/>
        <v>42026.848460648143</v>
      </c>
      <c r="T2385" s="11">
        <f t="shared" si="151"/>
        <v>42056.848460648143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5">
        <f t="shared" si="149"/>
        <v>1</v>
      </c>
      <c r="Q2386" s="6" t="s">
        <v>8319</v>
      </c>
      <c r="R2386" t="s">
        <v>8320</v>
      </c>
      <c r="S2386" s="10">
        <f t="shared" si="150"/>
        <v>41926.859293981477</v>
      </c>
      <c r="T2386" s="11">
        <f t="shared" si="151"/>
        <v>41956.900960648149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5">
        <f t="shared" si="149"/>
        <v>112.57142857142857</v>
      </c>
      <c r="Q2387" s="6" t="s">
        <v>8319</v>
      </c>
      <c r="R2387" t="s">
        <v>8320</v>
      </c>
      <c r="S2387" s="10">
        <f t="shared" si="150"/>
        <v>42191.493425925924</v>
      </c>
      <c r="T2387" s="11">
        <f t="shared" si="151"/>
        <v>42221.493425925924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5">
        <f t="shared" si="149"/>
        <v>0</v>
      </c>
      <c r="Q2388" s="6" t="s">
        <v>8319</v>
      </c>
      <c r="R2388" t="s">
        <v>8320</v>
      </c>
      <c r="S2388" s="10">
        <f t="shared" si="150"/>
        <v>41954.629907407405</v>
      </c>
      <c r="T2388" s="11">
        <f t="shared" si="151"/>
        <v>42014.629907407405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5">
        <f t="shared" si="149"/>
        <v>342</v>
      </c>
      <c r="Q2389" s="6" t="s">
        <v>8319</v>
      </c>
      <c r="R2389" t="s">
        <v>8320</v>
      </c>
      <c r="S2389" s="10">
        <f t="shared" si="150"/>
        <v>42528.418287037035</v>
      </c>
      <c r="T2389" s="11">
        <f t="shared" si="151"/>
        <v>42573.418287037035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5">
        <f t="shared" si="149"/>
        <v>57.875</v>
      </c>
      <c r="Q2390" s="6" t="s">
        <v>8319</v>
      </c>
      <c r="R2390" t="s">
        <v>8320</v>
      </c>
      <c r="S2390" s="10">
        <f t="shared" si="150"/>
        <v>41989.645358796297</v>
      </c>
      <c r="T2390" s="11">
        <f t="shared" si="151"/>
        <v>42019.603472222218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5">
        <f t="shared" si="149"/>
        <v>30</v>
      </c>
      <c r="Q2391" s="6" t="s">
        <v>8319</v>
      </c>
      <c r="R2391" t="s">
        <v>8320</v>
      </c>
      <c r="S2391" s="10">
        <f t="shared" si="150"/>
        <v>42179.445046296292</v>
      </c>
      <c r="T2391" s="11">
        <f t="shared" si="151"/>
        <v>42210.707638888889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5">
        <f t="shared" si="149"/>
        <v>0</v>
      </c>
      <c r="Q2392" s="6" t="s">
        <v>8319</v>
      </c>
      <c r="R2392" t="s">
        <v>8320</v>
      </c>
      <c r="S2392" s="10">
        <f t="shared" si="150"/>
        <v>41968.053981481477</v>
      </c>
      <c r="T2392" s="11">
        <f t="shared" si="151"/>
        <v>42008.053981481477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5">
        <f t="shared" si="149"/>
        <v>25</v>
      </c>
      <c r="Q2393" s="6" t="s">
        <v>8319</v>
      </c>
      <c r="R2393" t="s">
        <v>8320</v>
      </c>
      <c r="S2393" s="10">
        <f t="shared" si="150"/>
        <v>42064.586157407401</v>
      </c>
      <c r="T2393" s="11">
        <f t="shared" si="151"/>
        <v>42094.544490740744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5">
        <f t="shared" si="149"/>
        <v>0</v>
      </c>
      <c r="Q2394" s="6" t="s">
        <v>8319</v>
      </c>
      <c r="R2394" t="s">
        <v>8320</v>
      </c>
      <c r="S2394" s="10">
        <f t="shared" si="150"/>
        <v>42275.912303240737</v>
      </c>
      <c r="T2394" s="11">
        <f t="shared" si="151"/>
        <v>42305.912303240737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5">
        <f t="shared" si="149"/>
        <v>50</v>
      </c>
      <c r="Q2395" s="6" t="s">
        <v>8319</v>
      </c>
      <c r="R2395" t="s">
        <v>8320</v>
      </c>
      <c r="S2395" s="10">
        <f t="shared" si="150"/>
        <v>42194.440011574072</v>
      </c>
      <c r="T2395" s="11">
        <f t="shared" si="151"/>
        <v>42224.440011574072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5">
        <f t="shared" si="149"/>
        <v>1.5</v>
      </c>
      <c r="Q2396" s="6" t="s">
        <v>8319</v>
      </c>
      <c r="R2396" t="s">
        <v>8320</v>
      </c>
      <c r="S2396" s="10">
        <f t="shared" si="150"/>
        <v>42031.15385416666</v>
      </c>
      <c r="T2396" s="11">
        <f t="shared" si="151"/>
        <v>42061.15385416666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5">
        <f t="shared" si="149"/>
        <v>0</v>
      </c>
      <c r="Q2397" s="6" t="s">
        <v>8319</v>
      </c>
      <c r="R2397" t="s">
        <v>8320</v>
      </c>
      <c r="S2397" s="10">
        <f t="shared" si="150"/>
        <v>42716.913043981483</v>
      </c>
      <c r="T2397" s="11">
        <f t="shared" si="151"/>
        <v>42745.164583333331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5">
        <f t="shared" si="149"/>
        <v>10</v>
      </c>
      <c r="Q2398" s="6" t="s">
        <v>8319</v>
      </c>
      <c r="R2398" t="s">
        <v>8320</v>
      </c>
      <c r="S2398" s="10">
        <f t="shared" si="150"/>
        <v>42262.640717592592</v>
      </c>
      <c r="T2398" s="11">
        <f t="shared" si="151"/>
        <v>42292.640717592592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5">
        <f t="shared" si="149"/>
        <v>0</v>
      </c>
      <c r="Q2399" s="6" t="s">
        <v>8319</v>
      </c>
      <c r="R2399" t="s">
        <v>8320</v>
      </c>
      <c r="S2399" s="10">
        <f t="shared" si="150"/>
        <v>41976.676574074074</v>
      </c>
      <c r="T2399" s="11">
        <f t="shared" si="151"/>
        <v>42006.676574074074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5">
        <f t="shared" si="149"/>
        <v>0</v>
      </c>
      <c r="Q2400" s="6" t="s">
        <v>8319</v>
      </c>
      <c r="R2400" t="s">
        <v>8320</v>
      </c>
      <c r="S2400" s="10">
        <f t="shared" si="150"/>
        <v>42157.708148148151</v>
      </c>
      <c r="T2400" s="11">
        <f t="shared" si="151"/>
        <v>42187.708148148151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5">
        <f t="shared" si="149"/>
        <v>0</v>
      </c>
      <c r="Q2401" s="6" t="s">
        <v>8319</v>
      </c>
      <c r="R2401" t="s">
        <v>8320</v>
      </c>
      <c r="S2401" s="10">
        <f t="shared" si="150"/>
        <v>41956.644745370366</v>
      </c>
      <c r="T2401" s="11">
        <f t="shared" si="151"/>
        <v>41991.644745370366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5">
        <f t="shared" si="149"/>
        <v>0</v>
      </c>
      <c r="Q2402" s="6" t="s">
        <v>8319</v>
      </c>
      <c r="R2402" t="s">
        <v>8320</v>
      </c>
      <c r="S2402" s="10">
        <f t="shared" si="150"/>
        <v>42444.059768518513</v>
      </c>
      <c r="T2402" s="11">
        <f t="shared" si="151"/>
        <v>42474.059768518513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5">
        <f t="shared" si="149"/>
        <v>22.333333333333332</v>
      </c>
      <c r="Q2403" s="6" t="s">
        <v>8336</v>
      </c>
      <c r="R2403" t="s">
        <v>8337</v>
      </c>
      <c r="S2403" s="10">
        <f t="shared" si="150"/>
        <v>42374.614537037036</v>
      </c>
      <c r="T2403" s="11">
        <f t="shared" si="151"/>
        <v>42434.614537037036</v>
      </c>
    </row>
    <row r="2404" spans="1:20" ht="19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5">
        <f t="shared" si="149"/>
        <v>52</v>
      </c>
      <c r="Q2404" s="6" t="s">
        <v>8336</v>
      </c>
      <c r="R2404" t="s">
        <v>8337</v>
      </c>
      <c r="S2404" s="10">
        <f t="shared" si="150"/>
        <v>42107.47142361111</v>
      </c>
      <c r="T2404" s="11">
        <f t="shared" si="151"/>
        <v>42137.47142361111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5">
        <f t="shared" si="149"/>
        <v>16.833333333333332</v>
      </c>
      <c r="Q2405" s="6" t="s">
        <v>8336</v>
      </c>
      <c r="R2405" t="s">
        <v>8337</v>
      </c>
      <c r="S2405" s="10">
        <f t="shared" si="150"/>
        <v>42399.67428240741</v>
      </c>
      <c r="T2405" s="11">
        <f t="shared" si="151"/>
        <v>42459.632615740738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5">
        <f t="shared" si="149"/>
        <v>0</v>
      </c>
      <c r="Q2406" s="6" t="s">
        <v>8336</v>
      </c>
      <c r="R2406" t="s">
        <v>8337</v>
      </c>
      <c r="S2406" s="10">
        <f t="shared" si="150"/>
        <v>42341.831099537034</v>
      </c>
      <c r="T2406" s="11">
        <f t="shared" si="151"/>
        <v>42371.831099537034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5">
        <f t="shared" si="149"/>
        <v>56.3</v>
      </c>
      <c r="Q2407" s="6" t="s">
        <v>8336</v>
      </c>
      <c r="R2407" t="s">
        <v>8337</v>
      </c>
      <c r="S2407" s="10">
        <f t="shared" si="150"/>
        <v>42595.377025462956</v>
      </c>
      <c r="T2407" s="11">
        <f t="shared" si="151"/>
        <v>42616.377025462956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5">
        <f t="shared" si="149"/>
        <v>84.0625</v>
      </c>
      <c r="Q2408" s="6" t="s">
        <v>8336</v>
      </c>
      <c r="R2408" t="s">
        <v>8337</v>
      </c>
      <c r="S2408" s="10">
        <f t="shared" si="150"/>
        <v>41982.902662037035</v>
      </c>
      <c r="T2408" s="11">
        <f t="shared" si="151"/>
        <v>42022.902662037035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5">
        <f t="shared" si="149"/>
        <v>168.39393939393941</v>
      </c>
      <c r="Q2409" s="6" t="s">
        <v>8336</v>
      </c>
      <c r="R2409" t="s">
        <v>8337</v>
      </c>
      <c r="S2409" s="10">
        <f t="shared" si="150"/>
        <v>42082.367222222216</v>
      </c>
      <c r="T2409" s="11">
        <f t="shared" si="151"/>
        <v>42105.041666666664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5">
        <f t="shared" si="149"/>
        <v>15</v>
      </c>
      <c r="Q2410" s="6" t="s">
        <v>8336</v>
      </c>
      <c r="R2410" t="s">
        <v>8337</v>
      </c>
      <c r="S2410" s="10">
        <f t="shared" si="150"/>
        <v>41918.93237268518</v>
      </c>
      <c r="T2410" s="11">
        <f t="shared" si="151"/>
        <v>41948.974039351851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5">
        <f t="shared" si="149"/>
        <v>76.666666666666671</v>
      </c>
      <c r="Q2411" s="6" t="s">
        <v>8336</v>
      </c>
      <c r="R2411" t="s">
        <v>8337</v>
      </c>
      <c r="S2411" s="10">
        <f t="shared" si="150"/>
        <v>42204.667534722219</v>
      </c>
      <c r="T2411" s="11">
        <f t="shared" si="151"/>
        <v>42234.667534722219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5">
        <f t="shared" si="149"/>
        <v>0</v>
      </c>
      <c r="Q2412" s="6" t="s">
        <v>8336</v>
      </c>
      <c r="R2412" t="s">
        <v>8337</v>
      </c>
      <c r="S2412" s="10">
        <f t="shared" si="150"/>
        <v>42224.199942129628</v>
      </c>
      <c r="T2412" s="11">
        <f t="shared" si="151"/>
        <v>42254.199942129628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5">
        <f t="shared" si="149"/>
        <v>50.333333333333336</v>
      </c>
      <c r="Q2413" s="6" t="s">
        <v>8336</v>
      </c>
      <c r="R2413" t="s">
        <v>8337</v>
      </c>
      <c r="S2413" s="10">
        <f t="shared" si="150"/>
        <v>42211.524097222216</v>
      </c>
      <c r="T2413" s="11">
        <f t="shared" si="151"/>
        <v>42241.524097222216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5">
        <f t="shared" si="149"/>
        <v>0</v>
      </c>
      <c r="Q2414" s="6" t="s">
        <v>8336</v>
      </c>
      <c r="R2414" t="s">
        <v>8337</v>
      </c>
      <c r="S2414" s="10">
        <f t="shared" si="150"/>
        <v>42655.528622685182</v>
      </c>
      <c r="T2414" s="11">
        <f t="shared" si="151"/>
        <v>42700.570289351854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5">
        <f t="shared" si="149"/>
        <v>8.3333333333333339</v>
      </c>
      <c r="Q2415" s="6" t="s">
        <v>8336</v>
      </c>
      <c r="R2415" t="s">
        <v>8337</v>
      </c>
      <c r="S2415" s="10">
        <f t="shared" si="150"/>
        <v>41759.901412037034</v>
      </c>
      <c r="T2415" s="11">
        <f t="shared" si="151"/>
        <v>41790.770833333328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5">
        <f t="shared" si="149"/>
        <v>35.384615384615387</v>
      </c>
      <c r="Q2416" s="6" t="s">
        <v>8336</v>
      </c>
      <c r="R2416" t="s">
        <v>8337</v>
      </c>
      <c r="S2416" s="10">
        <f t="shared" si="150"/>
        <v>42198.486805555549</v>
      </c>
      <c r="T2416" s="11">
        <f t="shared" si="151"/>
        <v>42237.957638888889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5">
        <f t="shared" si="149"/>
        <v>55.833333333333336</v>
      </c>
      <c r="Q2417" s="6" t="s">
        <v>8336</v>
      </c>
      <c r="R2417" t="s">
        <v>8337</v>
      </c>
      <c r="S2417" s="10">
        <f t="shared" si="150"/>
        <v>42536.654467592591</v>
      </c>
      <c r="T2417" s="11">
        <f t="shared" si="151"/>
        <v>42566.654467592591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5">
        <f t="shared" si="149"/>
        <v>5</v>
      </c>
      <c r="Q2418" s="6" t="s">
        <v>8336</v>
      </c>
      <c r="R2418" t="s">
        <v>8337</v>
      </c>
      <c r="S2418" s="10">
        <f t="shared" si="150"/>
        <v>42019.529432870368</v>
      </c>
      <c r="T2418" s="11">
        <f t="shared" si="151"/>
        <v>42077.416666666664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5">
        <f t="shared" si="149"/>
        <v>0</v>
      </c>
      <c r="Q2419" s="6" t="s">
        <v>8336</v>
      </c>
      <c r="R2419" t="s">
        <v>8337</v>
      </c>
      <c r="S2419" s="10">
        <f t="shared" si="150"/>
        <v>41831.675775462958</v>
      </c>
      <c r="T2419" s="11">
        <f t="shared" si="151"/>
        <v>41861.675775462958</v>
      </c>
    </row>
    <row r="2420" spans="1:20" ht="19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5">
        <f t="shared" si="149"/>
        <v>1</v>
      </c>
      <c r="Q2420" s="6" t="s">
        <v>8336</v>
      </c>
      <c r="R2420" t="s">
        <v>8337</v>
      </c>
      <c r="S2420" s="10">
        <f t="shared" si="150"/>
        <v>42027.648657407401</v>
      </c>
      <c r="T2420" s="11">
        <f t="shared" si="151"/>
        <v>42087.606990740744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5">
        <f t="shared" si="149"/>
        <v>0</v>
      </c>
      <c r="Q2421" s="6" t="s">
        <v>8336</v>
      </c>
      <c r="R2421" t="s">
        <v>8337</v>
      </c>
      <c r="S2421" s="10">
        <f t="shared" si="150"/>
        <v>41993.529965277776</v>
      </c>
      <c r="T2421" s="11">
        <f t="shared" si="151"/>
        <v>42053.529965277776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5">
        <f t="shared" si="149"/>
        <v>69.472222222222229</v>
      </c>
      <c r="Q2422" s="6" t="s">
        <v>8336</v>
      </c>
      <c r="R2422" t="s">
        <v>8337</v>
      </c>
      <c r="S2422" s="10">
        <f t="shared" si="150"/>
        <v>41892.820543981477</v>
      </c>
      <c r="T2422" s="11">
        <f t="shared" si="151"/>
        <v>41952.862210648142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5">
        <f t="shared" si="149"/>
        <v>1</v>
      </c>
      <c r="Q2423" s="6" t="s">
        <v>8336</v>
      </c>
      <c r="R2423" t="s">
        <v>8337</v>
      </c>
      <c r="S2423" s="10">
        <f t="shared" si="150"/>
        <v>42026.479120370372</v>
      </c>
      <c r="T2423" s="11">
        <f t="shared" si="151"/>
        <v>42056.479120370372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5">
        <f t="shared" si="149"/>
        <v>1</v>
      </c>
      <c r="Q2424" s="6" t="s">
        <v>8336</v>
      </c>
      <c r="R2424" t="s">
        <v>8337</v>
      </c>
      <c r="S2424" s="10">
        <f t="shared" si="150"/>
        <v>42044.516620370363</v>
      </c>
      <c r="T2424" s="11">
        <f t="shared" si="151"/>
        <v>42074.474953703706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5">
        <f t="shared" si="149"/>
        <v>8</v>
      </c>
      <c r="Q2425" s="6" t="s">
        <v>8336</v>
      </c>
      <c r="R2425" t="s">
        <v>8337</v>
      </c>
      <c r="S2425" s="10">
        <f t="shared" si="150"/>
        <v>41974.496412037035</v>
      </c>
      <c r="T2425" s="11">
        <f t="shared" si="151"/>
        <v>42004.496412037035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5">
        <f t="shared" si="149"/>
        <v>34.444444444444443</v>
      </c>
      <c r="Q2426" s="6" t="s">
        <v>8336</v>
      </c>
      <c r="R2426" t="s">
        <v>8337</v>
      </c>
      <c r="S2426" s="10">
        <f t="shared" si="150"/>
        <v>41909.684120370366</v>
      </c>
      <c r="T2426" s="11">
        <f t="shared" si="151"/>
        <v>41939.684120370366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5">
        <f t="shared" si="149"/>
        <v>1</v>
      </c>
      <c r="Q2427" s="6" t="s">
        <v>8336</v>
      </c>
      <c r="R2427" t="s">
        <v>8337</v>
      </c>
      <c r="S2427" s="10">
        <f t="shared" si="150"/>
        <v>42502.705428240741</v>
      </c>
      <c r="T2427" s="11">
        <f t="shared" si="151"/>
        <v>42517.711111111108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5">
        <f t="shared" si="149"/>
        <v>0</v>
      </c>
      <c r="Q2428" s="6" t="s">
        <v>8336</v>
      </c>
      <c r="R2428" t="s">
        <v>8337</v>
      </c>
      <c r="S2428" s="10">
        <f t="shared" si="150"/>
        <v>42163.961712962962</v>
      </c>
      <c r="T2428" s="11">
        <f t="shared" si="151"/>
        <v>42223.961712962962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5">
        <f t="shared" si="149"/>
        <v>1</v>
      </c>
      <c r="Q2429" s="6" t="s">
        <v>8336</v>
      </c>
      <c r="R2429" t="s">
        <v>8337</v>
      </c>
      <c r="S2429" s="10">
        <f t="shared" si="150"/>
        <v>42412.110335648147</v>
      </c>
      <c r="T2429" s="11">
        <f t="shared" si="151"/>
        <v>42452.068668981483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5">
        <f t="shared" si="149"/>
        <v>1</v>
      </c>
      <c r="Q2430" s="6" t="s">
        <v>8336</v>
      </c>
      <c r="R2430" t="s">
        <v>8337</v>
      </c>
      <c r="S2430" s="10">
        <f t="shared" si="150"/>
        <v>42045.575821759259</v>
      </c>
      <c r="T2430" s="11">
        <f t="shared" si="151"/>
        <v>42075.534155092588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5">
        <f t="shared" si="149"/>
        <v>501.25</v>
      </c>
      <c r="Q2431" s="6" t="s">
        <v>8336</v>
      </c>
      <c r="R2431" t="s">
        <v>8337</v>
      </c>
      <c r="S2431" s="10">
        <f t="shared" si="150"/>
        <v>42734.670902777776</v>
      </c>
      <c r="T2431" s="11">
        <f t="shared" si="151"/>
        <v>42771.488888888889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5">
        <f t="shared" si="149"/>
        <v>10.5</v>
      </c>
      <c r="Q2432" s="6" t="s">
        <v>8336</v>
      </c>
      <c r="R2432" t="s">
        <v>8337</v>
      </c>
      <c r="S2432" s="10">
        <f t="shared" si="150"/>
        <v>42381.922499999993</v>
      </c>
      <c r="T2432" s="11">
        <f t="shared" si="151"/>
        <v>42411.922499999993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5">
        <f t="shared" si="149"/>
        <v>1</v>
      </c>
      <c r="Q2433" s="6" t="s">
        <v>8336</v>
      </c>
      <c r="R2433" t="s">
        <v>8337</v>
      </c>
      <c r="S2433" s="10">
        <f t="shared" si="150"/>
        <v>42488.891354166662</v>
      </c>
      <c r="T2433" s="11">
        <f t="shared" si="151"/>
        <v>42548.891354166662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5">
        <f t="shared" si="149"/>
        <v>1</v>
      </c>
      <c r="Q2434" s="6" t="s">
        <v>8336</v>
      </c>
      <c r="R2434" t="s">
        <v>8337</v>
      </c>
      <c r="S2434" s="10">
        <f t="shared" si="150"/>
        <v>42041.010381944441</v>
      </c>
      <c r="T2434" s="11">
        <f t="shared" si="151"/>
        <v>42071.010381944441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(E2435/D2435)*100</f>
        <v>0</v>
      </c>
      <c r="P2435" s="5">
        <f t="shared" ref="P2435:P2498" si="153">IFERROR(E2435/L2435,0)</f>
        <v>0</v>
      </c>
      <c r="Q2435" s="6" t="s">
        <v>8336</v>
      </c>
      <c r="R2435" t="s">
        <v>8337</v>
      </c>
      <c r="S2435" s="10">
        <f t="shared" ref="S2435:S2498" si="154">(J2435/86400)+25569+(-5/24)</f>
        <v>42397.691469907404</v>
      </c>
      <c r="T2435" s="11">
        <f t="shared" ref="T2435:T2498" si="155">(I2435/86400)+25569+(-5/24)</f>
        <v>42427.691469907404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5">
        <f t="shared" si="153"/>
        <v>13</v>
      </c>
      <c r="Q2436" s="6" t="s">
        <v>8336</v>
      </c>
      <c r="R2436" t="s">
        <v>8337</v>
      </c>
      <c r="S2436" s="10">
        <f t="shared" si="154"/>
        <v>42179.977708333332</v>
      </c>
      <c r="T2436" s="11">
        <f t="shared" si="155"/>
        <v>42219.977708333332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5">
        <f t="shared" si="153"/>
        <v>306</v>
      </c>
      <c r="Q2437" s="6" t="s">
        <v>8336</v>
      </c>
      <c r="R2437" t="s">
        <v>8337</v>
      </c>
      <c r="S2437" s="10">
        <f t="shared" si="154"/>
        <v>42252.069282407407</v>
      </c>
      <c r="T2437" s="11">
        <f t="shared" si="155"/>
        <v>42282.069282407407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5">
        <f t="shared" si="153"/>
        <v>22.5</v>
      </c>
      <c r="Q2438" s="6" t="s">
        <v>8336</v>
      </c>
      <c r="R2438" t="s">
        <v>8337</v>
      </c>
      <c r="S2438" s="10">
        <f t="shared" si="154"/>
        <v>42338.407060185178</v>
      </c>
      <c r="T2438" s="11">
        <f t="shared" si="155"/>
        <v>42398.407060185178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5">
        <f t="shared" si="153"/>
        <v>0</v>
      </c>
      <c r="Q2439" s="6" t="s">
        <v>8336</v>
      </c>
      <c r="R2439" t="s">
        <v>8337</v>
      </c>
      <c r="S2439" s="10">
        <f t="shared" si="154"/>
        <v>42031.756805555553</v>
      </c>
      <c r="T2439" s="11">
        <f t="shared" si="155"/>
        <v>42080.541666666664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5">
        <f t="shared" si="153"/>
        <v>50</v>
      </c>
      <c r="Q2440" s="6" t="s">
        <v>8336</v>
      </c>
      <c r="R2440" t="s">
        <v>8337</v>
      </c>
      <c r="S2440" s="10">
        <f t="shared" si="154"/>
        <v>42285.706736111104</v>
      </c>
      <c r="T2440" s="11">
        <f t="shared" si="155"/>
        <v>42345.748402777775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5">
        <f t="shared" si="153"/>
        <v>0</v>
      </c>
      <c r="Q2441" s="6" t="s">
        <v>8336</v>
      </c>
      <c r="R2441" t="s">
        <v>8337</v>
      </c>
      <c r="S2441" s="10">
        <f t="shared" si="154"/>
        <v>42265.610289351847</v>
      </c>
      <c r="T2441" s="11">
        <f t="shared" si="155"/>
        <v>42295.610289351847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5">
        <f t="shared" si="153"/>
        <v>5</v>
      </c>
      <c r="Q2442" s="6" t="s">
        <v>8336</v>
      </c>
      <c r="R2442" t="s">
        <v>8337</v>
      </c>
      <c r="S2442" s="10">
        <f t="shared" si="154"/>
        <v>42383.691122685188</v>
      </c>
      <c r="T2442" s="11">
        <f t="shared" si="155"/>
        <v>42413.691122685188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5">
        <f t="shared" si="153"/>
        <v>74.22935779816514</v>
      </c>
      <c r="Q2443" s="6" t="s">
        <v>8336</v>
      </c>
      <c r="R2443" t="s">
        <v>8352</v>
      </c>
      <c r="S2443" s="10">
        <f t="shared" si="154"/>
        <v>42186.917291666665</v>
      </c>
      <c r="T2443" s="11">
        <f t="shared" si="155"/>
        <v>42207.999305555553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5">
        <f t="shared" si="153"/>
        <v>81.252688172043008</v>
      </c>
      <c r="Q2444" s="6" t="s">
        <v>8336</v>
      </c>
      <c r="R2444" t="s">
        <v>8352</v>
      </c>
      <c r="S2444" s="10">
        <f t="shared" si="154"/>
        <v>42052.458657407406</v>
      </c>
      <c r="T2444" s="11">
        <f t="shared" si="155"/>
        <v>42082.416990740741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5">
        <f t="shared" si="153"/>
        <v>130.23469453376205</v>
      </c>
      <c r="Q2445" s="6" t="s">
        <v>8336</v>
      </c>
      <c r="R2445" t="s">
        <v>8352</v>
      </c>
      <c r="S2445" s="10">
        <f t="shared" si="154"/>
        <v>41836.416921296295</v>
      </c>
      <c r="T2445" s="11">
        <f t="shared" si="155"/>
        <v>41866.416921296295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5">
        <f t="shared" si="153"/>
        <v>53.409836065573771</v>
      </c>
      <c r="Q2446" s="6" t="s">
        <v>8336</v>
      </c>
      <c r="R2446" t="s">
        <v>8352</v>
      </c>
      <c r="S2446" s="10">
        <f t="shared" si="154"/>
        <v>42485.54619212963</v>
      </c>
      <c r="T2446" s="11">
        <f t="shared" si="155"/>
        <v>42515.54619212963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5">
        <f t="shared" si="153"/>
        <v>75.130434782608702</v>
      </c>
      <c r="Q2447" s="6" t="s">
        <v>8336</v>
      </c>
      <c r="R2447" t="s">
        <v>8352</v>
      </c>
      <c r="S2447" s="10">
        <f t="shared" si="154"/>
        <v>42242.981724537036</v>
      </c>
      <c r="T2447" s="11">
        <f t="shared" si="155"/>
        <v>42272.981724537036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5">
        <f t="shared" si="153"/>
        <v>75.666666666666671</v>
      </c>
      <c r="Q2448" s="6" t="s">
        <v>8336</v>
      </c>
      <c r="R2448" t="s">
        <v>8352</v>
      </c>
      <c r="S2448" s="10">
        <f t="shared" si="154"/>
        <v>42670.394340277773</v>
      </c>
      <c r="T2448" s="11">
        <f t="shared" si="155"/>
        <v>42700.436006944445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5">
        <f t="shared" si="153"/>
        <v>31.691394658753708</v>
      </c>
      <c r="Q2449" s="6" t="s">
        <v>8336</v>
      </c>
      <c r="R2449" t="s">
        <v>8352</v>
      </c>
      <c r="S2449" s="10">
        <f t="shared" si="154"/>
        <v>42654.26149305555</v>
      </c>
      <c r="T2449" s="11">
        <f t="shared" si="155"/>
        <v>42685.958333333336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5">
        <f t="shared" si="153"/>
        <v>47.777777777777779</v>
      </c>
      <c r="Q2450" s="6" t="s">
        <v>8336</v>
      </c>
      <c r="R2450" t="s">
        <v>8352</v>
      </c>
      <c r="S2450" s="10">
        <f t="shared" si="154"/>
        <v>42607.107789351845</v>
      </c>
      <c r="T2450" s="11">
        <f t="shared" si="155"/>
        <v>42613.025000000001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5">
        <f t="shared" si="153"/>
        <v>90</v>
      </c>
      <c r="Q2451" s="6" t="s">
        <v>8336</v>
      </c>
      <c r="R2451" t="s">
        <v>8352</v>
      </c>
      <c r="S2451" s="10">
        <f t="shared" si="154"/>
        <v>41942.934201388889</v>
      </c>
      <c r="T2451" s="11">
        <f t="shared" si="155"/>
        <v>41972.975868055553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5">
        <f t="shared" si="153"/>
        <v>149.31401960784314</v>
      </c>
      <c r="Q2452" s="6" t="s">
        <v>8336</v>
      </c>
      <c r="R2452" t="s">
        <v>8352</v>
      </c>
      <c r="S2452" s="10">
        <f t="shared" si="154"/>
        <v>41901.864074074074</v>
      </c>
      <c r="T2452" s="11">
        <f t="shared" si="155"/>
        <v>41939.924305555549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5">
        <f t="shared" si="153"/>
        <v>62.06989247311828</v>
      </c>
      <c r="Q2453" s="6" t="s">
        <v>8336</v>
      </c>
      <c r="R2453" t="s">
        <v>8352</v>
      </c>
      <c r="S2453" s="10">
        <f t="shared" si="154"/>
        <v>42779.700115740743</v>
      </c>
      <c r="T2453" s="11">
        <f t="shared" si="155"/>
        <v>42799.700115740743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5">
        <f t="shared" si="153"/>
        <v>53.4</v>
      </c>
      <c r="Q2454" s="6" t="s">
        <v>8336</v>
      </c>
      <c r="R2454" t="s">
        <v>8352</v>
      </c>
      <c r="S2454" s="10">
        <f t="shared" si="154"/>
        <v>42338.635416666664</v>
      </c>
      <c r="T2454" s="11">
        <f t="shared" si="155"/>
        <v>42367.749999999993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5">
        <f t="shared" si="153"/>
        <v>69.268656716417908</v>
      </c>
      <c r="Q2455" s="6" t="s">
        <v>8336</v>
      </c>
      <c r="R2455" t="s">
        <v>8352</v>
      </c>
      <c r="S2455" s="10">
        <f t="shared" si="154"/>
        <v>42738.483900462961</v>
      </c>
      <c r="T2455" s="11">
        <f t="shared" si="155"/>
        <v>42768.483900462961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5">
        <f t="shared" si="153"/>
        <v>271.50769230769231</v>
      </c>
      <c r="Q2456" s="6" t="s">
        <v>8336</v>
      </c>
      <c r="R2456" t="s">
        <v>8352</v>
      </c>
      <c r="S2456" s="10">
        <f t="shared" si="154"/>
        <v>42769.993148148147</v>
      </c>
      <c r="T2456" s="11">
        <f t="shared" si="155"/>
        <v>42804.993148148147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5">
        <f t="shared" si="153"/>
        <v>34.125</v>
      </c>
      <c r="Q2457" s="6" t="s">
        <v>8336</v>
      </c>
      <c r="R2457" t="s">
        <v>8352</v>
      </c>
      <c r="S2457" s="10">
        <f t="shared" si="154"/>
        <v>42452.573495370372</v>
      </c>
      <c r="T2457" s="11">
        <f t="shared" si="155"/>
        <v>42480.573495370372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5">
        <f t="shared" si="153"/>
        <v>40.492537313432834</v>
      </c>
      <c r="Q2458" s="6" t="s">
        <v>8336</v>
      </c>
      <c r="R2458" t="s">
        <v>8352</v>
      </c>
      <c r="S2458" s="10">
        <f t="shared" si="154"/>
        <v>42761.752766203703</v>
      </c>
      <c r="T2458" s="11">
        <f t="shared" si="155"/>
        <v>42791.752766203703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5">
        <f t="shared" si="153"/>
        <v>189.75806451612902</v>
      </c>
      <c r="Q2459" s="6" t="s">
        <v>8336</v>
      </c>
      <c r="R2459" t="s">
        <v>8352</v>
      </c>
      <c r="S2459" s="10">
        <f t="shared" si="154"/>
        <v>42423.394166666665</v>
      </c>
      <c r="T2459" s="11">
        <f t="shared" si="155"/>
        <v>42453.352500000001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5">
        <f t="shared" si="153"/>
        <v>68.862499999999997</v>
      </c>
      <c r="Q2460" s="6" t="s">
        <v>8336</v>
      </c>
      <c r="R2460" t="s">
        <v>8352</v>
      </c>
      <c r="S2460" s="10">
        <f t="shared" si="154"/>
        <v>42495.663402777776</v>
      </c>
      <c r="T2460" s="11">
        <f t="shared" si="155"/>
        <v>42530.583333333336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5">
        <f t="shared" si="153"/>
        <v>108.77659574468085</v>
      </c>
      <c r="Q2461" s="6" t="s">
        <v>8336</v>
      </c>
      <c r="R2461" t="s">
        <v>8352</v>
      </c>
      <c r="S2461" s="10">
        <f t="shared" si="154"/>
        <v>42407.429224537038</v>
      </c>
      <c r="T2461" s="11">
        <f t="shared" si="155"/>
        <v>42452.387557870366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5">
        <f t="shared" si="153"/>
        <v>125.98529411764706</v>
      </c>
      <c r="Q2462" s="6" t="s">
        <v>8336</v>
      </c>
      <c r="R2462" t="s">
        <v>8352</v>
      </c>
      <c r="S2462" s="10">
        <f t="shared" si="154"/>
        <v>42703.978784722225</v>
      </c>
      <c r="T2462" s="11">
        <f t="shared" si="155"/>
        <v>42737.970138888886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5">
        <f t="shared" si="153"/>
        <v>90.523255813953483</v>
      </c>
      <c r="Q2463" s="6" t="s">
        <v>8325</v>
      </c>
      <c r="R2463" t="s">
        <v>8329</v>
      </c>
      <c r="S2463" s="10">
        <f t="shared" si="154"/>
        <v>40783.804363425923</v>
      </c>
      <c r="T2463" s="11">
        <f t="shared" si="155"/>
        <v>40816.916666666664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5">
        <f t="shared" si="153"/>
        <v>28.880434782608695</v>
      </c>
      <c r="Q2464" s="6" t="s">
        <v>8325</v>
      </c>
      <c r="R2464" t="s">
        <v>8329</v>
      </c>
      <c r="S2464" s="10">
        <f t="shared" si="154"/>
        <v>41088.977962962963</v>
      </c>
      <c r="T2464" s="11">
        <f t="shared" si="155"/>
        <v>41108.977962962963</v>
      </c>
    </row>
    <row r="2465" spans="1:20" ht="19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5">
        <f t="shared" si="153"/>
        <v>31</v>
      </c>
      <c r="Q2465" s="6" t="s">
        <v>8325</v>
      </c>
      <c r="R2465" t="s">
        <v>8329</v>
      </c>
      <c r="S2465" s="10">
        <f t="shared" si="154"/>
        <v>41340.903067129628</v>
      </c>
      <c r="T2465" s="11">
        <f t="shared" si="155"/>
        <v>41380.583333333328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5">
        <f t="shared" si="153"/>
        <v>51.674418604651166</v>
      </c>
      <c r="Q2466" s="6" t="s">
        <v>8325</v>
      </c>
      <c r="R2466" t="s">
        <v>8329</v>
      </c>
      <c r="S2466" s="10">
        <f t="shared" si="154"/>
        <v>42248.692094907405</v>
      </c>
      <c r="T2466" s="11">
        <f t="shared" si="155"/>
        <v>42277.603472222218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5">
        <f t="shared" si="153"/>
        <v>26.270833333333332</v>
      </c>
      <c r="Q2467" s="6" t="s">
        <v>8325</v>
      </c>
      <c r="R2467" t="s">
        <v>8329</v>
      </c>
      <c r="S2467" s="10">
        <f t="shared" si="154"/>
        <v>41145.510972222219</v>
      </c>
      <c r="T2467" s="11">
        <f t="shared" si="155"/>
        <v>41175.510972222219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5">
        <f t="shared" si="153"/>
        <v>48.07692307692308</v>
      </c>
      <c r="Q2468" s="6" t="s">
        <v>8325</v>
      </c>
      <c r="R2468" t="s">
        <v>8329</v>
      </c>
      <c r="S2468" s="10">
        <f t="shared" si="154"/>
        <v>41372.894131944442</v>
      </c>
      <c r="T2468" s="11">
        <f t="shared" si="155"/>
        <v>41402.894131944442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5">
        <f t="shared" si="153"/>
        <v>27.558139534883722</v>
      </c>
      <c r="Q2469" s="6" t="s">
        <v>8325</v>
      </c>
      <c r="R2469" t="s">
        <v>8329</v>
      </c>
      <c r="S2469" s="10">
        <f t="shared" si="154"/>
        <v>41025.665868055556</v>
      </c>
      <c r="T2469" s="11">
        <f t="shared" si="155"/>
        <v>41039.5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5">
        <f t="shared" si="153"/>
        <v>36.97137931034483</v>
      </c>
      <c r="Q2470" s="6" t="s">
        <v>8325</v>
      </c>
      <c r="R2470" t="s">
        <v>8329</v>
      </c>
      <c r="S2470" s="10">
        <f t="shared" si="154"/>
        <v>41173.945844907408</v>
      </c>
      <c r="T2470" s="11">
        <f t="shared" si="155"/>
        <v>41210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5">
        <f t="shared" si="153"/>
        <v>29.021276595744681</v>
      </c>
      <c r="Q2471" s="6" t="s">
        <v>8325</v>
      </c>
      <c r="R2471" t="s">
        <v>8329</v>
      </c>
      <c r="S2471" s="10">
        <f t="shared" si="154"/>
        <v>40557.221400462957</v>
      </c>
      <c r="T2471" s="11">
        <f t="shared" si="155"/>
        <v>40582.221400462957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5">
        <f t="shared" si="153"/>
        <v>28.65666666666667</v>
      </c>
      <c r="Q2472" s="6" t="s">
        <v>8325</v>
      </c>
      <c r="R2472" t="s">
        <v>8329</v>
      </c>
      <c r="S2472" s="10">
        <f t="shared" si="154"/>
        <v>41022.866377314815</v>
      </c>
      <c r="T2472" s="11">
        <f t="shared" si="155"/>
        <v>41052.866377314815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5">
        <f t="shared" si="153"/>
        <v>37.647058823529413</v>
      </c>
      <c r="Q2473" s="6" t="s">
        <v>8325</v>
      </c>
      <c r="R2473" t="s">
        <v>8329</v>
      </c>
      <c r="S2473" s="10">
        <f t="shared" si="154"/>
        <v>40893.784629629627</v>
      </c>
      <c r="T2473" s="11">
        <f t="shared" si="155"/>
        <v>40933.784629629627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5">
        <f t="shared" si="153"/>
        <v>97.904038461538462</v>
      </c>
      <c r="Q2474" s="6" t="s">
        <v>8325</v>
      </c>
      <c r="R2474" t="s">
        <v>8329</v>
      </c>
      <c r="S2474" s="10">
        <f t="shared" si="154"/>
        <v>40353.907175925924</v>
      </c>
      <c r="T2474" s="11">
        <f t="shared" si="155"/>
        <v>40424.835416666661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5">
        <f t="shared" si="153"/>
        <v>42.553191489361701</v>
      </c>
      <c r="Q2475" s="6" t="s">
        <v>8325</v>
      </c>
      <c r="R2475" t="s">
        <v>8329</v>
      </c>
      <c r="S2475" s="10">
        <f t="shared" si="154"/>
        <v>41193.540150462963</v>
      </c>
      <c r="T2475" s="11">
        <f t="shared" si="155"/>
        <v>41223.581817129627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5">
        <f t="shared" si="153"/>
        <v>131.58368421052631</v>
      </c>
      <c r="Q2476" s="6" t="s">
        <v>8325</v>
      </c>
      <c r="R2476" t="s">
        <v>8329</v>
      </c>
      <c r="S2476" s="10">
        <f t="shared" si="154"/>
        <v>40416.80296296296</v>
      </c>
      <c r="T2476" s="11">
        <f t="shared" si="155"/>
        <v>40461.80296296296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5">
        <f t="shared" si="153"/>
        <v>32.320987654320987</v>
      </c>
      <c r="Q2477" s="6" t="s">
        <v>8325</v>
      </c>
      <c r="R2477" t="s">
        <v>8329</v>
      </c>
      <c r="S2477" s="10">
        <f t="shared" si="154"/>
        <v>40310.079340277771</v>
      </c>
      <c r="T2477" s="11">
        <f t="shared" si="155"/>
        <v>40369.708333333328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5">
        <f t="shared" si="153"/>
        <v>61.103999999999999</v>
      </c>
      <c r="Q2478" s="6" t="s">
        <v>8325</v>
      </c>
      <c r="R2478" t="s">
        <v>8329</v>
      </c>
      <c r="S2478" s="10">
        <f t="shared" si="154"/>
        <v>41913.120023148142</v>
      </c>
      <c r="T2478" s="11">
        <f t="shared" si="155"/>
        <v>41946.161689814813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5">
        <f t="shared" si="153"/>
        <v>31.341463414634145</v>
      </c>
      <c r="Q2479" s="6" t="s">
        <v>8325</v>
      </c>
      <c r="R2479" t="s">
        <v>8329</v>
      </c>
      <c r="S2479" s="10">
        <f t="shared" si="154"/>
        <v>41088.483159722222</v>
      </c>
      <c r="T2479" s="11">
        <f t="shared" si="155"/>
        <v>41133.483159722222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5">
        <f t="shared" si="153"/>
        <v>129.1139240506329</v>
      </c>
      <c r="Q2480" s="6" t="s">
        <v>8325</v>
      </c>
      <c r="R2480" t="s">
        <v>8329</v>
      </c>
      <c r="S2480" s="10">
        <f t="shared" si="154"/>
        <v>41257.742048611108</v>
      </c>
      <c r="T2480" s="11">
        <f t="shared" si="155"/>
        <v>41287.742048611108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5">
        <f t="shared" si="153"/>
        <v>25.020624999999999</v>
      </c>
      <c r="Q2481" s="6" t="s">
        <v>8325</v>
      </c>
      <c r="R2481" t="s">
        <v>8329</v>
      </c>
      <c r="S2481" s="10">
        <f t="shared" si="154"/>
        <v>41107.518449074072</v>
      </c>
      <c r="T2481" s="11">
        <f t="shared" si="155"/>
        <v>41117.875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5">
        <f t="shared" si="153"/>
        <v>250</v>
      </c>
      <c r="Q2482" s="6" t="s">
        <v>8325</v>
      </c>
      <c r="R2482" t="s">
        <v>8329</v>
      </c>
      <c r="S2482" s="10">
        <f t="shared" si="154"/>
        <v>42227.727824074071</v>
      </c>
      <c r="T2482" s="11">
        <f t="shared" si="155"/>
        <v>42287.727824074071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5">
        <f t="shared" si="153"/>
        <v>47.541473684210523</v>
      </c>
      <c r="Q2483" s="6" t="s">
        <v>8325</v>
      </c>
      <c r="R2483" t="s">
        <v>8329</v>
      </c>
      <c r="S2483" s="10">
        <f t="shared" si="154"/>
        <v>40999.437592592592</v>
      </c>
      <c r="T2483" s="11">
        <f t="shared" si="155"/>
        <v>41029.437592592592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5">
        <f t="shared" si="153"/>
        <v>40.04</v>
      </c>
      <c r="Q2484" s="6" t="s">
        <v>8325</v>
      </c>
      <c r="R2484" t="s">
        <v>8329</v>
      </c>
      <c r="S2484" s="10">
        <f t="shared" si="154"/>
        <v>40711.573877314811</v>
      </c>
      <c r="T2484" s="11">
        <f t="shared" si="155"/>
        <v>40756.573877314811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5">
        <f t="shared" si="153"/>
        <v>65.84210526315789</v>
      </c>
      <c r="Q2485" s="6" t="s">
        <v>8325</v>
      </c>
      <c r="R2485" t="s">
        <v>8329</v>
      </c>
      <c r="S2485" s="10">
        <f t="shared" si="154"/>
        <v>40970.541701388887</v>
      </c>
      <c r="T2485" s="11">
        <f t="shared" si="155"/>
        <v>41030.500034722216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5">
        <f t="shared" si="153"/>
        <v>46.401222222222216</v>
      </c>
      <c r="Q2486" s="6" t="s">
        <v>8325</v>
      </c>
      <c r="R2486" t="s">
        <v>8329</v>
      </c>
      <c r="S2486" s="10">
        <f t="shared" si="154"/>
        <v>40771.708368055552</v>
      </c>
      <c r="T2486" s="11">
        <f t="shared" si="155"/>
        <v>40801.708368055552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5">
        <f t="shared" si="153"/>
        <v>50.365853658536587</v>
      </c>
      <c r="Q2487" s="6" t="s">
        <v>8325</v>
      </c>
      <c r="R2487" t="s">
        <v>8329</v>
      </c>
      <c r="S2487" s="10">
        <f t="shared" si="154"/>
        <v>40793.790266203701</v>
      </c>
      <c r="T2487" s="11">
        <f t="shared" si="155"/>
        <v>40828.790266203701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5">
        <f t="shared" si="153"/>
        <v>26.566666666666666</v>
      </c>
      <c r="Q2488" s="6" t="s">
        <v>8325</v>
      </c>
      <c r="R2488" t="s">
        <v>8329</v>
      </c>
      <c r="S2488" s="10">
        <f t="shared" si="154"/>
        <v>40991.499722222223</v>
      </c>
      <c r="T2488" s="11">
        <f t="shared" si="155"/>
        <v>41021.499722222223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5">
        <f t="shared" si="153"/>
        <v>39.493684210526318</v>
      </c>
      <c r="Q2489" s="6" t="s">
        <v>8325</v>
      </c>
      <c r="R2489" t="s">
        <v>8329</v>
      </c>
      <c r="S2489" s="10">
        <f t="shared" si="154"/>
        <v>41025.874965277777</v>
      </c>
      <c r="T2489" s="11">
        <f t="shared" si="155"/>
        <v>41055.874965277777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5">
        <f t="shared" si="153"/>
        <v>49.246153846153845</v>
      </c>
      <c r="Q2490" s="6" t="s">
        <v>8325</v>
      </c>
      <c r="R2490" t="s">
        <v>8329</v>
      </c>
      <c r="S2490" s="10">
        <f t="shared" si="154"/>
        <v>40833.424861111111</v>
      </c>
      <c r="T2490" s="11">
        <f t="shared" si="155"/>
        <v>40863.466527777775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5">
        <f t="shared" si="153"/>
        <v>62.38</v>
      </c>
      <c r="Q2491" s="6" t="s">
        <v>8325</v>
      </c>
      <c r="R2491" t="s">
        <v>8329</v>
      </c>
      <c r="S2491" s="10">
        <f t="shared" si="154"/>
        <v>41373.481932870367</v>
      </c>
      <c r="T2491" s="11">
        <f t="shared" si="155"/>
        <v>41403.481932870367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5">
        <f t="shared" si="153"/>
        <v>37.9375</v>
      </c>
      <c r="Q2492" s="6" t="s">
        <v>8325</v>
      </c>
      <c r="R2492" t="s">
        <v>8329</v>
      </c>
      <c r="S2492" s="10">
        <f t="shared" si="154"/>
        <v>41023.01939814815</v>
      </c>
      <c r="T2492" s="11">
        <f t="shared" si="155"/>
        <v>41083.01939814815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5">
        <f t="shared" si="153"/>
        <v>51.6</v>
      </c>
      <c r="Q2493" s="6" t="s">
        <v>8325</v>
      </c>
      <c r="R2493" t="s">
        <v>8329</v>
      </c>
      <c r="S2493" s="10">
        <f t="shared" si="154"/>
        <v>40542.630949074075</v>
      </c>
      <c r="T2493" s="11">
        <f t="shared" si="155"/>
        <v>40558.868750000001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5">
        <f t="shared" si="153"/>
        <v>27.777777777777779</v>
      </c>
      <c r="Q2494" s="6" t="s">
        <v>8325</v>
      </c>
      <c r="R2494" t="s">
        <v>8329</v>
      </c>
      <c r="S2494" s="10">
        <f t="shared" si="154"/>
        <v>41024.777638888889</v>
      </c>
      <c r="T2494" s="11">
        <f t="shared" si="155"/>
        <v>41076.207638888889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5">
        <f t="shared" si="153"/>
        <v>99.382239382239376</v>
      </c>
      <c r="Q2495" s="6" t="s">
        <v>8325</v>
      </c>
      <c r="R2495" t="s">
        <v>8329</v>
      </c>
      <c r="S2495" s="10">
        <f t="shared" si="154"/>
        <v>41347.959953703699</v>
      </c>
      <c r="T2495" s="11">
        <f t="shared" si="155"/>
        <v>41392.959953703699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5">
        <f t="shared" si="153"/>
        <v>38.848205128205123</v>
      </c>
      <c r="Q2496" s="6" t="s">
        <v>8325</v>
      </c>
      <c r="R2496" t="s">
        <v>8329</v>
      </c>
      <c r="S2496" s="10">
        <f t="shared" si="154"/>
        <v>41022.436851851853</v>
      </c>
      <c r="T2496" s="11">
        <f t="shared" si="155"/>
        <v>41052.436851851853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5">
        <f t="shared" si="153"/>
        <v>45.548809523809524</v>
      </c>
      <c r="Q2497" s="6" t="s">
        <v>8325</v>
      </c>
      <c r="R2497" t="s">
        <v>8329</v>
      </c>
      <c r="S2497" s="10">
        <f t="shared" si="154"/>
        <v>41036.738136574073</v>
      </c>
      <c r="T2497" s="11">
        <f t="shared" si="155"/>
        <v>41066.738136574073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5">
        <f t="shared" si="153"/>
        <v>600</v>
      </c>
      <c r="Q2498" s="6" t="s">
        <v>8325</v>
      </c>
      <c r="R2498" t="s">
        <v>8329</v>
      </c>
      <c r="S2498" s="10">
        <f t="shared" si="154"/>
        <v>41327.788101851846</v>
      </c>
      <c r="T2498" s="11">
        <f t="shared" si="155"/>
        <v>41362.746435185181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(E2499/D2499)*100</f>
        <v>112.7715</v>
      </c>
      <c r="P2499" s="5">
        <f t="shared" ref="P2499:P2562" si="157">IFERROR(E2499/L2499,0)</f>
        <v>80.551071428571419</v>
      </c>
      <c r="Q2499" s="6" t="s">
        <v>8325</v>
      </c>
      <c r="R2499" t="s">
        <v>8329</v>
      </c>
      <c r="S2499" s="10">
        <f t="shared" ref="S2499:S2562" si="158">(J2499/86400)+25569+(-5/24)</f>
        <v>40730.670578703699</v>
      </c>
      <c r="T2499" s="11">
        <f t="shared" ref="T2499:T2562" si="159">(I2499/86400)+25569+(-5/24)</f>
        <v>40760.670578703699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5">
        <f t="shared" si="157"/>
        <v>52.8</v>
      </c>
      <c r="Q2500" s="6" t="s">
        <v>8325</v>
      </c>
      <c r="R2500" t="s">
        <v>8329</v>
      </c>
      <c r="S2500" s="10">
        <f t="shared" si="158"/>
        <v>42017.759108796294</v>
      </c>
      <c r="T2500" s="11">
        <f t="shared" si="159"/>
        <v>42031.759108796294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5">
        <f t="shared" si="157"/>
        <v>47.676470588235297</v>
      </c>
      <c r="Q2501" s="6" t="s">
        <v>8325</v>
      </c>
      <c r="R2501" t="s">
        <v>8329</v>
      </c>
      <c r="S2501" s="10">
        <f t="shared" si="158"/>
        <v>41226.440243055556</v>
      </c>
      <c r="T2501" s="11">
        <f t="shared" si="159"/>
        <v>41274.541666666664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5">
        <f t="shared" si="157"/>
        <v>23.448275862068964</v>
      </c>
      <c r="Q2502" s="6" t="s">
        <v>8325</v>
      </c>
      <c r="R2502" t="s">
        <v>8329</v>
      </c>
      <c r="S2502" s="10">
        <f t="shared" si="158"/>
        <v>41053.564525462956</v>
      </c>
      <c r="T2502" s="11">
        <f t="shared" si="159"/>
        <v>41083.564525462956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5">
        <f t="shared" si="157"/>
        <v>40.142857142857146</v>
      </c>
      <c r="Q2503" s="6" t="s">
        <v>8336</v>
      </c>
      <c r="R2503" t="s">
        <v>8353</v>
      </c>
      <c r="S2503" s="10">
        <f t="shared" si="158"/>
        <v>42244.568333333336</v>
      </c>
      <c r="T2503" s="11">
        <f t="shared" si="159"/>
        <v>42274.568333333336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5">
        <f t="shared" si="157"/>
        <v>17.2</v>
      </c>
      <c r="Q2504" s="6" t="s">
        <v>8336</v>
      </c>
      <c r="R2504" t="s">
        <v>8353</v>
      </c>
      <c r="S2504" s="10">
        <f t="shared" si="158"/>
        <v>41858.617106481477</v>
      </c>
      <c r="T2504" s="11">
        <f t="shared" si="159"/>
        <v>41903.617106481477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5">
        <f t="shared" si="157"/>
        <v>0</v>
      </c>
      <c r="Q2505" s="6" t="s">
        <v>8336</v>
      </c>
      <c r="R2505" t="s">
        <v>8353</v>
      </c>
      <c r="S2505" s="10">
        <f t="shared" si="158"/>
        <v>42498.691064814811</v>
      </c>
      <c r="T2505" s="11">
        <f t="shared" si="159"/>
        <v>42528.67083333333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5">
        <f t="shared" si="157"/>
        <v>0</v>
      </c>
      <c r="Q2506" s="6" t="s">
        <v>8336</v>
      </c>
      <c r="R2506" t="s">
        <v>8353</v>
      </c>
      <c r="S2506" s="10">
        <f t="shared" si="158"/>
        <v>41927.807106481479</v>
      </c>
      <c r="T2506" s="11">
        <f t="shared" si="159"/>
        <v>41957.848773148151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5">
        <f t="shared" si="157"/>
        <v>0</v>
      </c>
      <c r="Q2507" s="6" t="s">
        <v>8336</v>
      </c>
      <c r="R2507" t="s">
        <v>8353</v>
      </c>
      <c r="S2507" s="10">
        <f t="shared" si="158"/>
        <v>42046.847407407404</v>
      </c>
      <c r="T2507" s="11">
        <f t="shared" si="159"/>
        <v>42076.80574074074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5">
        <f t="shared" si="157"/>
        <v>15</v>
      </c>
      <c r="Q2508" s="6" t="s">
        <v>8336</v>
      </c>
      <c r="R2508" t="s">
        <v>8353</v>
      </c>
      <c r="S2508" s="10">
        <f t="shared" si="158"/>
        <v>42258.088761574072</v>
      </c>
      <c r="T2508" s="11">
        <f t="shared" si="159"/>
        <v>42280.666666666664</v>
      </c>
    </row>
    <row r="2509" spans="1:20" ht="19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5">
        <f t="shared" si="157"/>
        <v>0</v>
      </c>
      <c r="Q2509" s="6" t="s">
        <v>8336</v>
      </c>
      <c r="R2509" t="s">
        <v>8353</v>
      </c>
      <c r="S2509" s="10">
        <f t="shared" si="158"/>
        <v>42104.864629629628</v>
      </c>
      <c r="T2509" s="11">
        <f t="shared" si="159"/>
        <v>42134.864629629628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5">
        <f t="shared" si="157"/>
        <v>0</v>
      </c>
      <c r="Q2510" s="6" t="s">
        <v>8336</v>
      </c>
      <c r="R2510" t="s">
        <v>8353</v>
      </c>
      <c r="S2510" s="10">
        <f t="shared" si="158"/>
        <v>41835.743449074071</v>
      </c>
      <c r="T2510" s="11">
        <f t="shared" si="159"/>
        <v>41865.743449074071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5">
        <f t="shared" si="157"/>
        <v>35.714285714285715</v>
      </c>
      <c r="Q2511" s="6" t="s">
        <v>8336</v>
      </c>
      <c r="R2511" t="s">
        <v>8353</v>
      </c>
      <c r="S2511" s="10">
        <f t="shared" si="158"/>
        <v>42058.601261574069</v>
      </c>
      <c r="T2511" s="11">
        <f t="shared" si="159"/>
        <v>42114.559594907405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5">
        <f t="shared" si="157"/>
        <v>37.5</v>
      </c>
      <c r="Q2512" s="6" t="s">
        <v>8336</v>
      </c>
      <c r="R2512" t="s">
        <v>8353</v>
      </c>
      <c r="S2512" s="10">
        <f t="shared" si="158"/>
        <v>42078.789027777777</v>
      </c>
      <c r="T2512" s="11">
        <f t="shared" si="159"/>
        <v>42138.789027777777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5">
        <f t="shared" si="157"/>
        <v>0</v>
      </c>
      <c r="Q2513" s="6" t="s">
        <v>8336</v>
      </c>
      <c r="R2513" t="s">
        <v>8353</v>
      </c>
      <c r="S2513" s="10">
        <f t="shared" si="158"/>
        <v>42371.238576388881</v>
      </c>
      <c r="T2513" s="11">
        <f t="shared" si="159"/>
        <v>42401.238576388881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5">
        <f t="shared" si="157"/>
        <v>0</v>
      </c>
      <c r="Q2514" s="6" t="s">
        <v>8336</v>
      </c>
      <c r="R2514" t="s">
        <v>8353</v>
      </c>
      <c r="S2514" s="10">
        <f t="shared" si="158"/>
        <v>41971.668530092589</v>
      </c>
      <c r="T2514" s="11">
        <f t="shared" si="159"/>
        <v>41986.668530092589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5">
        <f t="shared" si="157"/>
        <v>0</v>
      </c>
      <c r="Q2515" s="6" t="s">
        <v>8336</v>
      </c>
      <c r="R2515" t="s">
        <v>8353</v>
      </c>
      <c r="S2515" s="10">
        <f t="shared" si="158"/>
        <v>42731.798483796294</v>
      </c>
      <c r="T2515" s="11">
        <f t="shared" si="159"/>
        <v>42791.798483796294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5">
        <f t="shared" si="157"/>
        <v>52.5</v>
      </c>
      <c r="Q2516" s="6" t="s">
        <v>8336</v>
      </c>
      <c r="R2516" t="s">
        <v>8353</v>
      </c>
      <c r="S2516" s="10">
        <f t="shared" si="158"/>
        <v>41854.181446759256</v>
      </c>
      <c r="T2516" s="11">
        <f t="shared" si="159"/>
        <v>41871.181446759256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5">
        <f t="shared" si="157"/>
        <v>77.5</v>
      </c>
      <c r="Q2517" s="6" t="s">
        <v>8336</v>
      </c>
      <c r="R2517" t="s">
        <v>8353</v>
      </c>
      <c r="S2517" s="10">
        <f t="shared" si="158"/>
        <v>42027.63140046296</v>
      </c>
      <c r="T2517" s="11">
        <f t="shared" si="159"/>
        <v>42057.63140046296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5">
        <f t="shared" si="157"/>
        <v>0</v>
      </c>
      <c r="Q2518" s="6" t="s">
        <v>8336</v>
      </c>
      <c r="R2518" t="s">
        <v>8353</v>
      </c>
      <c r="S2518" s="10">
        <f t="shared" si="158"/>
        <v>41942.445046296292</v>
      </c>
      <c r="T2518" s="11">
        <f t="shared" si="159"/>
        <v>41972.486712962964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5">
        <f t="shared" si="157"/>
        <v>53.545454545454547</v>
      </c>
      <c r="Q2519" s="6" t="s">
        <v>8336</v>
      </c>
      <c r="R2519" t="s">
        <v>8353</v>
      </c>
      <c r="S2519" s="10">
        <f t="shared" si="158"/>
        <v>42052.594097222223</v>
      </c>
      <c r="T2519" s="11">
        <f t="shared" si="159"/>
        <v>42082.552430555552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5">
        <f t="shared" si="157"/>
        <v>0</v>
      </c>
      <c r="Q2520" s="6" t="s">
        <v>8336</v>
      </c>
      <c r="R2520" t="s">
        <v>8353</v>
      </c>
      <c r="S2520" s="10">
        <f t="shared" si="158"/>
        <v>41926.472546296296</v>
      </c>
      <c r="T2520" s="11">
        <f t="shared" si="159"/>
        <v>41956.51421296296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5">
        <f t="shared" si="157"/>
        <v>16.25</v>
      </c>
      <c r="Q2521" s="6" t="s">
        <v>8336</v>
      </c>
      <c r="R2521" t="s">
        <v>8353</v>
      </c>
      <c r="S2521" s="10">
        <f t="shared" si="158"/>
        <v>41808.946805555555</v>
      </c>
      <c r="T2521" s="11">
        <f t="shared" si="159"/>
        <v>41838.946805555555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5">
        <f t="shared" si="157"/>
        <v>0</v>
      </c>
      <c r="Q2522" s="6" t="s">
        <v>8336</v>
      </c>
      <c r="R2522" t="s">
        <v>8353</v>
      </c>
      <c r="S2522" s="10">
        <f t="shared" si="158"/>
        <v>42612.392187500001</v>
      </c>
      <c r="T2522" s="11">
        <f t="shared" si="159"/>
        <v>42658.597916666666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5">
        <f t="shared" si="157"/>
        <v>103.68174242424243</v>
      </c>
      <c r="Q2523" s="6" t="s">
        <v>8325</v>
      </c>
      <c r="R2523" t="s">
        <v>8354</v>
      </c>
      <c r="S2523" s="10">
        <f t="shared" si="158"/>
        <v>42269.75950231481</v>
      </c>
      <c r="T2523" s="11">
        <f t="shared" si="159"/>
        <v>42290.75950231481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5">
        <f t="shared" si="157"/>
        <v>185.18518518518519</v>
      </c>
      <c r="Q2524" s="6" t="s">
        <v>8325</v>
      </c>
      <c r="R2524" t="s">
        <v>8354</v>
      </c>
      <c r="S2524" s="10">
        <f t="shared" si="158"/>
        <v>42460.365277777775</v>
      </c>
      <c r="T2524" s="11">
        <f t="shared" si="159"/>
        <v>42482.411111111105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5">
        <f t="shared" si="157"/>
        <v>54.153846153846153</v>
      </c>
      <c r="Q2525" s="6" t="s">
        <v>8325</v>
      </c>
      <c r="R2525" t="s">
        <v>8354</v>
      </c>
      <c r="S2525" s="10">
        <f t="shared" si="158"/>
        <v>41930.767268518517</v>
      </c>
      <c r="T2525" s="11">
        <f t="shared" si="159"/>
        <v>41960.808935185181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5">
        <f t="shared" si="157"/>
        <v>177.2093023255814</v>
      </c>
      <c r="Q2526" s="6" t="s">
        <v>8325</v>
      </c>
      <c r="R2526" t="s">
        <v>8354</v>
      </c>
      <c r="S2526" s="10">
        <f t="shared" si="158"/>
        <v>41961.599039351851</v>
      </c>
      <c r="T2526" s="11">
        <f t="shared" si="159"/>
        <v>41993.979166666664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5">
        <f t="shared" si="157"/>
        <v>100.325</v>
      </c>
      <c r="Q2527" s="6" t="s">
        <v>8325</v>
      </c>
      <c r="R2527" t="s">
        <v>8354</v>
      </c>
      <c r="S2527" s="10">
        <f t="shared" si="158"/>
        <v>41058.636238425919</v>
      </c>
      <c r="T2527" s="11">
        <f t="shared" si="159"/>
        <v>41088.636238425919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5">
        <f t="shared" si="157"/>
        <v>136.90909090909091</v>
      </c>
      <c r="Q2528" s="6" t="s">
        <v>8325</v>
      </c>
      <c r="R2528" t="s">
        <v>8354</v>
      </c>
      <c r="S2528" s="10">
        <f t="shared" si="158"/>
        <v>41952.882800925923</v>
      </c>
      <c r="T2528" s="11">
        <f t="shared" si="159"/>
        <v>41980.999305555553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5">
        <f t="shared" si="157"/>
        <v>57.535211267605632</v>
      </c>
      <c r="Q2529" s="6" t="s">
        <v>8325</v>
      </c>
      <c r="R2529" t="s">
        <v>8354</v>
      </c>
      <c r="S2529" s="10">
        <f t="shared" si="158"/>
        <v>41546.542719907404</v>
      </c>
      <c r="T2529" s="11">
        <f t="shared" si="159"/>
        <v>41564.957638888889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5">
        <f t="shared" si="157"/>
        <v>52.962839506172834</v>
      </c>
      <c r="Q2530" s="6" t="s">
        <v>8325</v>
      </c>
      <c r="R2530" t="s">
        <v>8354</v>
      </c>
      <c r="S2530" s="10">
        <f t="shared" si="158"/>
        <v>42217.626192129632</v>
      </c>
      <c r="T2530" s="11">
        <f t="shared" si="159"/>
        <v>42236.249999999993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5">
        <f t="shared" si="157"/>
        <v>82.328947368421055</v>
      </c>
      <c r="Q2531" s="6" t="s">
        <v>8325</v>
      </c>
      <c r="R2531" t="s">
        <v>8354</v>
      </c>
      <c r="S2531" s="10">
        <f t="shared" si="158"/>
        <v>40947.872395833328</v>
      </c>
      <c r="T2531" s="11">
        <f t="shared" si="159"/>
        <v>40992.830729166664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5">
        <f t="shared" si="157"/>
        <v>135.41666666666666</v>
      </c>
      <c r="Q2532" s="6" t="s">
        <v>8325</v>
      </c>
      <c r="R2532" t="s">
        <v>8354</v>
      </c>
      <c r="S2532" s="10">
        <f t="shared" si="158"/>
        <v>42081.656307870369</v>
      </c>
      <c r="T2532" s="11">
        <f t="shared" si="159"/>
        <v>42113.993055555555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5">
        <f t="shared" si="157"/>
        <v>74.06557377049181</v>
      </c>
      <c r="Q2533" s="6" t="s">
        <v>8325</v>
      </c>
      <c r="R2533" t="s">
        <v>8354</v>
      </c>
      <c r="S2533" s="10">
        <f t="shared" si="158"/>
        <v>42208.471689814811</v>
      </c>
      <c r="T2533" s="11">
        <f t="shared" si="159"/>
        <v>42230.957638888889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5">
        <f t="shared" si="157"/>
        <v>84.083333333333329</v>
      </c>
      <c r="Q2534" s="6" t="s">
        <v>8325</v>
      </c>
      <c r="R2534" t="s">
        <v>8354</v>
      </c>
      <c r="S2534" s="10">
        <f t="shared" si="158"/>
        <v>41107.640810185185</v>
      </c>
      <c r="T2534" s="11">
        <f t="shared" si="159"/>
        <v>41137.640810185185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5">
        <f t="shared" si="157"/>
        <v>61.029411764705884</v>
      </c>
      <c r="Q2535" s="6" t="s">
        <v>8325</v>
      </c>
      <c r="R2535" t="s">
        <v>8354</v>
      </c>
      <c r="S2535" s="10">
        <f t="shared" si="158"/>
        <v>41304.542951388888</v>
      </c>
      <c r="T2535" s="11">
        <f t="shared" si="159"/>
        <v>41334.542453703703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5">
        <f t="shared" si="157"/>
        <v>150</v>
      </c>
      <c r="Q2536" s="6" t="s">
        <v>8325</v>
      </c>
      <c r="R2536" t="s">
        <v>8354</v>
      </c>
      <c r="S2536" s="10">
        <f t="shared" si="158"/>
        <v>40127.492037037031</v>
      </c>
      <c r="T2536" s="11">
        <f t="shared" si="159"/>
        <v>40179.041666666664</v>
      </c>
    </row>
    <row r="2537" spans="1:20" ht="19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5">
        <f t="shared" si="157"/>
        <v>266.08974358974359</v>
      </c>
      <c r="Q2537" s="6" t="s">
        <v>8325</v>
      </c>
      <c r="R2537" t="s">
        <v>8354</v>
      </c>
      <c r="S2537" s="10">
        <f t="shared" si="158"/>
        <v>41943.582696759258</v>
      </c>
      <c r="T2537" s="11">
        <f t="shared" si="159"/>
        <v>41974.624363425923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5">
        <f t="shared" si="157"/>
        <v>7.25</v>
      </c>
      <c r="Q2538" s="6" t="s">
        <v>8325</v>
      </c>
      <c r="R2538" t="s">
        <v>8354</v>
      </c>
      <c r="S2538" s="10">
        <f t="shared" si="158"/>
        <v>41463.89775462963</v>
      </c>
      <c r="T2538" s="11">
        <f t="shared" si="159"/>
        <v>41484.89775462963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5">
        <f t="shared" si="157"/>
        <v>100</v>
      </c>
      <c r="Q2539" s="6" t="s">
        <v>8325</v>
      </c>
      <c r="R2539" t="s">
        <v>8354</v>
      </c>
      <c r="S2539" s="10">
        <f t="shared" si="158"/>
        <v>40696.440451388888</v>
      </c>
      <c r="T2539" s="11">
        <f t="shared" si="159"/>
        <v>40756.440451388888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5">
        <f t="shared" si="157"/>
        <v>109.96308108108107</v>
      </c>
      <c r="Q2540" s="6" t="s">
        <v>8325</v>
      </c>
      <c r="R2540" t="s">
        <v>8354</v>
      </c>
      <c r="S2540" s="10">
        <f t="shared" si="158"/>
        <v>41298.301631944443</v>
      </c>
      <c r="T2540" s="11">
        <f t="shared" si="159"/>
        <v>41328.999305555553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5">
        <f t="shared" si="157"/>
        <v>169.91525423728814</v>
      </c>
      <c r="Q2541" s="6" t="s">
        <v>8325</v>
      </c>
      <c r="R2541" t="s">
        <v>8354</v>
      </c>
      <c r="S2541" s="10">
        <f t="shared" si="158"/>
        <v>41977.693888888891</v>
      </c>
      <c r="T2541" s="11">
        <f t="shared" si="159"/>
        <v>42037.693888888891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5">
        <f t="shared" si="157"/>
        <v>95.740740740740748</v>
      </c>
      <c r="Q2542" s="6" t="s">
        <v>8325</v>
      </c>
      <c r="R2542" t="s">
        <v>8354</v>
      </c>
      <c r="S2542" s="10">
        <f t="shared" si="158"/>
        <v>40785.466678240737</v>
      </c>
      <c r="T2542" s="11">
        <f t="shared" si="159"/>
        <v>40845.466678240737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5">
        <f t="shared" si="157"/>
        <v>59.460317460317462</v>
      </c>
      <c r="Q2543" s="6" t="s">
        <v>8325</v>
      </c>
      <c r="R2543" t="s">
        <v>8354</v>
      </c>
      <c r="S2543" s="10">
        <f t="shared" si="158"/>
        <v>41483.240949074076</v>
      </c>
      <c r="T2543" s="11">
        <f t="shared" si="159"/>
        <v>41543.240949074076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5">
        <f t="shared" si="157"/>
        <v>55.769230769230766</v>
      </c>
      <c r="Q2544" s="6" t="s">
        <v>8325</v>
      </c>
      <c r="R2544" t="s">
        <v>8354</v>
      </c>
      <c r="S2544" s="10">
        <f t="shared" si="158"/>
        <v>41509.218252314815</v>
      </c>
      <c r="T2544" s="11">
        <f t="shared" si="159"/>
        <v>41547.957638888889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5">
        <f t="shared" si="157"/>
        <v>30.076923076923077</v>
      </c>
      <c r="Q2545" s="6" t="s">
        <v>8325</v>
      </c>
      <c r="R2545" t="s">
        <v>8354</v>
      </c>
      <c r="S2545" s="10">
        <f t="shared" si="158"/>
        <v>40513.899282407401</v>
      </c>
      <c r="T2545" s="11">
        <f t="shared" si="159"/>
        <v>40544.916666666664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5">
        <f t="shared" si="157"/>
        <v>88.438596491228068</v>
      </c>
      <c r="Q2546" s="6" t="s">
        <v>8325</v>
      </c>
      <c r="R2546" t="s">
        <v>8354</v>
      </c>
      <c r="S2546" s="10">
        <f t="shared" si="158"/>
        <v>41068.3121412037</v>
      </c>
      <c r="T2546" s="11">
        <f t="shared" si="159"/>
        <v>41098.3121412037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5">
        <f t="shared" si="157"/>
        <v>64.032786885245898</v>
      </c>
      <c r="Q2547" s="6" t="s">
        <v>8325</v>
      </c>
      <c r="R2547" t="s">
        <v>8354</v>
      </c>
      <c r="S2547" s="10">
        <f t="shared" si="158"/>
        <v>42026.929837962962</v>
      </c>
      <c r="T2547" s="11">
        <f t="shared" si="159"/>
        <v>42061.812499999993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5">
        <f t="shared" si="157"/>
        <v>60.153846153846153</v>
      </c>
      <c r="Q2548" s="6" t="s">
        <v>8325</v>
      </c>
      <c r="R2548" t="s">
        <v>8354</v>
      </c>
      <c r="S2548" s="10">
        <f t="shared" si="158"/>
        <v>41524.650219907409</v>
      </c>
      <c r="T2548" s="11">
        <f t="shared" si="159"/>
        <v>41552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5">
        <f t="shared" si="157"/>
        <v>49.194029850746269</v>
      </c>
      <c r="Q2549" s="6" t="s">
        <v>8325</v>
      </c>
      <c r="R2549" t="s">
        <v>8354</v>
      </c>
      <c r="S2549" s="10">
        <f t="shared" si="158"/>
        <v>40973.564849537033</v>
      </c>
      <c r="T2549" s="11">
        <f t="shared" si="159"/>
        <v>41003.523182870369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5">
        <f t="shared" si="157"/>
        <v>165.16216216216216</v>
      </c>
      <c r="Q2550" s="6" t="s">
        <v>8325</v>
      </c>
      <c r="R2550" t="s">
        <v>8354</v>
      </c>
      <c r="S2550" s="10">
        <f t="shared" si="158"/>
        <v>42618.417094907403</v>
      </c>
      <c r="T2550" s="11">
        <f t="shared" si="159"/>
        <v>42642.977083333331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5">
        <f t="shared" si="157"/>
        <v>43.621621621621621</v>
      </c>
      <c r="Q2551" s="6" t="s">
        <v>8325</v>
      </c>
      <c r="R2551" t="s">
        <v>8354</v>
      </c>
      <c r="S2551" s="10">
        <f t="shared" si="158"/>
        <v>41390.549421296295</v>
      </c>
      <c r="T2551" s="11">
        <f t="shared" si="159"/>
        <v>41425.5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5">
        <f t="shared" si="157"/>
        <v>43.7</v>
      </c>
      <c r="Q2552" s="6" t="s">
        <v>8325</v>
      </c>
      <c r="R2552" t="s">
        <v>8354</v>
      </c>
      <c r="S2552" s="10">
        <f t="shared" si="158"/>
        <v>42228.425995370366</v>
      </c>
      <c r="T2552" s="11">
        <f t="shared" si="159"/>
        <v>42284.957638888889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5">
        <f t="shared" si="157"/>
        <v>67.419642857142861</v>
      </c>
      <c r="Q2553" s="6" t="s">
        <v>8325</v>
      </c>
      <c r="R2553" t="s">
        <v>8354</v>
      </c>
      <c r="S2553" s="10">
        <f t="shared" si="158"/>
        <v>40961.043807870366</v>
      </c>
      <c r="T2553" s="11">
        <f t="shared" si="159"/>
        <v>40989.658333333333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5">
        <f t="shared" si="157"/>
        <v>177.5</v>
      </c>
      <c r="Q2554" s="6" t="s">
        <v>8325</v>
      </c>
      <c r="R2554" t="s">
        <v>8354</v>
      </c>
      <c r="S2554" s="10">
        <f t="shared" si="158"/>
        <v>42769.601631944439</v>
      </c>
      <c r="T2554" s="11">
        <f t="shared" si="159"/>
        <v>42799.601631944439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5">
        <f t="shared" si="157"/>
        <v>38.883333333333333</v>
      </c>
      <c r="Q2555" s="6" t="s">
        <v>8325</v>
      </c>
      <c r="R2555" t="s">
        <v>8354</v>
      </c>
      <c r="S2555" s="10">
        <f t="shared" si="158"/>
        <v>41112.990821759253</v>
      </c>
      <c r="T2555" s="11">
        <f t="shared" si="159"/>
        <v>41172.990821759253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5">
        <f t="shared" si="157"/>
        <v>54.985074626865675</v>
      </c>
      <c r="Q2556" s="6" t="s">
        <v>8325</v>
      </c>
      <c r="R2556" t="s">
        <v>8354</v>
      </c>
      <c r="S2556" s="10">
        <f t="shared" si="158"/>
        <v>42124.869942129626</v>
      </c>
      <c r="T2556" s="11">
        <f t="shared" si="159"/>
        <v>42155.957638888889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5">
        <f t="shared" si="157"/>
        <v>61.342857142857142</v>
      </c>
      <c r="Q2557" s="6" t="s">
        <v>8325</v>
      </c>
      <c r="R2557" t="s">
        <v>8354</v>
      </c>
      <c r="S2557" s="10">
        <f t="shared" si="158"/>
        <v>41026.44667824074</v>
      </c>
      <c r="T2557" s="11">
        <f t="shared" si="159"/>
        <v>41057.44667824074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5">
        <f t="shared" si="157"/>
        <v>23.117647058823529</v>
      </c>
      <c r="Q2558" s="6" t="s">
        <v>8325</v>
      </c>
      <c r="R2558" t="s">
        <v>8354</v>
      </c>
      <c r="S2558" s="10">
        <f t="shared" si="158"/>
        <v>41222.783067129625</v>
      </c>
      <c r="T2558" s="11">
        <f t="shared" si="159"/>
        <v>41267.783067129625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5">
        <f t="shared" si="157"/>
        <v>29.611111111111111</v>
      </c>
      <c r="Q2559" s="6" t="s">
        <v>8325</v>
      </c>
      <c r="R2559" t="s">
        <v>8354</v>
      </c>
      <c r="S2559" s="10">
        <f t="shared" si="158"/>
        <v>41744.536874999998</v>
      </c>
      <c r="T2559" s="11">
        <f t="shared" si="159"/>
        <v>41774.536874999998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5">
        <f t="shared" si="157"/>
        <v>75.611111111111114</v>
      </c>
      <c r="Q2560" s="6" t="s">
        <v>8325</v>
      </c>
      <c r="R2560" t="s">
        <v>8354</v>
      </c>
      <c r="S2560" s="10">
        <f t="shared" si="158"/>
        <v>42093.651689814811</v>
      </c>
      <c r="T2560" s="11">
        <f t="shared" si="159"/>
        <v>42125.374305555553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5">
        <f t="shared" si="157"/>
        <v>35.6</v>
      </c>
      <c r="Q2561" s="6" t="s">
        <v>8325</v>
      </c>
      <c r="R2561" t="s">
        <v>8354</v>
      </c>
      <c r="S2561" s="10">
        <f t="shared" si="158"/>
        <v>40829.665324074071</v>
      </c>
      <c r="T2561" s="11">
        <f t="shared" si="159"/>
        <v>40862.609027777777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5">
        <f t="shared" si="157"/>
        <v>143</v>
      </c>
      <c r="Q2562" s="6" t="s">
        <v>8325</v>
      </c>
      <c r="R2562" t="s">
        <v>8354</v>
      </c>
      <c r="S2562" s="10">
        <f t="shared" si="158"/>
        <v>42039.742754629631</v>
      </c>
      <c r="T2562" s="11">
        <f t="shared" si="159"/>
        <v>42069.742754629631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(E2563/D2563)*100</f>
        <v>0</v>
      </c>
      <c r="P2563" s="5">
        <f t="shared" ref="P2563:P2626" si="161">IFERROR(E2563/L2563,0)</f>
        <v>0</v>
      </c>
      <c r="Q2563" s="6" t="s">
        <v>8336</v>
      </c>
      <c r="R2563" t="s">
        <v>8337</v>
      </c>
      <c r="S2563" s="10">
        <f t="shared" ref="S2563:S2626" si="162">(J2563/86400)+25569+(-5/24)</f>
        <v>42260.320474537039</v>
      </c>
      <c r="T2563" s="11">
        <f t="shared" ref="T2563:T2626" si="163">(I2563/86400)+25569+(-5/24)</f>
        <v>42290.320474537039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5">
        <f t="shared" si="161"/>
        <v>25</v>
      </c>
      <c r="Q2564" s="6" t="s">
        <v>8336</v>
      </c>
      <c r="R2564" t="s">
        <v>8337</v>
      </c>
      <c r="S2564" s="10">
        <f t="shared" si="162"/>
        <v>42594.316423611112</v>
      </c>
      <c r="T2564" s="11">
        <f t="shared" si="163"/>
        <v>42654.316423611112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5">
        <f t="shared" si="161"/>
        <v>0</v>
      </c>
      <c r="Q2565" s="6" t="s">
        <v>8336</v>
      </c>
      <c r="R2565" t="s">
        <v>8337</v>
      </c>
      <c r="S2565" s="10">
        <f t="shared" si="162"/>
        <v>42154.931145833332</v>
      </c>
      <c r="T2565" s="11">
        <f t="shared" si="163"/>
        <v>42214.931145833332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5">
        <f t="shared" si="161"/>
        <v>0</v>
      </c>
      <c r="Q2566" s="6" t="s">
        <v>8336</v>
      </c>
      <c r="R2566" t="s">
        <v>8337</v>
      </c>
      <c r="S2566" s="10">
        <f t="shared" si="162"/>
        <v>41821.83216435185</v>
      </c>
      <c r="T2566" s="11">
        <f t="shared" si="163"/>
        <v>41851.83216435185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5">
        <f t="shared" si="161"/>
        <v>100</v>
      </c>
      <c r="Q2567" s="6" t="s">
        <v>8336</v>
      </c>
      <c r="R2567" t="s">
        <v>8337</v>
      </c>
      <c r="S2567" s="10">
        <f t="shared" si="162"/>
        <v>42440.442002314812</v>
      </c>
      <c r="T2567" s="11">
        <f t="shared" si="163"/>
        <v>42499.659722222219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5">
        <f t="shared" si="161"/>
        <v>0</v>
      </c>
      <c r="Q2568" s="6" t="s">
        <v>8336</v>
      </c>
      <c r="R2568" t="s">
        <v>8337</v>
      </c>
      <c r="S2568" s="10">
        <f t="shared" si="162"/>
        <v>41842.772546296292</v>
      </c>
      <c r="T2568" s="11">
        <f t="shared" si="163"/>
        <v>41872.772546296292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5">
        <f t="shared" si="161"/>
        <v>60</v>
      </c>
      <c r="Q2569" s="6" t="s">
        <v>8336</v>
      </c>
      <c r="R2569" t="s">
        <v>8337</v>
      </c>
      <c r="S2569" s="10">
        <f t="shared" si="162"/>
        <v>42087.670578703699</v>
      </c>
      <c r="T2569" s="11">
        <f t="shared" si="163"/>
        <v>42117.670578703699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5">
        <f t="shared" si="161"/>
        <v>50</v>
      </c>
      <c r="Q2570" s="6" t="s">
        <v>8336</v>
      </c>
      <c r="R2570" t="s">
        <v>8337</v>
      </c>
      <c r="S2570" s="10">
        <f t="shared" si="162"/>
        <v>42584.45826388889</v>
      </c>
      <c r="T2570" s="11">
        <f t="shared" si="163"/>
        <v>42614.45826388889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5">
        <f t="shared" si="161"/>
        <v>72.5</v>
      </c>
      <c r="Q2571" s="6" t="s">
        <v>8336</v>
      </c>
      <c r="R2571" t="s">
        <v>8337</v>
      </c>
      <c r="S2571" s="10">
        <f t="shared" si="162"/>
        <v>42233.897129629629</v>
      </c>
      <c r="T2571" s="11">
        <f t="shared" si="163"/>
        <v>42263.897129629629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5">
        <f t="shared" si="161"/>
        <v>29.5</v>
      </c>
      <c r="Q2572" s="6" t="s">
        <v>8336</v>
      </c>
      <c r="R2572" t="s">
        <v>8337</v>
      </c>
      <c r="S2572" s="10">
        <f t="shared" si="162"/>
        <v>42744.694849537038</v>
      </c>
      <c r="T2572" s="11">
        <f t="shared" si="163"/>
        <v>42774.694849537038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5">
        <f t="shared" si="161"/>
        <v>62.5</v>
      </c>
      <c r="Q2573" s="6" t="s">
        <v>8336</v>
      </c>
      <c r="R2573" t="s">
        <v>8337</v>
      </c>
      <c r="S2573" s="10">
        <f t="shared" si="162"/>
        <v>42449.133344907408</v>
      </c>
      <c r="T2573" s="11">
        <f t="shared" si="163"/>
        <v>42509.133344907408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5">
        <f t="shared" si="161"/>
        <v>0</v>
      </c>
      <c r="Q2574" s="6" t="s">
        <v>8336</v>
      </c>
      <c r="R2574" t="s">
        <v>8337</v>
      </c>
      <c r="S2574" s="10">
        <f t="shared" si="162"/>
        <v>42076.911076388882</v>
      </c>
      <c r="T2574" s="11">
        <f t="shared" si="163"/>
        <v>42106.911076388882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5">
        <f t="shared" si="161"/>
        <v>0</v>
      </c>
      <c r="Q2575" s="6" t="s">
        <v>8336</v>
      </c>
      <c r="R2575" t="s">
        <v>8337</v>
      </c>
      <c r="S2575" s="10">
        <f t="shared" si="162"/>
        <v>41829.383668981478</v>
      </c>
      <c r="T2575" s="11">
        <f t="shared" si="163"/>
        <v>41874.383668981478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5">
        <f t="shared" si="161"/>
        <v>0</v>
      </c>
      <c r="Q2576" s="6" t="s">
        <v>8336</v>
      </c>
      <c r="R2576" t="s">
        <v>8337</v>
      </c>
      <c r="S2576" s="10">
        <f t="shared" si="162"/>
        <v>42487.617418981477</v>
      </c>
      <c r="T2576" s="11">
        <f t="shared" si="163"/>
        <v>42508.617418981477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5">
        <f t="shared" si="161"/>
        <v>0</v>
      </c>
      <c r="Q2577" s="6" t="s">
        <v>8336</v>
      </c>
      <c r="R2577" t="s">
        <v>8337</v>
      </c>
      <c r="S2577" s="10">
        <f t="shared" si="162"/>
        <v>41985.900393518517</v>
      </c>
      <c r="T2577" s="11">
        <f t="shared" si="163"/>
        <v>42015.900393518517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5">
        <f t="shared" si="161"/>
        <v>0</v>
      </c>
      <c r="Q2578" s="6" t="s">
        <v>8336</v>
      </c>
      <c r="R2578" t="s">
        <v>8337</v>
      </c>
      <c r="S2578" s="10">
        <f t="shared" si="162"/>
        <v>42059.801469907405</v>
      </c>
      <c r="T2578" s="11">
        <f t="shared" si="163"/>
        <v>42104.759803240733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5">
        <f t="shared" si="161"/>
        <v>0</v>
      </c>
      <c r="Q2579" s="6" t="s">
        <v>8336</v>
      </c>
      <c r="R2579" t="s">
        <v>8337</v>
      </c>
      <c r="S2579" s="10">
        <f t="shared" si="162"/>
        <v>41830.612233796295</v>
      </c>
      <c r="T2579" s="11">
        <f t="shared" si="163"/>
        <v>41855.612233796295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5">
        <f t="shared" si="161"/>
        <v>0</v>
      </c>
      <c r="Q2580" s="6" t="s">
        <v>8336</v>
      </c>
      <c r="R2580" t="s">
        <v>8337</v>
      </c>
      <c r="S2580" s="10">
        <f t="shared" si="162"/>
        <v>42237.814571759256</v>
      </c>
      <c r="T2580" s="11">
        <f t="shared" si="163"/>
        <v>42286.499999999993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5">
        <f t="shared" si="161"/>
        <v>23.083333333333332</v>
      </c>
      <c r="Q2581" s="6" t="s">
        <v>8336</v>
      </c>
      <c r="R2581" t="s">
        <v>8337</v>
      </c>
      <c r="S2581" s="10">
        <f t="shared" si="162"/>
        <v>41837.621562499997</v>
      </c>
      <c r="T2581" s="11">
        <f t="shared" si="163"/>
        <v>41897.621562499997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5">
        <f t="shared" si="161"/>
        <v>25.5</v>
      </c>
      <c r="Q2582" s="6" t="s">
        <v>8336</v>
      </c>
      <c r="R2582" t="s">
        <v>8337</v>
      </c>
      <c r="S2582" s="10">
        <f t="shared" si="162"/>
        <v>42110.118090277778</v>
      </c>
      <c r="T2582" s="11">
        <f t="shared" si="163"/>
        <v>42139.916666666664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5">
        <f t="shared" si="161"/>
        <v>48.18181818181818</v>
      </c>
      <c r="Q2583" s="6" t="s">
        <v>8336</v>
      </c>
      <c r="R2583" t="s">
        <v>8337</v>
      </c>
      <c r="S2583" s="10">
        <f t="shared" si="162"/>
        <v>42294.420115740737</v>
      </c>
      <c r="T2583" s="11">
        <f t="shared" si="163"/>
        <v>42324.461782407401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5">
        <f t="shared" si="161"/>
        <v>1</v>
      </c>
      <c r="Q2584" s="6" t="s">
        <v>8336</v>
      </c>
      <c r="R2584" t="s">
        <v>8337</v>
      </c>
      <c r="S2584" s="10">
        <f t="shared" si="162"/>
        <v>42642.780486111107</v>
      </c>
      <c r="T2584" s="11">
        <f t="shared" si="163"/>
        <v>42672.780486111107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5">
        <f t="shared" si="161"/>
        <v>1</v>
      </c>
      <c r="Q2585" s="6" t="s">
        <v>8336</v>
      </c>
      <c r="R2585" t="s">
        <v>8337</v>
      </c>
      <c r="S2585" s="10">
        <f t="shared" si="162"/>
        <v>42019.561111111114</v>
      </c>
      <c r="T2585" s="11">
        <f t="shared" si="163"/>
        <v>42079.519444444442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5">
        <f t="shared" si="161"/>
        <v>0</v>
      </c>
      <c r="Q2586" s="6" t="s">
        <v>8336</v>
      </c>
      <c r="R2586" t="s">
        <v>8337</v>
      </c>
      <c r="S2586" s="10">
        <f t="shared" si="162"/>
        <v>42139.964918981474</v>
      </c>
      <c r="T2586" s="11">
        <f t="shared" si="163"/>
        <v>42169.964918981474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5">
        <f t="shared" si="161"/>
        <v>50</v>
      </c>
      <c r="Q2587" s="6" t="s">
        <v>8336</v>
      </c>
      <c r="R2587" t="s">
        <v>8337</v>
      </c>
      <c r="S2587" s="10">
        <f t="shared" si="162"/>
        <v>41795.754999999997</v>
      </c>
      <c r="T2587" s="11">
        <f t="shared" si="163"/>
        <v>41825.754999999997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5">
        <f t="shared" si="161"/>
        <v>5</v>
      </c>
      <c r="Q2588" s="6" t="s">
        <v>8336</v>
      </c>
      <c r="R2588" t="s">
        <v>8337</v>
      </c>
      <c r="S2588" s="10">
        <f t="shared" si="162"/>
        <v>42333.121944444443</v>
      </c>
      <c r="T2588" s="11">
        <f t="shared" si="163"/>
        <v>42363.121944444443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5">
        <f t="shared" si="161"/>
        <v>202.83333333333334</v>
      </c>
      <c r="Q2589" s="6" t="s">
        <v>8336</v>
      </c>
      <c r="R2589" t="s">
        <v>8337</v>
      </c>
      <c r="S2589" s="10">
        <f t="shared" si="162"/>
        <v>42338.467048611106</v>
      </c>
      <c r="T2589" s="11">
        <f t="shared" si="163"/>
        <v>42368.467048611106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5">
        <f t="shared" si="161"/>
        <v>29.125</v>
      </c>
      <c r="Q2590" s="6" t="s">
        <v>8336</v>
      </c>
      <c r="R2590" t="s">
        <v>8337</v>
      </c>
      <c r="S2590" s="10">
        <f t="shared" si="162"/>
        <v>42042.467893518515</v>
      </c>
      <c r="T2590" s="11">
        <f t="shared" si="163"/>
        <v>42094.343055555553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5">
        <f t="shared" si="161"/>
        <v>5</v>
      </c>
      <c r="Q2591" s="6" t="s">
        <v>8336</v>
      </c>
      <c r="R2591" t="s">
        <v>8337</v>
      </c>
      <c r="S2591" s="10">
        <f t="shared" si="162"/>
        <v>42422.327858796292</v>
      </c>
      <c r="T2591" s="11">
        <f t="shared" si="163"/>
        <v>42452.286192129628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5">
        <f t="shared" si="161"/>
        <v>0</v>
      </c>
      <c r="Q2592" s="6" t="s">
        <v>8336</v>
      </c>
      <c r="R2592" t="s">
        <v>8337</v>
      </c>
      <c r="S2592" s="10">
        <f t="shared" si="162"/>
        <v>42388.380752314813</v>
      </c>
      <c r="T2592" s="11">
        <f t="shared" si="163"/>
        <v>42395.380752314813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5">
        <f t="shared" si="161"/>
        <v>13</v>
      </c>
      <c r="Q2593" s="6" t="s">
        <v>8336</v>
      </c>
      <c r="R2593" t="s">
        <v>8337</v>
      </c>
      <c r="S2593" s="10">
        <f t="shared" si="162"/>
        <v>42382.698194444441</v>
      </c>
      <c r="T2593" s="11">
        <f t="shared" si="163"/>
        <v>42442.656527777777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5">
        <f t="shared" si="161"/>
        <v>50</v>
      </c>
      <c r="Q2594" s="6" t="s">
        <v>8336</v>
      </c>
      <c r="R2594" t="s">
        <v>8337</v>
      </c>
      <c r="S2594" s="10">
        <f t="shared" si="162"/>
        <v>41887.592835648145</v>
      </c>
      <c r="T2594" s="11">
        <f t="shared" si="163"/>
        <v>41917.592835648145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5">
        <f t="shared" si="161"/>
        <v>0</v>
      </c>
      <c r="Q2595" s="6" t="s">
        <v>8336</v>
      </c>
      <c r="R2595" t="s">
        <v>8337</v>
      </c>
      <c r="S2595" s="10">
        <f t="shared" si="162"/>
        <v>42089.636874999997</v>
      </c>
      <c r="T2595" s="11">
        <f t="shared" si="163"/>
        <v>42119.636874999997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5">
        <f t="shared" si="161"/>
        <v>1</v>
      </c>
      <c r="Q2596" s="6" t="s">
        <v>8336</v>
      </c>
      <c r="R2596" t="s">
        <v>8337</v>
      </c>
      <c r="S2596" s="10">
        <f t="shared" si="162"/>
        <v>41828.759583333333</v>
      </c>
      <c r="T2596" s="11">
        <f t="shared" si="163"/>
        <v>41858.759583333333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5">
        <f t="shared" si="161"/>
        <v>96.05263157894737</v>
      </c>
      <c r="Q2597" s="6" t="s">
        <v>8336</v>
      </c>
      <c r="R2597" t="s">
        <v>8337</v>
      </c>
      <c r="S2597" s="10">
        <f t="shared" si="162"/>
        <v>42760.035879629628</v>
      </c>
      <c r="T2597" s="11">
        <f t="shared" si="163"/>
        <v>42790.035879629628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5">
        <f t="shared" si="161"/>
        <v>305.77777777777777</v>
      </c>
      <c r="Q2598" s="6" t="s">
        <v>8336</v>
      </c>
      <c r="R2598" t="s">
        <v>8337</v>
      </c>
      <c r="S2598" s="10">
        <f t="shared" si="162"/>
        <v>41828.45612268518</v>
      </c>
      <c r="T2598" s="11">
        <f t="shared" si="163"/>
        <v>41858.45612268518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5">
        <f t="shared" si="161"/>
        <v>12.142857142857142</v>
      </c>
      <c r="Q2599" s="6" t="s">
        <v>8336</v>
      </c>
      <c r="R2599" t="s">
        <v>8337</v>
      </c>
      <c r="S2599" s="10">
        <f t="shared" si="162"/>
        <v>42510.133298611108</v>
      </c>
      <c r="T2599" s="11">
        <f t="shared" si="163"/>
        <v>42540.133298611108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5">
        <f t="shared" si="161"/>
        <v>83.571428571428569</v>
      </c>
      <c r="Q2600" s="6" t="s">
        <v>8336</v>
      </c>
      <c r="R2600" t="s">
        <v>8337</v>
      </c>
      <c r="S2600" s="10">
        <f t="shared" si="162"/>
        <v>42240.631956018515</v>
      </c>
      <c r="T2600" s="11">
        <f t="shared" si="163"/>
        <v>42270.631956018515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5">
        <f t="shared" si="161"/>
        <v>18</v>
      </c>
      <c r="Q2601" s="6" t="s">
        <v>8336</v>
      </c>
      <c r="R2601" t="s">
        <v>8337</v>
      </c>
      <c r="S2601" s="10">
        <f t="shared" si="162"/>
        <v>41809.545682870368</v>
      </c>
      <c r="T2601" s="11">
        <f t="shared" si="163"/>
        <v>41854.545682870368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5">
        <f t="shared" si="161"/>
        <v>115.53333333333333</v>
      </c>
      <c r="Q2602" s="6" t="s">
        <v>8336</v>
      </c>
      <c r="R2602" t="s">
        <v>8337</v>
      </c>
      <c r="S2602" s="10">
        <f t="shared" si="162"/>
        <v>42394.692129629628</v>
      </c>
      <c r="T2602" s="11">
        <f t="shared" si="163"/>
        <v>42454.650462962956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5">
        <f t="shared" si="161"/>
        <v>21.900662251655628</v>
      </c>
      <c r="Q2603" s="6" t="s">
        <v>8319</v>
      </c>
      <c r="R2603" t="s">
        <v>8355</v>
      </c>
      <c r="S2603" s="10">
        <f t="shared" si="162"/>
        <v>41150.693854166668</v>
      </c>
      <c r="T2603" s="11">
        <f t="shared" si="163"/>
        <v>41164.957638888889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5">
        <f t="shared" si="161"/>
        <v>80.022494887525568</v>
      </c>
      <c r="Q2604" s="6" t="s">
        <v>8319</v>
      </c>
      <c r="R2604" t="s">
        <v>8355</v>
      </c>
      <c r="S2604" s="10">
        <f t="shared" si="162"/>
        <v>41915.538981481477</v>
      </c>
      <c r="T2604" s="11">
        <f t="shared" si="163"/>
        <v>41955.680555555555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5">
        <f t="shared" si="161"/>
        <v>35.520000000000003</v>
      </c>
      <c r="Q2605" s="6" t="s">
        <v>8319</v>
      </c>
      <c r="R2605" t="s">
        <v>8355</v>
      </c>
      <c r="S2605" s="10">
        <f t="shared" si="162"/>
        <v>41617.704328703701</v>
      </c>
      <c r="T2605" s="11">
        <f t="shared" si="163"/>
        <v>41631.704328703701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5">
        <f t="shared" si="161"/>
        <v>64.933333333333323</v>
      </c>
      <c r="Q2606" s="6" t="s">
        <v>8319</v>
      </c>
      <c r="R2606" t="s">
        <v>8355</v>
      </c>
      <c r="S2606" s="10">
        <f t="shared" si="162"/>
        <v>40997.842858796292</v>
      </c>
      <c r="T2606" s="11">
        <f t="shared" si="163"/>
        <v>41027.842858796292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5">
        <f t="shared" si="161"/>
        <v>60.965703745743475</v>
      </c>
      <c r="Q2607" s="6" t="s">
        <v>8319</v>
      </c>
      <c r="R2607" t="s">
        <v>8355</v>
      </c>
      <c r="S2607" s="10">
        <f t="shared" si="162"/>
        <v>42508.33321759259</v>
      </c>
      <c r="T2607" s="11">
        <f t="shared" si="163"/>
        <v>42538.33321759259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5">
        <f t="shared" si="161"/>
        <v>31.444155844155844</v>
      </c>
      <c r="Q2608" s="6" t="s">
        <v>8319</v>
      </c>
      <c r="R2608" t="s">
        <v>8355</v>
      </c>
      <c r="S2608" s="10">
        <f t="shared" si="162"/>
        <v>41726.504421296289</v>
      </c>
      <c r="T2608" s="11">
        <f t="shared" si="163"/>
        <v>41758.504421296289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5">
        <f t="shared" si="161"/>
        <v>81.949748743718587</v>
      </c>
      <c r="Q2609" s="6" t="s">
        <v>8319</v>
      </c>
      <c r="R2609" t="s">
        <v>8355</v>
      </c>
      <c r="S2609" s="10">
        <f t="shared" si="162"/>
        <v>42184.666342592587</v>
      </c>
      <c r="T2609" s="11">
        <f t="shared" si="163"/>
        <v>42227.874999999993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5">
        <f t="shared" si="161"/>
        <v>58.92763157894737</v>
      </c>
      <c r="Q2610" s="6" t="s">
        <v>8319</v>
      </c>
      <c r="R2610" t="s">
        <v>8355</v>
      </c>
      <c r="S2610" s="10">
        <f t="shared" si="162"/>
        <v>42767.593379629623</v>
      </c>
      <c r="T2610" s="11">
        <f t="shared" si="163"/>
        <v>42808.791666666664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5">
        <f t="shared" si="161"/>
        <v>157.29347633136095</v>
      </c>
      <c r="Q2611" s="6" t="s">
        <v>8319</v>
      </c>
      <c r="R2611" t="s">
        <v>8355</v>
      </c>
      <c r="S2611" s="10">
        <f t="shared" si="162"/>
        <v>41075.02952546296</v>
      </c>
      <c r="T2611" s="11">
        <f t="shared" si="163"/>
        <v>41105.02952546296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5">
        <f t="shared" si="161"/>
        <v>55.758509532062391</v>
      </c>
      <c r="Q2612" s="6" t="s">
        <v>8319</v>
      </c>
      <c r="R2612" t="s">
        <v>8355</v>
      </c>
      <c r="S2612" s="10">
        <f t="shared" si="162"/>
        <v>42564.672743055555</v>
      </c>
      <c r="T2612" s="11">
        <f t="shared" si="163"/>
        <v>42604.082638888889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5">
        <f t="shared" si="161"/>
        <v>83.802893802893806</v>
      </c>
      <c r="Q2613" s="6" t="s">
        <v>8319</v>
      </c>
      <c r="R2613" t="s">
        <v>8355</v>
      </c>
      <c r="S2613" s="10">
        <f t="shared" si="162"/>
        <v>42704.127476851849</v>
      </c>
      <c r="T2613" s="11">
        <f t="shared" si="163"/>
        <v>42737.749305555553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5">
        <f t="shared" si="161"/>
        <v>58.422210884353746</v>
      </c>
      <c r="Q2614" s="6" t="s">
        <v>8319</v>
      </c>
      <c r="R2614" t="s">
        <v>8355</v>
      </c>
      <c r="S2614" s="10">
        <f t="shared" si="162"/>
        <v>41981.934837962959</v>
      </c>
      <c r="T2614" s="11">
        <f t="shared" si="163"/>
        <v>42012.934837962959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5">
        <f t="shared" si="161"/>
        <v>270.57142857142856</v>
      </c>
      <c r="Q2615" s="6" t="s">
        <v>8319</v>
      </c>
      <c r="R2615" t="s">
        <v>8355</v>
      </c>
      <c r="S2615" s="10">
        <f t="shared" si="162"/>
        <v>41143.609884259255</v>
      </c>
      <c r="T2615" s="11">
        <f t="shared" si="163"/>
        <v>41173.609884259255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5">
        <f t="shared" si="161"/>
        <v>107.1</v>
      </c>
      <c r="Q2616" s="6" t="s">
        <v>8319</v>
      </c>
      <c r="R2616" t="s">
        <v>8355</v>
      </c>
      <c r="S2616" s="10">
        <f t="shared" si="162"/>
        <v>41730.500138888885</v>
      </c>
      <c r="T2616" s="11">
        <f t="shared" si="163"/>
        <v>41759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5">
        <f t="shared" si="161"/>
        <v>47.180555555555557</v>
      </c>
      <c r="Q2617" s="6" t="s">
        <v>8319</v>
      </c>
      <c r="R2617" t="s">
        <v>8355</v>
      </c>
      <c r="S2617" s="10">
        <f t="shared" si="162"/>
        <v>42453.288935185185</v>
      </c>
      <c r="T2617" s="11">
        <f t="shared" si="163"/>
        <v>42490.291666666664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5">
        <f t="shared" si="161"/>
        <v>120.30882352941177</v>
      </c>
      <c r="Q2618" s="6" t="s">
        <v>8319</v>
      </c>
      <c r="R2618" t="s">
        <v>8355</v>
      </c>
      <c r="S2618" s="10">
        <f t="shared" si="162"/>
        <v>42211.786215277774</v>
      </c>
      <c r="T2618" s="11">
        <f t="shared" si="163"/>
        <v>42241.786215277774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5">
        <f t="shared" si="161"/>
        <v>27.59748427672956</v>
      </c>
      <c r="Q2619" s="6" t="s">
        <v>8319</v>
      </c>
      <c r="R2619" t="s">
        <v>8355</v>
      </c>
      <c r="S2619" s="10">
        <f t="shared" si="162"/>
        <v>41902.666099537033</v>
      </c>
      <c r="T2619" s="11">
        <f t="shared" si="163"/>
        <v>41932.666099537033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5">
        <f t="shared" si="161"/>
        <v>205.2987012987013</v>
      </c>
      <c r="Q2620" s="6" t="s">
        <v>8319</v>
      </c>
      <c r="R2620" t="s">
        <v>8355</v>
      </c>
      <c r="S2620" s="10">
        <f t="shared" si="162"/>
        <v>42279.584039351852</v>
      </c>
      <c r="T2620" s="11">
        <f t="shared" si="163"/>
        <v>42339.625706018516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5">
        <f t="shared" si="161"/>
        <v>35.547169811320757</v>
      </c>
      <c r="Q2621" s="6" t="s">
        <v>8319</v>
      </c>
      <c r="R2621" t="s">
        <v>8355</v>
      </c>
      <c r="S2621" s="10">
        <f t="shared" si="162"/>
        <v>42273.67597222222</v>
      </c>
      <c r="T2621" s="11">
        <f t="shared" si="163"/>
        <v>42300.249999999993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5">
        <f t="shared" si="161"/>
        <v>74.639488409272587</v>
      </c>
      <c r="Q2622" s="6" t="s">
        <v>8319</v>
      </c>
      <c r="R2622" t="s">
        <v>8355</v>
      </c>
      <c r="S2622" s="10">
        <f t="shared" si="162"/>
        <v>42250.958819444444</v>
      </c>
      <c r="T2622" s="11">
        <f t="shared" si="163"/>
        <v>42287.833333333336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5">
        <f t="shared" si="161"/>
        <v>47.058064516129029</v>
      </c>
      <c r="Q2623" s="6" t="s">
        <v>8319</v>
      </c>
      <c r="R2623" t="s">
        <v>8355</v>
      </c>
      <c r="S2623" s="10">
        <f t="shared" si="162"/>
        <v>42115.539212962962</v>
      </c>
      <c r="T2623" s="11">
        <f t="shared" si="163"/>
        <v>42145.539212962962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5">
        <f t="shared" si="161"/>
        <v>26.591351351351353</v>
      </c>
      <c r="Q2624" s="6" t="s">
        <v>8319</v>
      </c>
      <c r="R2624" t="s">
        <v>8355</v>
      </c>
      <c r="S2624" s="10">
        <f t="shared" si="162"/>
        <v>42689.534907407404</v>
      </c>
      <c r="T2624" s="11">
        <f t="shared" si="163"/>
        <v>42734.534907407404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5">
        <f t="shared" si="161"/>
        <v>36.774193548387096</v>
      </c>
      <c r="Q2625" s="6" t="s">
        <v>8319</v>
      </c>
      <c r="R2625" t="s">
        <v>8355</v>
      </c>
      <c r="S2625" s="10">
        <f t="shared" si="162"/>
        <v>42692.048217592594</v>
      </c>
      <c r="T2625" s="11">
        <f t="shared" si="163"/>
        <v>42706.048217592594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5">
        <f t="shared" si="161"/>
        <v>31.820544982698959</v>
      </c>
      <c r="Q2626" s="6" t="s">
        <v>8319</v>
      </c>
      <c r="R2626" t="s">
        <v>8355</v>
      </c>
      <c r="S2626" s="10">
        <f t="shared" si="162"/>
        <v>41144.213217592587</v>
      </c>
      <c r="T2626" s="11">
        <f t="shared" si="163"/>
        <v>41165.213217592587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(E2627/D2627)*100</f>
        <v>956</v>
      </c>
      <c r="P2627" s="5">
        <f t="shared" ref="P2627:P2690" si="165">IFERROR(E2627/L2627,0)</f>
        <v>27.576923076923077</v>
      </c>
      <c r="Q2627" s="6" t="s">
        <v>8319</v>
      </c>
      <c r="R2627" t="s">
        <v>8355</v>
      </c>
      <c r="S2627" s="10">
        <f t="shared" ref="S2627:S2690" si="166">(J2627/86400)+25569+(-5/24)</f>
        <v>42658.601944444446</v>
      </c>
      <c r="T2627" s="11">
        <f t="shared" ref="T2627:T2690" si="167">(I2627/86400)+25569+(-5/24)</f>
        <v>42683.643611111103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5">
        <f t="shared" si="165"/>
        <v>56</v>
      </c>
      <c r="Q2628" s="6" t="s">
        <v>8319</v>
      </c>
      <c r="R2628" t="s">
        <v>8355</v>
      </c>
      <c r="S2628" s="10">
        <f t="shared" si="166"/>
        <v>42128.41978009259</v>
      </c>
      <c r="T2628" s="11">
        <f t="shared" si="167"/>
        <v>42158.41978009259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5">
        <f t="shared" si="165"/>
        <v>21.555555555555557</v>
      </c>
      <c r="Q2629" s="6" t="s">
        <v>8319</v>
      </c>
      <c r="R2629" t="s">
        <v>8355</v>
      </c>
      <c r="S2629" s="10">
        <f t="shared" si="166"/>
        <v>42304.621076388888</v>
      </c>
      <c r="T2629" s="11">
        <f t="shared" si="167"/>
        <v>42334.662743055553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5">
        <f t="shared" si="165"/>
        <v>44.095238095238095</v>
      </c>
      <c r="Q2630" s="6" t="s">
        <v>8319</v>
      </c>
      <c r="R2630" t="s">
        <v>8355</v>
      </c>
      <c r="S2630" s="10">
        <f t="shared" si="166"/>
        <v>41953.757719907408</v>
      </c>
      <c r="T2630" s="11">
        <f t="shared" si="167"/>
        <v>41973.757719907408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5">
        <f t="shared" si="165"/>
        <v>63.87</v>
      </c>
      <c r="Q2631" s="6" t="s">
        <v>8319</v>
      </c>
      <c r="R2631" t="s">
        <v>8355</v>
      </c>
      <c r="S2631" s="10">
        <f t="shared" si="166"/>
        <v>42108.330115740733</v>
      </c>
      <c r="T2631" s="11">
        <f t="shared" si="167"/>
        <v>42138.330115740733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5">
        <f t="shared" si="165"/>
        <v>38.987654320987652</v>
      </c>
      <c r="Q2632" s="6" t="s">
        <v>8319</v>
      </c>
      <c r="R2632" t="s">
        <v>8355</v>
      </c>
      <c r="S2632" s="10">
        <f t="shared" si="166"/>
        <v>42523.897129629629</v>
      </c>
      <c r="T2632" s="11">
        <f t="shared" si="167"/>
        <v>42551.208333333336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5">
        <f t="shared" si="165"/>
        <v>80.185489510489504</v>
      </c>
      <c r="Q2633" s="6" t="s">
        <v>8319</v>
      </c>
      <c r="R2633" t="s">
        <v>8355</v>
      </c>
      <c r="S2633" s="10">
        <f t="shared" si="166"/>
        <v>42217.960960648146</v>
      </c>
      <c r="T2633" s="11">
        <f t="shared" si="167"/>
        <v>42245.960960648146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5">
        <f t="shared" si="165"/>
        <v>34.904761904761905</v>
      </c>
      <c r="Q2634" s="6" t="s">
        <v>8319</v>
      </c>
      <c r="R2634" t="s">
        <v>8355</v>
      </c>
      <c r="S2634" s="10">
        <f t="shared" si="166"/>
        <v>42493.853460648148</v>
      </c>
      <c r="T2634" s="11">
        <f t="shared" si="167"/>
        <v>42518.853460648148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5">
        <f t="shared" si="165"/>
        <v>89.100502512562812</v>
      </c>
      <c r="Q2635" s="6" t="s">
        <v>8319</v>
      </c>
      <c r="R2635" t="s">
        <v>8355</v>
      </c>
      <c r="S2635" s="10">
        <f t="shared" si="166"/>
        <v>41667.614953703705</v>
      </c>
      <c r="T2635" s="11">
        <f t="shared" si="167"/>
        <v>41697.75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5">
        <f t="shared" si="165"/>
        <v>39.44</v>
      </c>
      <c r="Q2636" s="6" t="s">
        <v>8319</v>
      </c>
      <c r="R2636" t="s">
        <v>8355</v>
      </c>
      <c r="S2636" s="10">
        <f t="shared" si="166"/>
        <v>42612.448159722218</v>
      </c>
      <c r="T2636" s="11">
        <f t="shared" si="167"/>
        <v>42642.448159722218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5">
        <f t="shared" si="165"/>
        <v>136.9047619047619</v>
      </c>
      <c r="Q2637" s="6" t="s">
        <v>8319</v>
      </c>
      <c r="R2637" t="s">
        <v>8355</v>
      </c>
      <c r="S2637" s="10">
        <f t="shared" si="166"/>
        <v>42037.742604166669</v>
      </c>
      <c r="T2637" s="11">
        <f t="shared" si="167"/>
        <v>42072.700937499998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5">
        <f t="shared" si="165"/>
        <v>37.46</v>
      </c>
      <c r="Q2638" s="6" t="s">
        <v>8319</v>
      </c>
      <c r="R2638" t="s">
        <v>8355</v>
      </c>
      <c r="S2638" s="10">
        <f t="shared" si="166"/>
        <v>42636.406412037039</v>
      </c>
      <c r="T2638" s="11">
        <f t="shared" si="167"/>
        <v>42658.833333333336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5">
        <f t="shared" si="165"/>
        <v>31.96153846153846</v>
      </c>
      <c r="Q2639" s="6" t="s">
        <v>8319</v>
      </c>
      <c r="R2639" t="s">
        <v>8355</v>
      </c>
      <c r="S2639" s="10">
        <f t="shared" si="166"/>
        <v>42639.341145833336</v>
      </c>
      <c r="T2639" s="11">
        <f t="shared" si="167"/>
        <v>42655.341145833336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5">
        <f t="shared" si="165"/>
        <v>25.214285714285715</v>
      </c>
      <c r="Q2640" s="6" t="s">
        <v>8319</v>
      </c>
      <c r="R2640" t="s">
        <v>8355</v>
      </c>
      <c r="S2640" s="10">
        <f t="shared" si="166"/>
        <v>41989.70480324074</v>
      </c>
      <c r="T2640" s="11">
        <f t="shared" si="167"/>
        <v>42019.70480324074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5">
        <f t="shared" si="165"/>
        <v>10.040816326530612</v>
      </c>
      <c r="Q2641" s="6" t="s">
        <v>8319</v>
      </c>
      <c r="R2641" t="s">
        <v>8355</v>
      </c>
      <c r="S2641" s="10">
        <f t="shared" si="166"/>
        <v>42024.656805555554</v>
      </c>
      <c r="T2641" s="11">
        <f t="shared" si="167"/>
        <v>42054.656805555554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5">
        <f t="shared" si="165"/>
        <v>45.94202898550725</v>
      </c>
      <c r="Q2642" s="6" t="s">
        <v>8319</v>
      </c>
      <c r="R2642" t="s">
        <v>8355</v>
      </c>
      <c r="S2642" s="10">
        <f t="shared" si="166"/>
        <v>42102.952245370368</v>
      </c>
      <c r="T2642" s="11">
        <f t="shared" si="167"/>
        <v>42162.952245370368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5">
        <f t="shared" si="165"/>
        <v>15</v>
      </c>
      <c r="Q2643" s="6" t="s">
        <v>8319</v>
      </c>
      <c r="R2643" t="s">
        <v>8355</v>
      </c>
      <c r="S2643" s="10">
        <f t="shared" si="166"/>
        <v>41880.618784722217</v>
      </c>
      <c r="T2643" s="11">
        <f t="shared" si="167"/>
        <v>41897.631249999999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5">
        <f t="shared" si="165"/>
        <v>0</v>
      </c>
      <c r="Q2644" s="6" t="s">
        <v>8319</v>
      </c>
      <c r="R2644" t="s">
        <v>8355</v>
      </c>
      <c r="S2644" s="10">
        <f t="shared" si="166"/>
        <v>42536.03828703703</v>
      </c>
      <c r="T2644" s="11">
        <f t="shared" si="167"/>
        <v>42566.081249999996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5">
        <f t="shared" si="165"/>
        <v>223.58248500999335</v>
      </c>
      <c r="Q2645" s="6" t="s">
        <v>8319</v>
      </c>
      <c r="R2645" t="s">
        <v>8355</v>
      </c>
      <c r="S2645" s="10">
        <f t="shared" si="166"/>
        <v>42689.374016203707</v>
      </c>
      <c r="T2645" s="11">
        <f t="shared" si="167"/>
        <v>42725.124305555553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5">
        <f t="shared" si="165"/>
        <v>39.480769230769234</v>
      </c>
      <c r="Q2646" s="6" t="s">
        <v>8319</v>
      </c>
      <c r="R2646" t="s">
        <v>8355</v>
      </c>
      <c r="S2646" s="10">
        <f t="shared" si="166"/>
        <v>42774.583738425928</v>
      </c>
      <c r="T2646" s="11">
        <f t="shared" si="167"/>
        <v>42804.583738425928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5">
        <f t="shared" si="165"/>
        <v>91.304347826086953</v>
      </c>
      <c r="Q2647" s="6" t="s">
        <v>8319</v>
      </c>
      <c r="R2647" t="s">
        <v>8355</v>
      </c>
      <c r="S2647" s="10">
        <f t="shared" si="166"/>
        <v>41921.634293981479</v>
      </c>
      <c r="T2647" s="11">
        <f t="shared" si="167"/>
        <v>41951.675960648143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5">
        <f t="shared" si="165"/>
        <v>78.666205607476627</v>
      </c>
      <c r="Q2648" s="6" t="s">
        <v>8319</v>
      </c>
      <c r="R2648" t="s">
        <v>8355</v>
      </c>
      <c r="S2648" s="10">
        <f t="shared" si="166"/>
        <v>42226.10496527778</v>
      </c>
      <c r="T2648" s="11">
        <f t="shared" si="167"/>
        <v>42256.10496527778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5">
        <f t="shared" si="165"/>
        <v>12</v>
      </c>
      <c r="Q2649" s="6" t="s">
        <v>8319</v>
      </c>
      <c r="R2649" t="s">
        <v>8355</v>
      </c>
      <c r="S2649" s="10">
        <f t="shared" si="166"/>
        <v>42200.053460648145</v>
      </c>
      <c r="T2649" s="11">
        <f t="shared" si="167"/>
        <v>42230.053460648145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5">
        <f t="shared" si="165"/>
        <v>17.666666666666668</v>
      </c>
      <c r="Q2650" s="6" t="s">
        <v>8319</v>
      </c>
      <c r="R2650" t="s">
        <v>8355</v>
      </c>
      <c r="S2650" s="10">
        <f t="shared" si="166"/>
        <v>42408.506481481476</v>
      </c>
      <c r="T2650" s="11">
        <f t="shared" si="167"/>
        <v>42438.506481481476</v>
      </c>
    </row>
    <row r="2651" spans="1:20" ht="19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5">
        <f t="shared" si="165"/>
        <v>41.333333333333336</v>
      </c>
      <c r="Q2651" s="6" t="s">
        <v>8319</v>
      </c>
      <c r="R2651" t="s">
        <v>8355</v>
      </c>
      <c r="S2651" s="10">
        <f t="shared" si="166"/>
        <v>42341.788668981484</v>
      </c>
      <c r="T2651" s="11">
        <f t="shared" si="167"/>
        <v>42401.788668981484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5">
        <f t="shared" si="165"/>
        <v>71.599999999999994</v>
      </c>
      <c r="Q2652" s="6" t="s">
        <v>8319</v>
      </c>
      <c r="R2652" t="s">
        <v>8355</v>
      </c>
      <c r="S2652" s="10">
        <f t="shared" si="166"/>
        <v>42695.416006944441</v>
      </c>
      <c r="T2652" s="11">
        <f t="shared" si="167"/>
        <v>42725.416006944441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5">
        <f t="shared" si="165"/>
        <v>307.8235294117647</v>
      </c>
      <c r="Q2653" s="6" t="s">
        <v>8319</v>
      </c>
      <c r="R2653" t="s">
        <v>8355</v>
      </c>
      <c r="S2653" s="10">
        <f t="shared" si="166"/>
        <v>42327.597326388888</v>
      </c>
      <c r="T2653" s="11">
        <f t="shared" si="167"/>
        <v>42355.597326388888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5">
        <f t="shared" si="165"/>
        <v>80.454545454545453</v>
      </c>
      <c r="Q2654" s="6" t="s">
        <v>8319</v>
      </c>
      <c r="R2654" t="s">
        <v>8355</v>
      </c>
      <c r="S2654" s="10">
        <f t="shared" si="166"/>
        <v>41952.950520833336</v>
      </c>
      <c r="T2654" s="11">
        <f t="shared" si="167"/>
        <v>41982.950520833336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5">
        <f t="shared" si="165"/>
        <v>83.942857142857136</v>
      </c>
      <c r="Q2655" s="6" t="s">
        <v>8319</v>
      </c>
      <c r="R2655" t="s">
        <v>8355</v>
      </c>
      <c r="S2655" s="10">
        <f t="shared" si="166"/>
        <v>41771.443599537037</v>
      </c>
      <c r="T2655" s="11">
        <f t="shared" si="167"/>
        <v>41802.958333333328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5">
        <f t="shared" si="165"/>
        <v>8.5</v>
      </c>
      <c r="Q2656" s="6" t="s">
        <v>8319</v>
      </c>
      <c r="R2656" t="s">
        <v>8355</v>
      </c>
      <c r="S2656" s="10">
        <f t="shared" si="166"/>
        <v>42055.392662037033</v>
      </c>
      <c r="T2656" s="11">
        <f t="shared" si="167"/>
        <v>42115.350995370369</v>
      </c>
    </row>
    <row r="2657" spans="1:20" ht="19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5">
        <f t="shared" si="165"/>
        <v>73.372093023255815</v>
      </c>
      <c r="Q2657" s="6" t="s">
        <v>8319</v>
      </c>
      <c r="R2657" t="s">
        <v>8355</v>
      </c>
      <c r="S2657" s="10">
        <f t="shared" si="166"/>
        <v>42381.657951388886</v>
      </c>
      <c r="T2657" s="11">
        <f t="shared" si="167"/>
        <v>42409.624999999993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5">
        <f t="shared" si="165"/>
        <v>112.86184210526316</v>
      </c>
      <c r="Q2658" s="6" t="s">
        <v>8319</v>
      </c>
      <c r="R2658" t="s">
        <v>8355</v>
      </c>
      <c r="S2658" s="10">
        <f t="shared" si="166"/>
        <v>42767.480185185188</v>
      </c>
      <c r="T2658" s="11">
        <f t="shared" si="167"/>
        <v>42806.583333333336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5">
        <f t="shared" si="165"/>
        <v>95.277627118644077</v>
      </c>
      <c r="Q2659" s="6" t="s">
        <v>8319</v>
      </c>
      <c r="R2659" t="s">
        <v>8355</v>
      </c>
      <c r="S2659" s="10">
        <f t="shared" si="166"/>
        <v>42551.720520833333</v>
      </c>
      <c r="T2659" s="11">
        <f t="shared" si="167"/>
        <v>42584.854166666664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5">
        <f t="shared" si="165"/>
        <v>22.75</v>
      </c>
      <c r="Q2660" s="6" t="s">
        <v>8319</v>
      </c>
      <c r="R2660" t="s">
        <v>8355</v>
      </c>
      <c r="S2660" s="10">
        <f t="shared" si="166"/>
        <v>42551.675856481474</v>
      </c>
      <c r="T2660" s="11">
        <f t="shared" si="167"/>
        <v>42581.675856481474</v>
      </c>
    </row>
    <row r="2661" spans="1:20" ht="19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5">
        <f t="shared" si="165"/>
        <v>133.30000000000001</v>
      </c>
      <c r="Q2661" s="6" t="s">
        <v>8319</v>
      </c>
      <c r="R2661" t="s">
        <v>8355</v>
      </c>
      <c r="S2661" s="10">
        <f t="shared" si="166"/>
        <v>42081.861226851848</v>
      </c>
      <c r="T2661" s="11">
        <f t="shared" si="167"/>
        <v>42111.861226851848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5">
        <f t="shared" si="165"/>
        <v>3.8</v>
      </c>
      <c r="Q2662" s="6" t="s">
        <v>8319</v>
      </c>
      <c r="R2662" t="s">
        <v>8355</v>
      </c>
      <c r="S2662" s="10">
        <f t="shared" si="166"/>
        <v>42272.504837962959</v>
      </c>
      <c r="T2662" s="11">
        <f t="shared" si="167"/>
        <v>42332.546504629623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5">
        <f t="shared" si="165"/>
        <v>85.75</v>
      </c>
      <c r="Q2663" s="6" t="s">
        <v>8319</v>
      </c>
      <c r="R2663" t="s">
        <v>8356</v>
      </c>
      <c r="S2663" s="10">
        <f t="shared" si="166"/>
        <v>41542.750115740739</v>
      </c>
      <c r="T2663" s="11">
        <f t="shared" si="167"/>
        <v>41572.750115740739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5">
        <f t="shared" si="165"/>
        <v>267</v>
      </c>
      <c r="Q2664" s="6" t="s">
        <v>8319</v>
      </c>
      <c r="R2664" t="s">
        <v>8356</v>
      </c>
      <c r="S2664" s="10">
        <f t="shared" si="166"/>
        <v>42207.538344907407</v>
      </c>
      <c r="T2664" s="11">
        <f t="shared" si="167"/>
        <v>42237.538344907407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5">
        <f t="shared" si="165"/>
        <v>373.55803571428572</v>
      </c>
      <c r="Q2665" s="6" t="s">
        <v>8319</v>
      </c>
      <c r="R2665" t="s">
        <v>8356</v>
      </c>
      <c r="S2665" s="10">
        <f t="shared" si="166"/>
        <v>42222.41443287037</v>
      </c>
      <c r="T2665" s="11">
        <f t="shared" si="167"/>
        <v>42251.416666666664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5">
        <f t="shared" si="165"/>
        <v>174.03846153846155</v>
      </c>
      <c r="Q2666" s="6" t="s">
        <v>8319</v>
      </c>
      <c r="R2666" t="s">
        <v>8356</v>
      </c>
      <c r="S2666" s="10">
        <f t="shared" si="166"/>
        <v>42312.817094907405</v>
      </c>
      <c r="T2666" s="11">
        <f t="shared" si="167"/>
        <v>42347.082638888889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5">
        <f t="shared" si="165"/>
        <v>93.695652173913047</v>
      </c>
      <c r="Q2667" s="6" t="s">
        <v>8319</v>
      </c>
      <c r="R2667" t="s">
        <v>8356</v>
      </c>
      <c r="S2667" s="10">
        <f t="shared" si="166"/>
        <v>42083.687199074069</v>
      </c>
      <c r="T2667" s="11">
        <f t="shared" si="167"/>
        <v>42128.687199074069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5">
        <f t="shared" si="165"/>
        <v>77.327718446601949</v>
      </c>
      <c r="Q2668" s="6" t="s">
        <v>8319</v>
      </c>
      <c r="R2668" t="s">
        <v>8356</v>
      </c>
      <c r="S2668" s="10">
        <f t="shared" si="166"/>
        <v>42235.55600694444</v>
      </c>
      <c r="T2668" s="11">
        <f t="shared" si="167"/>
        <v>42272.666666666664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5">
        <f t="shared" si="165"/>
        <v>92.222222222222229</v>
      </c>
      <c r="Q2669" s="6" t="s">
        <v>8319</v>
      </c>
      <c r="R2669" t="s">
        <v>8356</v>
      </c>
      <c r="S2669" s="10">
        <f t="shared" si="166"/>
        <v>42380.717777777776</v>
      </c>
      <c r="T2669" s="11">
        <f t="shared" si="167"/>
        <v>42410.717777777776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5">
        <f t="shared" si="165"/>
        <v>60.964285714285715</v>
      </c>
      <c r="Q2670" s="6" t="s">
        <v>8319</v>
      </c>
      <c r="R2670" t="s">
        <v>8356</v>
      </c>
      <c r="S2670" s="10">
        <f t="shared" si="166"/>
        <v>42275.380381944444</v>
      </c>
      <c r="T2670" s="11">
        <f t="shared" si="167"/>
        <v>42317.397222222215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5">
        <f t="shared" si="165"/>
        <v>91</v>
      </c>
      <c r="Q2671" s="6" t="s">
        <v>8319</v>
      </c>
      <c r="R2671" t="s">
        <v>8356</v>
      </c>
      <c r="S2671" s="10">
        <f t="shared" si="166"/>
        <v>42318.827499999992</v>
      </c>
      <c r="T2671" s="11">
        <f t="shared" si="167"/>
        <v>42378.827499999992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5">
        <f t="shared" si="165"/>
        <v>41.583333333333336</v>
      </c>
      <c r="Q2672" s="6" t="s">
        <v>8319</v>
      </c>
      <c r="R2672" t="s">
        <v>8356</v>
      </c>
      <c r="S2672" s="10">
        <f t="shared" si="166"/>
        <v>41820.812268518515</v>
      </c>
      <c r="T2672" s="11">
        <f t="shared" si="167"/>
        <v>41848.812268518515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5">
        <f t="shared" si="165"/>
        <v>33.761904761904759</v>
      </c>
      <c r="Q2673" s="6" t="s">
        <v>8319</v>
      </c>
      <c r="R2673" t="s">
        <v>8356</v>
      </c>
      <c r="S2673" s="10">
        <f t="shared" si="166"/>
        <v>41962.54069444444</v>
      </c>
      <c r="T2673" s="11">
        <f t="shared" si="167"/>
        <v>41992.609722222223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5">
        <f t="shared" si="165"/>
        <v>70.61702127659575</v>
      </c>
      <c r="Q2674" s="6" t="s">
        <v>8319</v>
      </c>
      <c r="R2674" t="s">
        <v>8356</v>
      </c>
      <c r="S2674" s="10">
        <f t="shared" si="166"/>
        <v>42344.675810185181</v>
      </c>
      <c r="T2674" s="11">
        <f t="shared" si="167"/>
        <v>42366.041666666664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5">
        <f t="shared" si="165"/>
        <v>167.15151515151516</v>
      </c>
      <c r="Q2675" s="6" t="s">
        <v>8319</v>
      </c>
      <c r="R2675" t="s">
        <v>8356</v>
      </c>
      <c r="S2675" s="10">
        <f t="shared" si="166"/>
        <v>41912.333321759259</v>
      </c>
      <c r="T2675" s="11">
        <f t="shared" si="167"/>
        <v>41941.739583333328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5">
        <f t="shared" si="165"/>
        <v>128.61988304093566</v>
      </c>
      <c r="Q2676" s="6" t="s">
        <v>8319</v>
      </c>
      <c r="R2676" t="s">
        <v>8356</v>
      </c>
      <c r="S2676" s="10">
        <f t="shared" si="166"/>
        <v>42529.424421296295</v>
      </c>
      <c r="T2676" s="11">
        <f t="shared" si="167"/>
        <v>42555.999305555553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5">
        <f t="shared" si="165"/>
        <v>65.41379310344827</v>
      </c>
      <c r="Q2677" s="6" t="s">
        <v>8319</v>
      </c>
      <c r="R2677" t="s">
        <v>8356</v>
      </c>
      <c r="S2677" s="10">
        <f t="shared" si="166"/>
        <v>41923.649178240739</v>
      </c>
      <c r="T2677" s="11">
        <f t="shared" si="167"/>
        <v>41953.690844907404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5">
        <f t="shared" si="165"/>
        <v>117.55555555555556</v>
      </c>
      <c r="Q2678" s="6" t="s">
        <v>8319</v>
      </c>
      <c r="R2678" t="s">
        <v>8356</v>
      </c>
      <c r="S2678" s="10">
        <f t="shared" si="166"/>
        <v>42482.416365740741</v>
      </c>
      <c r="T2678" s="11">
        <f t="shared" si="167"/>
        <v>42512.416365740741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5">
        <f t="shared" si="165"/>
        <v>126.48148148148148</v>
      </c>
      <c r="Q2679" s="6" t="s">
        <v>8319</v>
      </c>
      <c r="R2679" t="s">
        <v>8356</v>
      </c>
      <c r="S2679" s="10">
        <f t="shared" si="166"/>
        <v>41792.821099537039</v>
      </c>
      <c r="T2679" s="11">
        <f t="shared" si="167"/>
        <v>41822.821099537039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5">
        <f t="shared" si="165"/>
        <v>550</v>
      </c>
      <c r="Q2680" s="6" t="s">
        <v>8319</v>
      </c>
      <c r="R2680" t="s">
        <v>8356</v>
      </c>
      <c r="S2680" s="10">
        <f t="shared" si="166"/>
        <v>42241.589872685181</v>
      </c>
      <c r="T2680" s="11">
        <f t="shared" si="167"/>
        <v>42271.589872685181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5">
        <f t="shared" si="165"/>
        <v>44</v>
      </c>
      <c r="Q2681" s="6" t="s">
        <v>8319</v>
      </c>
      <c r="R2681" t="s">
        <v>8356</v>
      </c>
      <c r="S2681" s="10">
        <f t="shared" si="166"/>
        <v>42032.792754629627</v>
      </c>
      <c r="T2681" s="11">
        <f t="shared" si="167"/>
        <v>42062.792754629627</v>
      </c>
    </row>
    <row r="2682" spans="1:20" ht="19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5">
        <f t="shared" si="165"/>
        <v>69</v>
      </c>
      <c r="Q2682" s="6" t="s">
        <v>8319</v>
      </c>
      <c r="R2682" t="s">
        <v>8356</v>
      </c>
      <c r="S2682" s="10">
        <f t="shared" si="166"/>
        <v>42436.003368055557</v>
      </c>
      <c r="T2682" s="11">
        <f t="shared" si="167"/>
        <v>42465.961701388886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5">
        <f t="shared" si="165"/>
        <v>27.5</v>
      </c>
      <c r="Q2683" s="6" t="s">
        <v>8336</v>
      </c>
      <c r="R2683" t="s">
        <v>8337</v>
      </c>
      <c r="S2683" s="10">
        <f t="shared" si="166"/>
        <v>41805.686921296292</v>
      </c>
      <c r="T2683" s="11">
        <f t="shared" si="167"/>
        <v>41830.686921296292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5">
        <f t="shared" si="165"/>
        <v>84.9</v>
      </c>
      <c r="Q2684" s="6" t="s">
        <v>8336</v>
      </c>
      <c r="R2684" t="s">
        <v>8337</v>
      </c>
      <c r="S2684" s="10">
        <f t="shared" si="166"/>
        <v>41932.663657407407</v>
      </c>
      <c r="T2684" s="11">
        <f t="shared" si="167"/>
        <v>41965.040972222218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5">
        <f t="shared" si="165"/>
        <v>12</v>
      </c>
      <c r="Q2685" s="6" t="s">
        <v>8336</v>
      </c>
      <c r="R2685" t="s">
        <v>8337</v>
      </c>
      <c r="S2685" s="10">
        <f t="shared" si="166"/>
        <v>42034.546759259254</v>
      </c>
      <c r="T2685" s="11">
        <f t="shared" si="167"/>
        <v>42064.546759259254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5">
        <f t="shared" si="165"/>
        <v>200</v>
      </c>
      <c r="Q2686" s="6" t="s">
        <v>8336</v>
      </c>
      <c r="R2686" t="s">
        <v>8337</v>
      </c>
      <c r="S2686" s="10">
        <f t="shared" si="166"/>
        <v>41820.706307870372</v>
      </c>
      <c r="T2686" s="11">
        <f t="shared" si="167"/>
        <v>41860.706307870372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5">
        <f t="shared" si="165"/>
        <v>10</v>
      </c>
      <c r="Q2687" s="6" t="s">
        <v>8336</v>
      </c>
      <c r="R2687" t="s">
        <v>8337</v>
      </c>
      <c r="S2687" s="10">
        <f t="shared" si="166"/>
        <v>42061.487615740734</v>
      </c>
      <c r="T2687" s="11">
        <f t="shared" si="167"/>
        <v>42121.44594907407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5">
        <f t="shared" si="165"/>
        <v>0</v>
      </c>
      <c r="Q2688" s="6" t="s">
        <v>8336</v>
      </c>
      <c r="R2688" t="s">
        <v>8337</v>
      </c>
      <c r="S2688" s="10">
        <f t="shared" si="166"/>
        <v>41892.766469907401</v>
      </c>
      <c r="T2688" s="11">
        <f t="shared" si="167"/>
        <v>41912.766469907401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5">
        <f t="shared" si="165"/>
        <v>0</v>
      </c>
      <c r="Q2689" s="6" t="s">
        <v>8336</v>
      </c>
      <c r="R2689" t="s">
        <v>8337</v>
      </c>
      <c r="S2689" s="10">
        <f t="shared" si="166"/>
        <v>42154.431921296295</v>
      </c>
      <c r="T2689" s="11">
        <f t="shared" si="167"/>
        <v>42184.431921296295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5">
        <f t="shared" si="165"/>
        <v>5.2857142857142856</v>
      </c>
      <c r="Q2690" s="6" t="s">
        <v>8336</v>
      </c>
      <c r="R2690" t="s">
        <v>8337</v>
      </c>
      <c r="S2690" s="10">
        <f t="shared" si="166"/>
        <v>42027.910532407404</v>
      </c>
      <c r="T2690" s="11">
        <f t="shared" si="167"/>
        <v>42058.916666666664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(E2691/D2691)*100</f>
        <v>2.8571428571428571E-3</v>
      </c>
      <c r="P2691" s="5">
        <f t="shared" ref="P2691:P2754" si="169">IFERROR(E2691/L2691,0)</f>
        <v>1</v>
      </c>
      <c r="Q2691" s="6" t="s">
        <v>8336</v>
      </c>
      <c r="R2691" t="s">
        <v>8337</v>
      </c>
      <c r="S2691" s="10">
        <f t="shared" ref="S2691:S2754" si="170">(J2691/86400)+25569+(-5/24)</f>
        <v>42551.75335648148</v>
      </c>
      <c r="T2691" s="11">
        <f t="shared" ref="T2691:T2754" si="171">(I2691/86400)+25569+(-5/24)</f>
        <v>42581.75335648148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5">
        <f t="shared" si="169"/>
        <v>72.762711864406782</v>
      </c>
      <c r="Q2692" s="6" t="s">
        <v>8336</v>
      </c>
      <c r="R2692" t="s">
        <v>8337</v>
      </c>
      <c r="S2692" s="10">
        <f t="shared" si="170"/>
        <v>42112.89671296296</v>
      </c>
      <c r="T2692" s="11">
        <f t="shared" si="171"/>
        <v>42157.89671296296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5">
        <f t="shared" si="169"/>
        <v>17.5</v>
      </c>
      <c r="Q2693" s="6" t="s">
        <v>8336</v>
      </c>
      <c r="R2693" t="s">
        <v>8337</v>
      </c>
      <c r="S2693" s="10">
        <f t="shared" si="170"/>
        <v>42089.515706018516</v>
      </c>
      <c r="T2693" s="11">
        <f t="shared" si="171"/>
        <v>42134.515706018516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5">
        <f t="shared" si="169"/>
        <v>25</v>
      </c>
      <c r="Q2694" s="6" t="s">
        <v>8336</v>
      </c>
      <c r="R2694" t="s">
        <v>8337</v>
      </c>
      <c r="S2694" s="10">
        <f t="shared" si="170"/>
        <v>42058.125694444439</v>
      </c>
      <c r="T2694" s="11">
        <f t="shared" si="171"/>
        <v>42088.084027777775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5">
        <f t="shared" si="169"/>
        <v>13.333333333333334</v>
      </c>
      <c r="Q2695" s="6" t="s">
        <v>8336</v>
      </c>
      <c r="R2695" t="s">
        <v>8337</v>
      </c>
      <c r="S2695" s="10">
        <f t="shared" si="170"/>
        <v>41833.930162037032</v>
      </c>
      <c r="T2695" s="11">
        <f t="shared" si="171"/>
        <v>41863.930162037032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5">
        <f t="shared" si="169"/>
        <v>1</v>
      </c>
      <c r="Q2696" s="6" t="s">
        <v>8336</v>
      </c>
      <c r="R2696" t="s">
        <v>8337</v>
      </c>
      <c r="S2696" s="10">
        <f t="shared" si="170"/>
        <v>41877.932164351849</v>
      </c>
      <c r="T2696" s="11">
        <f t="shared" si="171"/>
        <v>41907.932164351849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5">
        <f t="shared" si="169"/>
        <v>23.666666666666668</v>
      </c>
      <c r="Q2697" s="6" t="s">
        <v>8336</v>
      </c>
      <c r="R2697" t="s">
        <v>8337</v>
      </c>
      <c r="S2697" s="10">
        <f t="shared" si="170"/>
        <v>42047.973587962959</v>
      </c>
      <c r="T2697" s="11">
        <f t="shared" si="171"/>
        <v>42107.931921296295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5">
        <f t="shared" si="169"/>
        <v>89.21052631578948</v>
      </c>
      <c r="Q2698" s="6" t="s">
        <v>8336</v>
      </c>
      <c r="R2698" t="s">
        <v>8337</v>
      </c>
      <c r="S2698" s="10">
        <f t="shared" si="170"/>
        <v>41964.636111111111</v>
      </c>
      <c r="T2698" s="11">
        <f t="shared" si="171"/>
        <v>41998.636111111111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5">
        <f t="shared" si="169"/>
        <v>116.55769230769231</v>
      </c>
      <c r="Q2699" s="6" t="s">
        <v>8336</v>
      </c>
      <c r="R2699" t="s">
        <v>8337</v>
      </c>
      <c r="S2699" s="10">
        <f t="shared" si="170"/>
        <v>42187.731747685182</v>
      </c>
      <c r="T2699" s="11">
        <f t="shared" si="171"/>
        <v>42218.708333333336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5">
        <f t="shared" si="169"/>
        <v>13.005000000000001</v>
      </c>
      <c r="Q2700" s="6" t="s">
        <v>8336</v>
      </c>
      <c r="R2700" t="s">
        <v>8337</v>
      </c>
      <c r="S2700" s="10">
        <f t="shared" si="170"/>
        <v>41787.689907407403</v>
      </c>
      <c r="T2700" s="11">
        <f t="shared" si="171"/>
        <v>41817.689907407403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5">
        <f t="shared" si="169"/>
        <v>0</v>
      </c>
      <c r="Q2701" s="6" t="s">
        <v>8336</v>
      </c>
      <c r="R2701" t="s">
        <v>8337</v>
      </c>
      <c r="S2701" s="10">
        <f t="shared" si="170"/>
        <v>41829.688229166662</v>
      </c>
      <c r="T2701" s="11">
        <f t="shared" si="171"/>
        <v>41859.688229166662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5">
        <f t="shared" si="169"/>
        <v>17.5</v>
      </c>
      <c r="Q2702" s="6" t="s">
        <v>8336</v>
      </c>
      <c r="R2702" t="s">
        <v>8337</v>
      </c>
      <c r="S2702" s="10">
        <f t="shared" si="170"/>
        <v>41870.666342592587</v>
      </c>
      <c r="T2702" s="11">
        <f t="shared" si="171"/>
        <v>41900.666342592587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5">
        <f t="shared" si="169"/>
        <v>34.130434782608695</v>
      </c>
      <c r="Q2703" s="6" t="s">
        <v>8317</v>
      </c>
      <c r="R2703" t="s">
        <v>8357</v>
      </c>
      <c r="S2703" s="10">
        <f t="shared" si="170"/>
        <v>42801.566365740735</v>
      </c>
      <c r="T2703" s="11">
        <f t="shared" si="171"/>
        <v>42832.524699074071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5">
        <f t="shared" si="169"/>
        <v>132.34615384615384</v>
      </c>
      <c r="Q2704" s="6" t="s">
        <v>8317</v>
      </c>
      <c r="R2704" t="s">
        <v>8357</v>
      </c>
      <c r="S2704" s="10">
        <f t="shared" si="170"/>
        <v>42800.593483796292</v>
      </c>
      <c r="T2704" s="11">
        <f t="shared" si="171"/>
        <v>42830.551817129628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5">
        <f t="shared" si="169"/>
        <v>922.22222222222217</v>
      </c>
      <c r="Q2705" s="6" t="s">
        <v>8317</v>
      </c>
      <c r="R2705" t="s">
        <v>8357</v>
      </c>
      <c r="S2705" s="10">
        <f t="shared" si="170"/>
        <v>42756.481828703698</v>
      </c>
      <c r="T2705" s="11">
        <f t="shared" si="171"/>
        <v>42816.440162037034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5">
        <f t="shared" si="169"/>
        <v>163.57142857142858</v>
      </c>
      <c r="Q2706" s="6" t="s">
        <v>8317</v>
      </c>
      <c r="R2706" t="s">
        <v>8357</v>
      </c>
      <c r="S2706" s="10">
        <f t="shared" si="170"/>
        <v>42787.654097222221</v>
      </c>
      <c r="T2706" s="11">
        <f t="shared" si="171"/>
        <v>42830.61243055555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5">
        <f t="shared" si="169"/>
        <v>217.375</v>
      </c>
      <c r="Q2707" s="6" t="s">
        <v>8317</v>
      </c>
      <c r="R2707" t="s">
        <v>8357</v>
      </c>
      <c r="S2707" s="10">
        <f t="shared" si="170"/>
        <v>42773.70784722222</v>
      </c>
      <c r="T2707" s="11">
        <f t="shared" si="171"/>
        <v>42818.666180555556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5">
        <f t="shared" si="169"/>
        <v>149.44486692015209</v>
      </c>
      <c r="Q2708" s="6" t="s">
        <v>8317</v>
      </c>
      <c r="R2708" t="s">
        <v>8357</v>
      </c>
      <c r="S2708" s="10">
        <f t="shared" si="170"/>
        <v>41899.086608796293</v>
      </c>
      <c r="T2708" s="11">
        <f t="shared" si="171"/>
        <v>41928.082638888889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5">
        <f t="shared" si="169"/>
        <v>71.237487309644663</v>
      </c>
      <c r="Q2709" s="6" t="s">
        <v>8317</v>
      </c>
      <c r="R2709" t="s">
        <v>8357</v>
      </c>
      <c r="S2709" s="10">
        <f t="shared" si="170"/>
        <v>41391.574571759258</v>
      </c>
      <c r="T2709" s="11">
        <f t="shared" si="171"/>
        <v>41421.082638888889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5">
        <f t="shared" si="169"/>
        <v>44.464318398474738</v>
      </c>
      <c r="Q2710" s="6" t="s">
        <v>8317</v>
      </c>
      <c r="R2710" t="s">
        <v>8357</v>
      </c>
      <c r="S2710" s="10">
        <f t="shared" si="170"/>
        <v>42512.489884259259</v>
      </c>
      <c r="T2710" s="11">
        <f t="shared" si="171"/>
        <v>42572.489884259259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5">
        <f t="shared" si="169"/>
        <v>164.94480519480518</v>
      </c>
      <c r="Q2711" s="6" t="s">
        <v>8317</v>
      </c>
      <c r="R2711" t="s">
        <v>8357</v>
      </c>
      <c r="S2711" s="10">
        <f t="shared" si="170"/>
        <v>42611.941446759258</v>
      </c>
      <c r="T2711" s="11">
        <f t="shared" si="171"/>
        <v>42646.957638888889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5">
        <f t="shared" si="169"/>
        <v>84.871516544117654</v>
      </c>
      <c r="Q2712" s="6" t="s">
        <v>8317</v>
      </c>
      <c r="R2712" t="s">
        <v>8357</v>
      </c>
      <c r="S2712" s="10">
        <f t="shared" si="170"/>
        <v>41828.021157407406</v>
      </c>
      <c r="T2712" s="11">
        <f t="shared" si="171"/>
        <v>41859.875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5">
        <f t="shared" si="169"/>
        <v>53.945205479452056</v>
      </c>
      <c r="Q2713" s="6" t="s">
        <v>8317</v>
      </c>
      <c r="R2713" t="s">
        <v>8357</v>
      </c>
      <c r="S2713" s="10">
        <f t="shared" si="170"/>
        <v>41780.536921296291</v>
      </c>
      <c r="T2713" s="11">
        <f t="shared" si="171"/>
        <v>41810.709027777775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5">
        <f t="shared" si="169"/>
        <v>50.531468531468533</v>
      </c>
      <c r="Q2714" s="6" t="s">
        <v>8317</v>
      </c>
      <c r="R2714" t="s">
        <v>8357</v>
      </c>
      <c r="S2714" s="10">
        <f t="shared" si="170"/>
        <v>41431.853703703702</v>
      </c>
      <c r="T2714" s="11">
        <f t="shared" si="171"/>
        <v>41468.541666666664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5">
        <f t="shared" si="169"/>
        <v>108.00140845070422</v>
      </c>
      <c r="Q2715" s="6" t="s">
        <v>8317</v>
      </c>
      <c r="R2715" t="s">
        <v>8357</v>
      </c>
      <c r="S2715" s="10">
        <f t="shared" si="170"/>
        <v>42322.445416666662</v>
      </c>
      <c r="T2715" s="11">
        <f t="shared" si="171"/>
        <v>42362.445416666662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5">
        <f t="shared" si="169"/>
        <v>95.373770491803285</v>
      </c>
      <c r="Q2716" s="6" t="s">
        <v>8317</v>
      </c>
      <c r="R2716" t="s">
        <v>8357</v>
      </c>
      <c r="S2716" s="10">
        <f t="shared" si="170"/>
        <v>42629.446712962956</v>
      </c>
      <c r="T2716" s="11">
        <f t="shared" si="171"/>
        <v>42657.749999999993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5">
        <f t="shared" si="169"/>
        <v>57.631016333938291</v>
      </c>
      <c r="Q2717" s="6" t="s">
        <v>8317</v>
      </c>
      <c r="R2717" t="s">
        <v>8357</v>
      </c>
      <c r="S2717" s="10">
        <f t="shared" si="170"/>
        <v>42387.190138888887</v>
      </c>
      <c r="T2717" s="11">
        <f t="shared" si="171"/>
        <v>42421.190138888887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5">
        <f t="shared" si="169"/>
        <v>64.160481283422456</v>
      </c>
      <c r="Q2718" s="6" t="s">
        <v>8317</v>
      </c>
      <c r="R2718" t="s">
        <v>8357</v>
      </c>
      <c r="S2718" s="10">
        <f t="shared" si="170"/>
        <v>42255.124918981477</v>
      </c>
      <c r="T2718" s="11">
        <f t="shared" si="171"/>
        <v>42285.124918981477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5">
        <f t="shared" si="169"/>
        <v>92.387692307692305</v>
      </c>
      <c r="Q2719" s="6" t="s">
        <v>8317</v>
      </c>
      <c r="R2719" t="s">
        <v>8357</v>
      </c>
      <c r="S2719" s="10">
        <f t="shared" si="170"/>
        <v>41934.706585648142</v>
      </c>
      <c r="T2719" s="11">
        <f t="shared" si="171"/>
        <v>41979.748252314814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5">
        <f t="shared" si="169"/>
        <v>125.97972972972973</v>
      </c>
      <c r="Q2720" s="6" t="s">
        <v>8317</v>
      </c>
      <c r="R2720" t="s">
        <v>8357</v>
      </c>
      <c r="S2720" s="10">
        <f t="shared" si="170"/>
        <v>42465.388252314813</v>
      </c>
      <c r="T2720" s="11">
        <f t="shared" si="171"/>
        <v>42493.749999999993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5">
        <f t="shared" si="169"/>
        <v>94.637681159420296</v>
      </c>
      <c r="Q2721" s="6" t="s">
        <v>8317</v>
      </c>
      <c r="R2721" t="s">
        <v>8357</v>
      </c>
      <c r="S2721" s="10">
        <f t="shared" si="170"/>
        <v>42417.822847222218</v>
      </c>
      <c r="T2721" s="11">
        <f t="shared" si="171"/>
        <v>42477.781180555554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5">
        <f t="shared" si="169"/>
        <v>170.69942196531792</v>
      </c>
      <c r="Q2722" s="6" t="s">
        <v>8317</v>
      </c>
      <c r="R2722" t="s">
        <v>8357</v>
      </c>
      <c r="S2722" s="10">
        <f t="shared" si="170"/>
        <v>42655.257557870369</v>
      </c>
      <c r="T2722" s="11">
        <f t="shared" si="171"/>
        <v>42685.299224537033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5">
        <f t="shared" si="169"/>
        <v>40.762081784386616</v>
      </c>
      <c r="Q2723" s="6" t="s">
        <v>8319</v>
      </c>
      <c r="R2723" t="s">
        <v>8349</v>
      </c>
      <c r="S2723" s="10">
        <f t="shared" si="170"/>
        <v>41493.335625</v>
      </c>
      <c r="T2723" s="11">
        <f t="shared" si="171"/>
        <v>41523.583333333328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5">
        <f t="shared" si="169"/>
        <v>68.254054054054052</v>
      </c>
      <c r="Q2724" s="6" t="s">
        <v>8319</v>
      </c>
      <c r="R2724" t="s">
        <v>8349</v>
      </c>
      <c r="S2724" s="10">
        <f t="shared" si="170"/>
        <v>42704.64876157407</v>
      </c>
      <c r="T2724" s="11">
        <f t="shared" si="171"/>
        <v>42764.64876157407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5">
        <f t="shared" si="169"/>
        <v>95.48863636363636</v>
      </c>
      <c r="Q2725" s="6" t="s">
        <v>8319</v>
      </c>
      <c r="R2725" t="s">
        <v>8349</v>
      </c>
      <c r="S2725" s="10">
        <f t="shared" si="170"/>
        <v>41944.630648148144</v>
      </c>
      <c r="T2725" s="11">
        <f t="shared" si="171"/>
        <v>42004.672314814808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5">
        <f t="shared" si="169"/>
        <v>7.1902649656526005</v>
      </c>
      <c r="Q2726" s="6" t="s">
        <v>8319</v>
      </c>
      <c r="R2726" t="s">
        <v>8349</v>
      </c>
      <c r="S2726" s="10">
        <f t="shared" si="170"/>
        <v>42199.118738425925</v>
      </c>
      <c r="T2726" s="11">
        <f t="shared" si="171"/>
        <v>42231.118738425925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5">
        <f t="shared" si="169"/>
        <v>511.65486725663715</v>
      </c>
      <c r="Q2727" s="6" t="s">
        <v>8319</v>
      </c>
      <c r="R2727" t="s">
        <v>8349</v>
      </c>
      <c r="S2727" s="10">
        <f t="shared" si="170"/>
        <v>42745.53628472222</v>
      </c>
      <c r="T2727" s="11">
        <f t="shared" si="171"/>
        <v>42795.53628472222</v>
      </c>
    </row>
    <row r="2728" spans="1:20" ht="19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5">
        <f t="shared" si="169"/>
        <v>261.74504950495049</v>
      </c>
      <c r="Q2728" s="6" t="s">
        <v>8319</v>
      </c>
      <c r="R2728" t="s">
        <v>8349</v>
      </c>
      <c r="S2728" s="10">
        <f t="shared" si="170"/>
        <v>42452.371655092589</v>
      </c>
      <c r="T2728" s="11">
        <f t="shared" si="171"/>
        <v>42482.371655092589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5">
        <f t="shared" si="169"/>
        <v>69.760961810466767</v>
      </c>
      <c r="Q2729" s="6" t="s">
        <v>8319</v>
      </c>
      <c r="R2729" t="s">
        <v>8349</v>
      </c>
      <c r="S2729" s="10">
        <f t="shared" si="170"/>
        <v>42198.468321759261</v>
      </c>
      <c r="T2729" s="11">
        <f t="shared" si="171"/>
        <v>42223.468321759261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5">
        <f t="shared" si="169"/>
        <v>77.229591836734699</v>
      </c>
      <c r="Q2730" s="6" t="s">
        <v>8319</v>
      </c>
      <c r="R2730" t="s">
        <v>8349</v>
      </c>
      <c r="S2730" s="10">
        <f t="shared" si="170"/>
        <v>42333.391597222224</v>
      </c>
      <c r="T2730" s="11">
        <f t="shared" si="171"/>
        <v>42368.391597222224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5">
        <f t="shared" si="169"/>
        <v>340.56521739130437</v>
      </c>
      <c r="Q2731" s="6" t="s">
        <v>8319</v>
      </c>
      <c r="R2731" t="s">
        <v>8349</v>
      </c>
      <c r="S2731" s="10">
        <f t="shared" si="170"/>
        <v>42095.032372685186</v>
      </c>
      <c r="T2731" s="11">
        <f t="shared" si="171"/>
        <v>42125.032372685186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5">
        <f t="shared" si="169"/>
        <v>67.417903225806455</v>
      </c>
      <c r="Q2732" s="6" t="s">
        <v>8319</v>
      </c>
      <c r="R2732" t="s">
        <v>8349</v>
      </c>
      <c r="S2732" s="10">
        <f t="shared" si="170"/>
        <v>41351.333043981482</v>
      </c>
      <c r="T2732" s="11">
        <f t="shared" si="171"/>
        <v>41386.333043981482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5">
        <f t="shared" si="169"/>
        <v>845.70270270270271</v>
      </c>
      <c r="Q2733" s="6" t="s">
        <v>8319</v>
      </c>
      <c r="R2733" t="s">
        <v>8349</v>
      </c>
      <c r="S2733" s="10">
        <f t="shared" si="170"/>
        <v>41872.317384259259</v>
      </c>
      <c r="T2733" s="11">
        <f t="shared" si="171"/>
        <v>41929.958333333328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5">
        <f t="shared" si="169"/>
        <v>97.191780821917803</v>
      </c>
      <c r="Q2734" s="6" t="s">
        <v>8319</v>
      </c>
      <c r="R2734" t="s">
        <v>8349</v>
      </c>
      <c r="S2734" s="10">
        <f t="shared" si="170"/>
        <v>41389.599861111106</v>
      </c>
      <c r="T2734" s="11">
        <f t="shared" si="171"/>
        <v>41421.791666666664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5">
        <f t="shared" si="169"/>
        <v>451.84033613445376</v>
      </c>
      <c r="Q2735" s="6" t="s">
        <v>8319</v>
      </c>
      <c r="R2735" t="s">
        <v>8349</v>
      </c>
      <c r="S2735" s="10">
        <f t="shared" si="170"/>
        <v>42044.064513888887</v>
      </c>
      <c r="T2735" s="11">
        <f t="shared" si="171"/>
        <v>42104.022847222215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5">
        <f t="shared" si="169"/>
        <v>138.66871165644173</v>
      </c>
      <c r="Q2736" s="6" t="s">
        <v>8319</v>
      </c>
      <c r="R2736" t="s">
        <v>8349</v>
      </c>
      <c r="S2736" s="10">
        <f t="shared" si="170"/>
        <v>42626.460555555554</v>
      </c>
      <c r="T2736" s="11">
        <f t="shared" si="171"/>
        <v>42656.707638888889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5">
        <f t="shared" si="169"/>
        <v>21.640147492625371</v>
      </c>
      <c r="Q2737" s="6" t="s">
        <v>8319</v>
      </c>
      <c r="R2737" t="s">
        <v>8349</v>
      </c>
      <c r="S2737" s="10">
        <f t="shared" si="170"/>
        <v>41315.912615740737</v>
      </c>
      <c r="T2737" s="11">
        <f t="shared" si="171"/>
        <v>41346.625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5">
        <f t="shared" si="169"/>
        <v>169.51724137931035</v>
      </c>
      <c r="Q2738" s="6" t="s">
        <v>8319</v>
      </c>
      <c r="R2738" t="s">
        <v>8349</v>
      </c>
      <c r="S2738" s="10">
        <f t="shared" si="170"/>
        <v>41722.458020833328</v>
      </c>
      <c r="T2738" s="11">
        <f t="shared" si="171"/>
        <v>41752.458020833328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5">
        <f t="shared" si="169"/>
        <v>161.88210526315791</v>
      </c>
      <c r="Q2739" s="6" t="s">
        <v>8319</v>
      </c>
      <c r="R2739" t="s">
        <v>8349</v>
      </c>
      <c r="S2739" s="10">
        <f t="shared" si="170"/>
        <v>41611.709340277775</v>
      </c>
      <c r="T2739" s="11">
        <f t="shared" si="171"/>
        <v>41654.583333333328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5">
        <f t="shared" si="169"/>
        <v>493.13333333333333</v>
      </c>
      <c r="Q2740" s="6" t="s">
        <v>8319</v>
      </c>
      <c r="R2740" t="s">
        <v>8349</v>
      </c>
      <c r="S2740" s="10">
        <f t="shared" si="170"/>
        <v>42619.935231481482</v>
      </c>
      <c r="T2740" s="11">
        <f t="shared" si="171"/>
        <v>42679.935231481482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5">
        <f t="shared" si="169"/>
        <v>22.120418848167539</v>
      </c>
      <c r="Q2741" s="6" t="s">
        <v>8319</v>
      </c>
      <c r="R2741" t="s">
        <v>8349</v>
      </c>
      <c r="S2741" s="10">
        <f t="shared" si="170"/>
        <v>41719.679594907408</v>
      </c>
      <c r="T2741" s="11">
        <f t="shared" si="171"/>
        <v>41764.679594907408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5">
        <f t="shared" si="169"/>
        <v>18.235294117647058</v>
      </c>
      <c r="Q2742" s="6" t="s">
        <v>8319</v>
      </c>
      <c r="R2742" t="s">
        <v>8349</v>
      </c>
      <c r="S2742" s="10">
        <f t="shared" si="170"/>
        <v>42044.823518518511</v>
      </c>
      <c r="T2742" s="11">
        <f t="shared" si="171"/>
        <v>42074.781851851854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5">
        <f t="shared" si="169"/>
        <v>8.75</v>
      </c>
      <c r="Q2743" s="6" t="s">
        <v>8322</v>
      </c>
      <c r="R2743" t="s">
        <v>8358</v>
      </c>
      <c r="S2743" s="10">
        <f t="shared" si="170"/>
        <v>41911.449097222219</v>
      </c>
      <c r="T2743" s="11">
        <f t="shared" si="171"/>
        <v>41931.879861111105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5">
        <f t="shared" si="169"/>
        <v>40.611111111111114</v>
      </c>
      <c r="Q2744" s="6" t="s">
        <v>8322</v>
      </c>
      <c r="R2744" t="s">
        <v>8358</v>
      </c>
      <c r="S2744" s="10">
        <f t="shared" si="170"/>
        <v>41030.511423611111</v>
      </c>
      <c r="T2744" s="11">
        <f t="shared" si="171"/>
        <v>41044.511423611111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5">
        <f t="shared" si="169"/>
        <v>0</v>
      </c>
      <c r="Q2745" s="6" t="s">
        <v>8322</v>
      </c>
      <c r="R2745" t="s">
        <v>8358</v>
      </c>
      <c r="S2745" s="10">
        <f t="shared" si="170"/>
        <v>42632.120451388888</v>
      </c>
      <c r="T2745" s="11">
        <f t="shared" si="171"/>
        <v>42662.120451388888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5">
        <f t="shared" si="169"/>
        <v>37.954545454545453</v>
      </c>
      <c r="Q2746" s="6" t="s">
        <v>8322</v>
      </c>
      <c r="R2746" t="s">
        <v>8358</v>
      </c>
      <c r="S2746" s="10">
        <f t="shared" si="170"/>
        <v>40937.854143518518</v>
      </c>
      <c r="T2746" s="11">
        <f t="shared" si="171"/>
        <v>40967.854143518518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5">
        <f t="shared" si="169"/>
        <v>35.734693877551024</v>
      </c>
      <c r="Q2747" s="6" t="s">
        <v>8322</v>
      </c>
      <c r="R2747" t="s">
        <v>8358</v>
      </c>
      <c r="S2747" s="10">
        <f t="shared" si="170"/>
        <v>41044.779722222222</v>
      </c>
      <c r="T2747" s="11">
        <f t="shared" si="171"/>
        <v>41104.779722222222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5">
        <f t="shared" si="169"/>
        <v>42.157894736842103</v>
      </c>
      <c r="Q2748" s="6" t="s">
        <v>8322</v>
      </c>
      <c r="R2748" t="s">
        <v>8358</v>
      </c>
      <c r="S2748" s="10">
        <f t="shared" si="170"/>
        <v>41850.57304398148</v>
      </c>
      <c r="T2748" s="11">
        <f t="shared" si="171"/>
        <v>41880.57304398148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5">
        <f t="shared" si="169"/>
        <v>35</v>
      </c>
      <c r="Q2749" s="6" t="s">
        <v>8322</v>
      </c>
      <c r="R2749" t="s">
        <v>8358</v>
      </c>
      <c r="S2749" s="10">
        <f t="shared" si="170"/>
        <v>41044.439780092587</v>
      </c>
      <c r="T2749" s="11">
        <f t="shared" si="171"/>
        <v>41075.923611111109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5">
        <f t="shared" si="169"/>
        <v>13.25</v>
      </c>
      <c r="Q2750" s="6" t="s">
        <v>8322</v>
      </c>
      <c r="R2750" t="s">
        <v>8358</v>
      </c>
      <c r="S2750" s="10">
        <f t="shared" si="170"/>
        <v>42585.502337962964</v>
      </c>
      <c r="T2750" s="11">
        <f t="shared" si="171"/>
        <v>42615.502337962964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5">
        <f t="shared" si="169"/>
        <v>55</v>
      </c>
      <c r="Q2751" s="6" t="s">
        <v>8322</v>
      </c>
      <c r="R2751" t="s">
        <v>8358</v>
      </c>
      <c r="S2751" s="10">
        <f t="shared" si="170"/>
        <v>42068.59070601852</v>
      </c>
      <c r="T2751" s="11">
        <f t="shared" si="171"/>
        <v>42098.549039351848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5">
        <f t="shared" si="169"/>
        <v>0</v>
      </c>
      <c r="Q2752" s="6" t="s">
        <v>8322</v>
      </c>
      <c r="R2752" t="s">
        <v>8358</v>
      </c>
      <c r="S2752" s="10">
        <f t="shared" si="170"/>
        <v>41078.691493055558</v>
      </c>
      <c r="T2752" s="11">
        <f t="shared" si="171"/>
        <v>41090.625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5">
        <f t="shared" si="169"/>
        <v>0</v>
      </c>
      <c r="Q2753" s="6" t="s">
        <v>8322</v>
      </c>
      <c r="R2753" t="s">
        <v>8358</v>
      </c>
      <c r="S2753" s="10">
        <f t="shared" si="170"/>
        <v>41747.678726851846</v>
      </c>
      <c r="T2753" s="11">
        <f t="shared" si="171"/>
        <v>41807.678726851846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5">
        <f t="shared" si="169"/>
        <v>39.285714285714285</v>
      </c>
      <c r="Q2754" s="6" t="s">
        <v>8322</v>
      </c>
      <c r="R2754" t="s">
        <v>8358</v>
      </c>
      <c r="S2754" s="10">
        <f t="shared" si="170"/>
        <v>40855.556759259256</v>
      </c>
      <c r="T2754" s="11">
        <f t="shared" si="171"/>
        <v>40895.556759259256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(E2755/D2755)*100</f>
        <v>19</v>
      </c>
      <c r="P2755" s="5">
        <f t="shared" ref="P2755:P2818" si="173">IFERROR(E2755/L2755,0)</f>
        <v>47.5</v>
      </c>
      <c r="Q2755" s="6" t="s">
        <v>8322</v>
      </c>
      <c r="R2755" t="s">
        <v>8358</v>
      </c>
      <c r="S2755" s="10">
        <f t="shared" ref="S2755:S2818" si="174">(J2755/86400)+25569+(-5/24)</f>
        <v>41117.692395833328</v>
      </c>
      <c r="T2755" s="11">
        <f t="shared" ref="T2755:T2818" si="175">(I2755/86400)+25569+(-5/24)</f>
        <v>41147.692395833328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5">
        <f t="shared" si="173"/>
        <v>0</v>
      </c>
      <c r="Q2756" s="6" t="s">
        <v>8322</v>
      </c>
      <c r="R2756" t="s">
        <v>8358</v>
      </c>
      <c r="S2756" s="10">
        <f t="shared" si="174"/>
        <v>41863.427673611106</v>
      </c>
      <c r="T2756" s="11">
        <f t="shared" si="175"/>
        <v>41893.427673611106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5">
        <f t="shared" si="173"/>
        <v>17.333333333333332</v>
      </c>
      <c r="Q2757" s="6" t="s">
        <v>8322</v>
      </c>
      <c r="R2757" t="s">
        <v>8358</v>
      </c>
      <c r="S2757" s="10">
        <f t="shared" si="174"/>
        <v>42072.582488425927</v>
      </c>
      <c r="T2757" s="11">
        <f t="shared" si="175"/>
        <v>42102.582488425927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5">
        <f t="shared" si="173"/>
        <v>31.757575757575758</v>
      </c>
      <c r="Q2758" s="6" t="s">
        <v>8322</v>
      </c>
      <c r="R2758" t="s">
        <v>8358</v>
      </c>
      <c r="S2758" s="10">
        <f t="shared" si="174"/>
        <v>41620.692141203697</v>
      </c>
      <c r="T2758" s="11">
        <f t="shared" si="175"/>
        <v>41650.692141203697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5">
        <f t="shared" si="173"/>
        <v>5</v>
      </c>
      <c r="Q2759" s="6" t="s">
        <v>8322</v>
      </c>
      <c r="R2759" t="s">
        <v>8358</v>
      </c>
      <c r="S2759" s="10">
        <f t="shared" si="174"/>
        <v>42573.448287037034</v>
      </c>
      <c r="T2759" s="11">
        <f t="shared" si="175"/>
        <v>42588.448287037034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5">
        <f t="shared" si="173"/>
        <v>39</v>
      </c>
      <c r="Q2760" s="6" t="s">
        <v>8322</v>
      </c>
      <c r="R2760" t="s">
        <v>8358</v>
      </c>
      <c r="S2760" s="10">
        <f t="shared" si="174"/>
        <v>42639.23359953703</v>
      </c>
      <c r="T2760" s="11">
        <f t="shared" si="175"/>
        <v>42653.23359953703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5">
        <f t="shared" si="173"/>
        <v>52.5</v>
      </c>
      <c r="Q2761" s="6" t="s">
        <v>8322</v>
      </c>
      <c r="R2761" t="s">
        <v>8358</v>
      </c>
      <c r="S2761" s="10">
        <f t="shared" si="174"/>
        <v>42524.158171296294</v>
      </c>
      <c r="T2761" s="11">
        <f t="shared" si="175"/>
        <v>42567.158171296294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5">
        <f t="shared" si="173"/>
        <v>0</v>
      </c>
      <c r="Q2762" s="6" t="s">
        <v>8322</v>
      </c>
      <c r="R2762" t="s">
        <v>8358</v>
      </c>
      <c r="S2762" s="10">
        <f t="shared" si="174"/>
        <v>41415.252986111111</v>
      </c>
      <c r="T2762" s="11">
        <f t="shared" si="175"/>
        <v>41445.252986111111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5">
        <f t="shared" si="173"/>
        <v>9</v>
      </c>
      <c r="Q2763" s="6" t="s">
        <v>8322</v>
      </c>
      <c r="R2763" t="s">
        <v>8358</v>
      </c>
      <c r="S2763" s="10">
        <f t="shared" si="174"/>
        <v>41246.85524305555</v>
      </c>
      <c r="T2763" s="11">
        <f t="shared" si="175"/>
        <v>41276.85524305555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5">
        <f t="shared" si="173"/>
        <v>25</v>
      </c>
      <c r="Q2764" s="6" t="s">
        <v>8322</v>
      </c>
      <c r="R2764" t="s">
        <v>8358</v>
      </c>
      <c r="S2764" s="10">
        <f t="shared" si="174"/>
        <v>40926.828645833331</v>
      </c>
      <c r="T2764" s="11">
        <f t="shared" si="175"/>
        <v>40986.786979166667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5">
        <f t="shared" si="173"/>
        <v>30</v>
      </c>
      <c r="Q2765" s="6" t="s">
        <v>8322</v>
      </c>
      <c r="R2765" t="s">
        <v>8358</v>
      </c>
      <c r="S2765" s="10">
        <f t="shared" si="174"/>
        <v>41373.371342592589</v>
      </c>
      <c r="T2765" s="11">
        <f t="shared" si="175"/>
        <v>41418.371342592589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5">
        <f t="shared" si="173"/>
        <v>11.25</v>
      </c>
      <c r="Q2766" s="6" t="s">
        <v>8322</v>
      </c>
      <c r="R2766" t="s">
        <v>8358</v>
      </c>
      <c r="S2766" s="10">
        <f t="shared" si="174"/>
        <v>41030.083692129629</v>
      </c>
      <c r="T2766" s="11">
        <f t="shared" si="175"/>
        <v>41059.583333333328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5">
        <f t="shared" si="173"/>
        <v>0</v>
      </c>
      <c r="Q2767" s="6" t="s">
        <v>8322</v>
      </c>
      <c r="R2767" t="s">
        <v>8358</v>
      </c>
      <c r="S2767" s="10">
        <f t="shared" si="174"/>
        <v>41194.370694444442</v>
      </c>
      <c r="T2767" s="11">
        <f t="shared" si="175"/>
        <v>41210.370694444442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5">
        <f t="shared" si="173"/>
        <v>25</v>
      </c>
      <c r="Q2768" s="6" t="s">
        <v>8322</v>
      </c>
      <c r="R2768" t="s">
        <v>8358</v>
      </c>
      <c r="S2768" s="10">
        <f t="shared" si="174"/>
        <v>40736.459699074076</v>
      </c>
      <c r="T2768" s="11">
        <f t="shared" si="175"/>
        <v>40766.459699074076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5">
        <f t="shared" si="173"/>
        <v>11.333333333333334</v>
      </c>
      <c r="Q2769" s="6" t="s">
        <v>8322</v>
      </c>
      <c r="R2769" t="s">
        <v>8358</v>
      </c>
      <c r="S2769" s="10">
        <f t="shared" si="174"/>
        <v>42172.750578703701</v>
      </c>
      <c r="T2769" s="11">
        <f t="shared" si="175"/>
        <v>42232.750578703701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5">
        <f t="shared" si="173"/>
        <v>29.470588235294116</v>
      </c>
      <c r="Q2770" s="6" t="s">
        <v>8322</v>
      </c>
      <c r="R2770" t="s">
        <v>8358</v>
      </c>
      <c r="S2770" s="10">
        <f t="shared" si="174"/>
        <v>40967.4065162037</v>
      </c>
      <c r="T2770" s="11">
        <f t="shared" si="175"/>
        <v>40997.364849537036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5">
        <f t="shared" si="173"/>
        <v>1</v>
      </c>
      <c r="Q2771" s="6" t="s">
        <v>8322</v>
      </c>
      <c r="R2771" t="s">
        <v>8358</v>
      </c>
      <c r="S2771" s="10">
        <f t="shared" si="174"/>
        <v>41745.617939814816</v>
      </c>
      <c r="T2771" s="11">
        <f t="shared" si="175"/>
        <v>41795.617939814816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5">
        <f t="shared" si="173"/>
        <v>63.098484848484851</v>
      </c>
      <c r="Q2772" s="6" t="s">
        <v>8322</v>
      </c>
      <c r="R2772" t="s">
        <v>8358</v>
      </c>
      <c r="S2772" s="10">
        <f t="shared" si="174"/>
        <v>41686.496874999997</v>
      </c>
      <c r="T2772" s="11">
        <f t="shared" si="175"/>
        <v>41716.455208333333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5">
        <f t="shared" si="173"/>
        <v>0</v>
      </c>
      <c r="Q2773" s="6" t="s">
        <v>8322</v>
      </c>
      <c r="R2773" t="s">
        <v>8358</v>
      </c>
      <c r="S2773" s="10">
        <f t="shared" si="174"/>
        <v>41257.323379629626</v>
      </c>
      <c r="T2773" s="11">
        <f t="shared" si="175"/>
        <v>41306.5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5">
        <f t="shared" si="173"/>
        <v>0</v>
      </c>
      <c r="Q2774" s="6" t="s">
        <v>8322</v>
      </c>
      <c r="R2774" t="s">
        <v>8358</v>
      </c>
      <c r="S2774" s="10">
        <f t="shared" si="174"/>
        <v>41537.660810185182</v>
      </c>
      <c r="T2774" s="11">
        <f t="shared" si="175"/>
        <v>41552.660810185182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5">
        <f t="shared" si="173"/>
        <v>1</v>
      </c>
      <c r="Q2775" s="6" t="s">
        <v>8322</v>
      </c>
      <c r="R2775" t="s">
        <v>8358</v>
      </c>
      <c r="S2775" s="10">
        <f t="shared" si="174"/>
        <v>42474.656493055554</v>
      </c>
      <c r="T2775" s="11">
        <f t="shared" si="175"/>
        <v>42484.656493055554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5">
        <f t="shared" si="173"/>
        <v>43.846153846153847</v>
      </c>
      <c r="Q2776" s="6" t="s">
        <v>8322</v>
      </c>
      <c r="R2776" t="s">
        <v>8358</v>
      </c>
      <c r="S2776" s="10">
        <f t="shared" si="174"/>
        <v>41310.918148148143</v>
      </c>
      <c r="T2776" s="11">
        <f t="shared" si="175"/>
        <v>41340.918148148143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5">
        <f t="shared" si="173"/>
        <v>75</v>
      </c>
      <c r="Q2777" s="6" t="s">
        <v>8322</v>
      </c>
      <c r="R2777" t="s">
        <v>8358</v>
      </c>
      <c r="S2777" s="10">
        <f t="shared" si="174"/>
        <v>40862.805023148147</v>
      </c>
      <c r="T2777" s="11">
        <f t="shared" si="175"/>
        <v>40892.805023148147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5">
        <f t="shared" si="173"/>
        <v>45.972222222222221</v>
      </c>
      <c r="Q2778" s="6" t="s">
        <v>8322</v>
      </c>
      <c r="R2778" t="s">
        <v>8358</v>
      </c>
      <c r="S2778" s="10">
        <f t="shared" si="174"/>
        <v>42136.088842592588</v>
      </c>
      <c r="T2778" s="11">
        <f t="shared" si="175"/>
        <v>42167.088842592588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5">
        <f t="shared" si="173"/>
        <v>10</v>
      </c>
      <c r="Q2779" s="6" t="s">
        <v>8322</v>
      </c>
      <c r="R2779" t="s">
        <v>8358</v>
      </c>
      <c r="S2779" s="10">
        <f t="shared" si="174"/>
        <v>42172.460694444446</v>
      </c>
      <c r="T2779" s="11">
        <f t="shared" si="175"/>
        <v>42202.460694444446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5">
        <f t="shared" si="173"/>
        <v>93.666666666666671</v>
      </c>
      <c r="Q2780" s="6" t="s">
        <v>8322</v>
      </c>
      <c r="R2780" t="s">
        <v>8358</v>
      </c>
      <c r="S2780" s="10">
        <f t="shared" si="174"/>
        <v>41846.769745370366</v>
      </c>
      <c r="T2780" s="11">
        <f t="shared" si="175"/>
        <v>41876.769745370366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5">
        <f t="shared" si="173"/>
        <v>53</v>
      </c>
      <c r="Q2781" s="6" t="s">
        <v>8322</v>
      </c>
      <c r="R2781" t="s">
        <v>8358</v>
      </c>
      <c r="S2781" s="10">
        <f t="shared" si="174"/>
        <v>42300.377557870372</v>
      </c>
      <c r="T2781" s="11">
        <f t="shared" si="175"/>
        <v>42330.419224537036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5">
        <f t="shared" si="173"/>
        <v>0</v>
      </c>
      <c r="Q2782" s="6" t="s">
        <v>8322</v>
      </c>
      <c r="R2782" t="s">
        <v>8358</v>
      </c>
      <c r="S2782" s="10">
        <f t="shared" si="174"/>
        <v>42774.239444444444</v>
      </c>
      <c r="T2782" s="11">
        <f t="shared" si="175"/>
        <v>42804.239444444444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5">
        <f t="shared" si="173"/>
        <v>47</v>
      </c>
      <c r="Q2783" s="6" t="s">
        <v>8317</v>
      </c>
      <c r="R2783" t="s">
        <v>8318</v>
      </c>
      <c r="S2783" s="10">
        <f t="shared" si="174"/>
        <v>42018.733263888884</v>
      </c>
      <c r="T2783" s="11">
        <f t="shared" si="175"/>
        <v>42047.083333333336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5">
        <f t="shared" si="173"/>
        <v>66.666666666666671</v>
      </c>
      <c r="Q2784" s="6" t="s">
        <v>8317</v>
      </c>
      <c r="R2784" t="s">
        <v>8318</v>
      </c>
      <c r="S2784" s="10">
        <f t="shared" si="174"/>
        <v>42026.716643518514</v>
      </c>
      <c r="T2784" s="11">
        <f t="shared" si="175"/>
        <v>42051.999305555553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5">
        <f t="shared" si="173"/>
        <v>18.770491803278688</v>
      </c>
      <c r="Q2785" s="6" t="s">
        <v>8317</v>
      </c>
      <c r="R2785" t="s">
        <v>8318</v>
      </c>
      <c r="S2785" s="10">
        <f t="shared" si="174"/>
        <v>42103.326921296299</v>
      </c>
      <c r="T2785" s="11">
        <f t="shared" si="175"/>
        <v>42117.326921296299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5">
        <f t="shared" si="173"/>
        <v>66.111111111111114</v>
      </c>
      <c r="Q2786" s="6" t="s">
        <v>8317</v>
      </c>
      <c r="R2786" t="s">
        <v>8318</v>
      </c>
      <c r="S2786" s="10">
        <f t="shared" si="174"/>
        <v>41920.579201388886</v>
      </c>
      <c r="T2786" s="11">
        <f t="shared" si="175"/>
        <v>41941.579201388886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5">
        <f t="shared" si="173"/>
        <v>36.859154929577464</v>
      </c>
      <c r="Q2787" s="6" t="s">
        <v>8317</v>
      </c>
      <c r="R2787" t="s">
        <v>8318</v>
      </c>
      <c r="S2787" s="10">
        <f t="shared" si="174"/>
        <v>42557.981099537035</v>
      </c>
      <c r="T2787" s="11">
        <f t="shared" si="175"/>
        <v>42587.666666666664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5">
        <f t="shared" si="173"/>
        <v>39.810810810810814</v>
      </c>
      <c r="Q2788" s="6" t="s">
        <v>8317</v>
      </c>
      <c r="R2788" t="s">
        <v>8318</v>
      </c>
      <c r="S2788" s="10">
        <f t="shared" si="174"/>
        <v>41815.360879629625</v>
      </c>
      <c r="T2788" s="11">
        <f t="shared" si="175"/>
        <v>41829.360879629625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5">
        <f t="shared" si="173"/>
        <v>31.5</v>
      </c>
      <c r="Q2789" s="6" t="s">
        <v>8317</v>
      </c>
      <c r="R2789" t="s">
        <v>8318</v>
      </c>
      <c r="S2789" s="10">
        <f t="shared" si="174"/>
        <v>41807.990185185183</v>
      </c>
      <c r="T2789" s="11">
        <f t="shared" si="175"/>
        <v>41837.990185185183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5">
        <f t="shared" si="173"/>
        <v>102.5</v>
      </c>
      <c r="Q2790" s="6" t="s">
        <v>8317</v>
      </c>
      <c r="R2790" t="s">
        <v>8318</v>
      </c>
      <c r="S2790" s="10">
        <f t="shared" si="174"/>
        <v>42550.49355324074</v>
      </c>
      <c r="T2790" s="11">
        <f t="shared" si="175"/>
        <v>42580.49355324074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5">
        <f t="shared" si="173"/>
        <v>126.45833333333333</v>
      </c>
      <c r="Q2791" s="6" t="s">
        <v>8317</v>
      </c>
      <c r="R2791" t="s">
        <v>8318</v>
      </c>
      <c r="S2791" s="10">
        <f t="shared" si="174"/>
        <v>42055.804791666662</v>
      </c>
      <c r="T2791" s="11">
        <f t="shared" si="175"/>
        <v>42074.958333333336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5">
        <f t="shared" si="173"/>
        <v>47.878787878787875</v>
      </c>
      <c r="Q2792" s="6" t="s">
        <v>8317</v>
      </c>
      <c r="R2792" t="s">
        <v>8318</v>
      </c>
      <c r="S2792" s="10">
        <f t="shared" si="174"/>
        <v>42016.730358796289</v>
      </c>
      <c r="T2792" s="11">
        <f t="shared" si="175"/>
        <v>42046.730358796289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5">
        <f t="shared" si="173"/>
        <v>73.214285714285708</v>
      </c>
      <c r="Q2793" s="6" t="s">
        <v>8317</v>
      </c>
      <c r="R2793" t="s">
        <v>8318</v>
      </c>
      <c r="S2793" s="10">
        <f t="shared" si="174"/>
        <v>42591.691655092589</v>
      </c>
      <c r="T2793" s="11">
        <f t="shared" si="175"/>
        <v>42621.958333333336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5">
        <f t="shared" si="173"/>
        <v>89.666666666666671</v>
      </c>
      <c r="Q2794" s="6" t="s">
        <v>8317</v>
      </c>
      <c r="R2794" t="s">
        <v>8318</v>
      </c>
      <c r="S2794" s="10">
        <f t="shared" si="174"/>
        <v>42183.022673611107</v>
      </c>
      <c r="T2794" s="11">
        <f t="shared" si="175"/>
        <v>42228.022673611107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5">
        <f t="shared" si="173"/>
        <v>151.4623287671233</v>
      </c>
      <c r="Q2795" s="6" t="s">
        <v>8317</v>
      </c>
      <c r="R2795" t="s">
        <v>8318</v>
      </c>
      <c r="S2795" s="10">
        <f t="shared" si="174"/>
        <v>42176.210706018515</v>
      </c>
      <c r="T2795" s="11">
        <f t="shared" si="175"/>
        <v>42206.210706018515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5">
        <f t="shared" si="173"/>
        <v>25</v>
      </c>
      <c r="Q2796" s="6" t="s">
        <v>8317</v>
      </c>
      <c r="R2796" t="s">
        <v>8318</v>
      </c>
      <c r="S2796" s="10">
        <f t="shared" si="174"/>
        <v>42416.48332175926</v>
      </c>
      <c r="T2796" s="11">
        <f t="shared" si="175"/>
        <v>42432.583333333336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5">
        <f t="shared" si="173"/>
        <v>36.5</v>
      </c>
      <c r="Q2797" s="6" t="s">
        <v>8317</v>
      </c>
      <c r="R2797" t="s">
        <v>8318</v>
      </c>
      <c r="S2797" s="10">
        <f t="shared" si="174"/>
        <v>41780.317604166667</v>
      </c>
      <c r="T2797" s="11">
        <f t="shared" si="175"/>
        <v>41796.75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5">
        <f t="shared" si="173"/>
        <v>44</v>
      </c>
      <c r="Q2798" s="6" t="s">
        <v>8317</v>
      </c>
      <c r="R2798" t="s">
        <v>8318</v>
      </c>
      <c r="S2798" s="10">
        <f t="shared" si="174"/>
        <v>41795.319768518515</v>
      </c>
      <c r="T2798" s="11">
        <f t="shared" si="175"/>
        <v>41825.319768518515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5">
        <f t="shared" si="173"/>
        <v>87.357553191489373</v>
      </c>
      <c r="Q2799" s="6" t="s">
        <v>8317</v>
      </c>
      <c r="R2799" t="s">
        <v>8318</v>
      </c>
      <c r="S2799" s="10">
        <f t="shared" si="174"/>
        <v>41798.731944444444</v>
      </c>
      <c r="T2799" s="11">
        <f t="shared" si="175"/>
        <v>41828.731944444444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5">
        <f t="shared" si="173"/>
        <v>36.474820143884891</v>
      </c>
      <c r="Q2800" s="6" t="s">
        <v>8317</v>
      </c>
      <c r="R2800" t="s">
        <v>8318</v>
      </c>
      <c r="S2800" s="10">
        <f t="shared" si="174"/>
        <v>42201.466678240737</v>
      </c>
      <c r="T2800" s="11">
        <f t="shared" si="175"/>
        <v>42216.458333333336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5">
        <f t="shared" si="173"/>
        <v>44.859538461538463</v>
      </c>
      <c r="Q2801" s="6" t="s">
        <v>8317</v>
      </c>
      <c r="R2801" t="s">
        <v>8318</v>
      </c>
      <c r="S2801" s="10">
        <f t="shared" si="174"/>
        <v>42507.05636574074</v>
      </c>
      <c r="T2801" s="11">
        <f t="shared" si="175"/>
        <v>42538.458333333336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5">
        <f t="shared" si="173"/>
        <v>42.903225806451616</v>
      </c>
      <c r="Q2802" s="6" t="s">
        <v>8317</v>
      </c>
      <c r="R2802" t="s">
        <v>8318</v>
      </c>
      <c r="S2802" s="10">
        <f t="shared" si="174"/>
        <v>41948.344513888886</v>
      </c>
      <c r="T2802" s="11">
        <f t="shared" si="175"/>
        <v>42008.344513888886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5">
        <f t="shared" si="173"/>
        <v>51.230769230769234</v>
      </c>
      <c r="Q2803" s="6" t="s">
        <v>8317</v>
      </c>
      <c r="R2803" t="s">
        <v>8318</v>
      </c>
      <c r="S2803" s="10">
        <f t="shared" si="174"/>
        <v>41900.034826388888</v>
      </c>
      <c r="T2803" s="11">
        <f t="shared" si="175"/>
        <v>41922.25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5">
        <f t="shared" si="173"/>
        <v>33.944444444444443</v>
      </c>
      <c r="Q2804" s="6" t="s">
        <v>8317</v>
      </c>
      <c r="R2804" t="s">
        <v>8318</v>
      </c>
      <c r="S2804" s="10">
        <f t="shared" si="174"/>
        <v>42192.438738425924</v>
      </c>
      <c r="T2804" s="11">
        <f t="shared" si="175"/>
        <v>42222.438738425924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5">
        <f t="shared" si="173"/>
        <v>90.744680851063833</v>
      </c>
      <c r="Q2805" s="6" t="s">
        <v>8317</v>
      </c>
      <c r="R2805" t="s">
        <v>8318</v>
      </c>
      <c r="S2805" s="10">
        <f t="shared" si="174"/>
        <v>42157.857361111113</v>
      </c>
      <c r="T2805" s="11">
        <f t="shared" si="175"/>
        <v>42200.791666666664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5">
        <f t="shared" si="173"/>
        <v>50</v>
      </c>
      <c r="Q2806" s="6" t="s">
        <v>8317</v>
      </c>
      <c r="R2806" t="s">
        <v>8318</v>
      </c>
      <c r="S2806" s="10">
        <f t="shared" si="174"/>
        <v>41881.245254629626</v>
      </c>
      <c r="T2806" s="11">
        <f t="shared" si="175"/>
        <v>41911.245254629626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5">
        <f t="shared" si="173"/>
        <v>24.444444444444443</v>
      </c>
      <c r="Q2807" s="6" t="s">
        <v>8317</v>
      </c>
      <c r="R2807" t="s">
        <v>8318</v>
      </c>
      <c r="S2807" s="10">
        <f t="shared" si="174"/>
        <v>42213.2971412037</v>
      </c>
      <c r="T2807" s="11">
        <f t="shared" si="175"/>
        <v>42238.2971412037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5">
        <f t="shared" si="173"/>
        <v>44.25</v>
      </c>
      <c r="Q2808" s="6" t="s">
        <v>8317</v>
      </c>
      <c r="R2808" t="s">
        <v>8318</v>
      </c>
      <c r="S2808" s="10">
        <f t="shared" si="174"/>
        <v>42185.058912037035</v>
      </c>
      <c r="T2808" s="11">
        <f t="shared" si="175"/>
        <v>42221.249999999993</v>
      </c>
    </row>
    <row r="2809" spans="1:20" ht="19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5">
        <f t="shared" si="173"/>
        <v>67.741935483870961</v>
      </c>
      <c r="Q2809" s="6" t="s">
        <v>8317</v>
      </c>
      <c r="R2809" t="s">
        <v>8318</v>
      </c>
      <c r="S2809" s="10">
        <f t="shared" si="174"/>
        <v>42154.664791666662</v>
      </c>
      <c r="T2809" s="11">
        <f t="shared" si="175"/>
        <v>42184.664791666662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5">
        <f t="shared" si="173"/>
        <v>65.376811594202906</v>
      </c>
      <c r="Q2810" s="6" t="s">
        <v>8317</v>
      </c>
      <c r="R2810" t="s">
        <v>8318</v>
      </c>
      <c r="S2810" s="10">
        <f t="shared" si="174"/>
        <v>42208.638136574074</v>
      </c>
      <c r="T2810" s="11">
        <f t="shared" si="175"/>
        <v>42238.638136574074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5">
        <f t="shared" si="173"/>
        <v>121.9047619047619</v>
      </c>
      <c r="Q2811" s="6" t="s">
        <v>8317</v>
      </c>
      <c r="R2811" t="s">
        <v>8318</v>
      </c>
      <c r="S2811" s="10">
        <f t="shared" si="174"/>
        <v>42451.288483796299</v>
      </c>
      <c r="T2811" s="11">
        <f t="shared" si="175"/>
        <v>42459.402083333327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5">
        <f t="shared" si="173"/>
        <v>47.456140350877192</v>
      </c>
      <c r="Q2812" s="6" t="s">
        <v>8317</v>
      </c>
      <c r="R2812" t="s">
        <v>8318</v>
      </c>
      <c r="S2812" s="10">
        <f t="shared" si="174"/>
        <v>41758.931296296294</v>
      </c>
      <c r="T2812" s="11">
        <f t="shared" si="175"/>
        <v>41790.957638888889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5">
        <f t="shared" si="173"/>
        <v>92.842592592592595</v>
      </c>
      <c r="Q2813" s="6" t="s">
        <v>8317</v>
      </c>
      <c r="R2813" t="s">
        <v>8318</v>
      </c>
      <c r="S2813" s="10">
        <f t="shared" si="174"/>
        <v>42028.288229166668</v>
      </c>
      <c r="T2813" s="11">
        <f t="shared" si="175"/>
        <v>42058.288229166668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5">
        <f t="shared" si="173"/>
        <v>68.253012048192772</v>
      </c>
      <c r="Q2814" s="6" t="s">
        <v>8317</v>
      </c>
      <c r="R2814" t="s">
        <v>8318</v>
      </c>
      <c r="S2814" s="10">
        <f t="shared" si="174"/>
        <v>42054.535856481474</v>
      </c>
      <c r="T2814" s="11">
        <f t="shared" si="175"/>
        <v>42099.958333333336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5">
        <f t="shared" si="173"/>
        <v>37.209583333333335</v>
      </c>
      <c r="Q2815" s="6" t="s">
        <v>8317</v>
      </c>
      <c r="R2815" t="s">
        <v>8318</v>
      </c>
      <c r="S2815" s="10">
        <f t="shared" si="174"/>
        <v>42693.534270833326</v>
      </c>
      <c r="T2815" s="11">
        <f t="shared" si="175"/>
        <v>42718.534270833326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5">
        <f t="shared" si="173"/>
        <v>25.25</v>
      </c>
      <c r="Q2816" s="6" t="s">
        <v>8317</v>
      </c>
      <c r="R2816" t="s">
        <v>8318</v>
      </c>
      <c r="S2816" s="10">
        <f t="shared" si="174"/>
        <v>42103.191145833327</v>
      </c>
      <c r="T2816" s="11">
        <f t="shared" si="175"/>
        <v>42133.191145833327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5">
        <f t="shared" si="173"/>
        <v>43.214285714285715</v>
      </c>
      <c r="Q2817" s="6" t="s">
        <v>8317</v>
      </c>
      <c r="R2817" t="s">
        <v>8318</v>
      </c>
      <c r="S2817" s="10">
        <f t="shared" si="174"/>
        <v>42559.568391203698</v>
      </c>
      <c r="T2817" s="11">
        <f t="shared" si="175"/>
        <v>42589.568391203698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5">
        <f t="shared" si="173"/>
        <v>25.130177514792898</v>
      </c>
      <c r="Q2818" s="6" t="s">
        <v>8317</v>
      </c>
      <c r="R2818" t="s">
        <v>8318</v>
      </c>
      <c r="S2818" s="10">
        <f t="shared" si="174"/>
        <v>42188.259166666663</v>
      </c>
      <c r="T2818" s="11">
        <f t="shared" si="175"/>
        <v>42218.458333333336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(E2819/D2819)*100</f>
        <v>130</v>
      </c>
      <c r="P2819" s="5">
        <f t="shared" ref="P2819:P2882" si="177">IFERROR(E2819/L2819,0)</f>
        <v>23.636363636363637</v>
      </c>
      <c r="Q2819" s="6" t="s">
        <v>8317</v>
      </c>
      <c r="R2819" t="s">
        <v>8318</v>
      </c>
      <c r="S2819" s="10">
        <f t="shared" ref="S2819:S2882" si="178">(J2819/86400)+25569+(-5/24)</f>
        <v>42023.42664351852</v>
      </c>
      <c r="T2819" s="11">
        <f t="shared" ref="T2819:T2882" si="179">(I2819/86400)+25569+(-5/24)</f>
        <v>42063.42664351852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5">
        <f t="shared" si="177"/>
        <v>103.95098039215686</v>
      </c>
      <c r="Q2820" s="6" t="s">
        <v>8317</v>
      </c>
      <c r="R2820" t="s">
        <v>8318</v>
      </c>
      <c r="S2820" s="10">
        <f t="shared" si="178"/>
        <v>42250.389884259253</v>
      </c>
      <c r="T2820" s="11">
        <f t="shared" si="179"/>
        <v>42270.389884259253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5">
        <f t="shared" si="177"/>
        <v>50.384615384615387</v>
      </c>
      <c r="Q2821" s="6" t="s">
        <v>8317</v>
      </c>
      <c r="R2821" t="s">
        <v>8318</v>
      </c>
      <c r="S2821" s="10">
        <f t="shared" si="178"/>
        <v>42139.317233796297</v>
      </c>
      <c r="T2821" s="11">
        <f t="shared" si="179"/>
        <v>42169.317233796297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5">
        <f t="shared" si="177"/>
        <v>13.6</v>
      </c>
      <c r="Q2822" s="6" t="s">
        <v>8317</v>
      </c>
      <c r="R2822" t="s">
        <v>8318</v>
      </c>
      <c r="S2822" s="10">
        <f t="shared" si="178"/>
        <v>42401.402650462966</v>
      </c>
      <c r="T2822" s="11">
        <f t="shared" si="179"/>
        <v>42425.791666666664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5">
        <f t="shared" si="177"/>
        <v>28.571428571428573</v>
      </c>
      <c r="Q2823" s="6" t="s">
        <v>8317</v>
      </c>
      <c r="R2823" t="s">
        <v>8318</v>
      </c>
      <c r="S2823" s="10">
        <f t="shared" si="178"/>
        <v>41875.714525462965</v>
      </c>
      <c r="T2823" s="11">
        <f t="shared" si="179"/>
        <v>41905.714525462965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5">
        <f t="shared" si="177"/>
        <v>63.829787234042556</v>
      </c>
      <c r="Q2824" s="6" t="s">
        <v>8317</v>
      </c>
      <c r="R2824" t="s">
        <v>8318</v>
      </c>
      <c r="S2824" s="10">
        <f t="shared" si="178"/>
        <v>42060.475601851846</v>
      </c>
      <c r="T2824" s="11">
        <f t="shared" si="179"/>
        <v>42090.433935185181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5">
        <f t="shared" si="177"/>
        <v>8.8571428571428577</v>
      </c>
      <c r="Q2825" s="6" t="s">
        <v>8317</v>
      </c>
      <c r="R2825" t="s">
        <v>8318</v>
      </c>
      <c r="S2825" s="10">
        <f t="shared" si="178"/>
        <v>42066.803310185183</v>
      </c>
      <c r="T2825" s="11">
        <f t="shared" si="179"/>
        <v>42094.749305555553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5">
        <f t="shared" si="177"/>
        <v>50.666666666666664</v>
      </c>
      <c r="Q2826" s="6" t="s">
        <v>8317</v>
      </c>
      <c r="R2826" t="s">
        <v>8318</v>
      </c>
      <c r="S2826" s="10">
        <f t="shared" si="178"/>
        <v>42136.0624537037</v>
      </c>
      <c r="T2826" s="11">
        <f t="shared" si="179"/>
        <v>42167.863194444442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5">
        <f t="shared" si="177"/>
        <v>60.784313725490193</v>
      </c>
      <c r="Q2827" s="6" t="s">
        <v>8317</v>
      </c>
      <c r="R2827" t="s">
        <v>8318</v>
      </c>
      <c r="S2827" s="10">
        <f t="shared" si="178"/>
        <v>42312.584328703706</v>
      </c>
      <c r="T2827" s="11">
        <f t="shared" si="179"/>
        <v>42342.584328703706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5">
        <f t="shared" si="177"/>
        <v>113.42105263157895</v>
      </c>
      <c r="Q2828" s="6" t="s">
        <v>8317</v>
      </c>
      <c r="R2828" t="s">
        <v>8318</v>
      </c>
      <c r="S2828" s="10">
        <f t="shared" si="178"/>
        <v>42170.826527777775</v>
      </c>
      <c r="T2828" s="11">
        <f t="shared" si="179"/>
        <v>42195.083333333336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5">
        <f t="shared" si="177"/>
        <v>104.56521739130434</v>
      </c>
      <c r="Q2829" s="6" t="s">
        <v>8317</v>
      </c>
      <c r="R2829" t="s">
        <v>8318</v>
      </c>
      <c r="S2829" s="10">
        <f t="shared" si="178"/>
        <v>42494.475300925922</v>
      </c>
      <c r="T2829" s="11">
        <f t="shared" si="179"/>
        <v>42524.479166666664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5">
        <f t="shared" si="177"/>
        <v>98.30927835051547</v>
      </c>
      <c r="Q2830" s="6" t="s">
        <v>8317</v>
      </c>
      <c r="R2830" t="s">
        <v>8318</v>
      </c>
      <c r="S2830" s="10">
        <f t="shared" si="178"/>
        <v>42254.056354166663</v>
      </c>
      <c r="T2830" s="11">
        <f t="shared" si="179"/>
        <v>42279.749999999993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5">
        <f t="shared" si="177"/>
        <v>35.039473684210527</v>
      </c>
      <c r="Q2831" s="6" t="s">
        <v>8317</v>
      </c>
      <c r="R2831" t="s">
        <v>8318</v>
      </c>
      <c r="S2831" s="10">
        <f t="shared" si="178"/>
        <v>42495.225902777776</v>
      </c>
      <c r="T2831" s="11">
        <f t="shared" si="179"/>
        <v>42523.225902777776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5">
        <f t="shared" si="177"/>
        <v>272.72727272727275</v>
      </c>
      <c r="Q2832" s="6" t="s">
        <v>8317</v>
      </c>
      <c r="R2832" t="s">
        <v>8318</v>
      </c>
      <c r="S2832" s="10">
        <f t="shared" si="178"/>
        <v>41758.631342592591</v>
      </c>
      <c r="T2832" s="11">
        <f t="shared" si="179"/>
        <v>41770.957638888889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5">
        <f t="shared" si="177"/>
        <v>63.846153846153847</v>
      </c>
      <c r="Q2833" s="6" t="s">
        <v>8317</v>
      </c>
      <c r="R2833" t="s">
        <v>8318</v>
      </c>
      <c r="S2833" s="10">
        <f t="shared" si="178"/>
        <v>42171.616550925923</v>
      </c>
      <c r="T2833" s="11">
        <f t="shared" si="179"/>
        <v>42201.616550925923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5">
        <f t="shared" si="177"/>
        <v>30.189368421052631</v>
      </c>
      <c r="Q2834" s="6" t="s">
        <v>8317</v>
      </c>
      <c r="R2834" t="s">
        <v>8318</v>
      </c>
      <c r="S2834" s="10">
        <f t="shared" si="178"/>
        <v>41938.501087962963</v>
      </c>
      <c r="T2834" s="11">
        <f t="shared" si="179"/>
        <v>41966.708333333336</v>
      </c>
    </row>
    <row r="2835" spans="1:20" ht="19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5">
        <f t="shared" si="177"/>
        <v>83.51428571428572</v>
      </c>
      <c r="Q2835" s="6" t="s">
        <v>8317</v>
      </c>
      <c r="R2835" t="s">
        <v>8318</v>
      </c>
      <c r="S2835" s="10">
        <f t="shared" si="178"/>
        <v>42267.919363425921</v>
      </c>
      <c r="T2835" s="11">
        <f t="shared" si="179"/>
        <v>42287.874999999993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5">
        <f t="shared" si="177"/>
        <v>64.761904761904759</v>
      </c>
      <c r="Q2836" s="6" t="s">
        <v>8317</v>
      </c>
      <c r="R2836" t="s">
        <v>8318</v>
      </c>
      <c r="S2836" s="10">
        <f t="shared" si="178"/>
        <v>42019.751504629625</v>
      </c>
      <c r="T2836" s="11">
        <f t="shared" si="179"/>
        <v>42034.751504629625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5">
        <f t="shared" si="177"/>
        <v>20.118172043010752</v>
      </c>
      <c r="Q2837" s="6" t="s">
        <v>8317</v>
      </c>
      <c r="R2837" t="s">
        <v>8318</v>
      </c>
      <c r="S2837" s="10">
        <f t="shared" si="178"/>
        <v>42313.495567129627</v>
      </c>
      <c r="T2837" s="11">
        <f t="shared" si="179"/>
        <v>42342.791666666664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5">
        <f t="shared" si="177"/>
        <v>44.090909090909093</v>
      </c>
      <c r="Q2838" s="6" t="s">
        <v>8317</v>
      </c>
      <c r="R2838" t="s">
        <v>8318</v>
      </c>
      <c r="S2838" s="10">
        <f t="shared" si="178"/>
        <v>42746.053449074076</v>
      </c>
      <c r="T2838" s="11">
        <f t="shared" si="179"/>
        <v>42783.999305555553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5">
        <f t="shared" si="177"/>
        <v>40.476190476190474</v>
      </c>
      <c r="Q2839" s="6" t="s">
        <v>8317</v>
      </c>
      <c r="R2839" t="s">
        <v>8318</v>
      </c>
      <c r="S2839" s="10">
        <f t="shared" si="178"/>
        <v>42307.700046296297</v>
      </c>
      <c r="T2839" s="11">
        <f t="shared" si="179"/>
        <v>42347.741712962961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5">
        <f t="shared" si="177"/>
        <v>44.537037037037038</v>
      </c>
      <c r="Q2840" s="6" t="s">
        <v>8317</v>
      </c>
      <c r="R2840" t="s">
        <v>8318</v>
      </c>
      <c r="S2840" s="10">
        <f t="shared" si="178"/>
        <v>41842.399259259255</v>
      </c>
      <c r="T2840" s="11">
        <f t="shared" si="179"/>
        <v>41864.708333333328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5">
        <f t="shared" si="177"/>
        <v>125.80645161290323</v>
      </c>
      <c r="Q2841" s="6" t="s">
        <v>8317</v>
      </c>
      <c r="R2841" t="s">
        <v>8318</v>
      </c>
      <c r="S2841" s="10">
        <f t="shared" si="178"/>
        <v>41853.031874999993</v>
      </c>
      <c r="T2841" s="11">
        <f t="shared" si="179"/>
        <v>41875.999305555553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5">
        <f t="shared" si="177"/>
        <v>19.696969696969695</v>
      </c>
      <c r="Q2842" s="6" t="s">
        <v>8317</v>
      </c>
      <c r="R2842" t="s">
        <v>8318</v>
      </c>
      <c r="S2842" s="10">
        <f t="shared" si="178"/>
        <v>42059.827303240738</v>
      </c>
      <c r="T2842" s="11">
        <f t="shared" si="179"/>
        <v>42081.499999999993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5">
        <f t="shared" si="177"/>
        <v>10</v>
      </c>
      <c r="Q2843" s="6" t="s">
        <v>8317</v>
      </c>
      <c r="R2843" t="s">
        <v>8318</v>
      </c>
      <c r="S2843" s="10">
        <f t="shared" si="178"/>
        <v>42291.531215277777</v>
      </c>
      <c r="T2843" s="11">
        <f t="shared" si="179"/>
        <v>42351.572881944441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5">
        <f t="shared" si="177"/>
        <v>0</v>
      </c>
      <c r="Q2844" s="6" t="s">
        <v>8317</v>
      </c>
      <c r="R2844" t="s">
        <v>8318</v>
      </c>
      <c r="S2844" s="10">
        <f t="shared" si="178"/>
        <v>41784.744155092594</v>
      </c>
      <c r="T2844" s="11">
        <f t="shared" si="179"/>
        <v>41811.25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5">
        <f t="shared" si="177"/>
        <v>0</v>
      </c>
      <c r="Q2845" s="6" t="s">
        <v>8317</v>
      </c>
      <c r="R2845" t="s">
        <v>8318</v>
      </c>
      <c r="S2845" s="10">
        <f t="shared" si="178"/>
        <v>42492.529513888883</v>
      </c>
      <c r="T2845" s="11">
        <f t="shared" si="179"/>
        <v>42533.958333333336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5">
        <f t="shared" si="177"/>
        <v>30</v>
      </c>
      <c r="Q2846" s="6" t="s">
        <v>8317</v>
      </c>
      <c r="R2846" t="s">
        <v>8318</v>
      </c>
      <c r="S2846" s="10">
        <f t="shared" si="178"/>
        <v>42709.337731481479</v>
      </c>
      <c r="T2846" s="11">
        <f t="shared" si="179"/>
        <v>42739.337731481479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5">
        <f t="shared" si="177"/>
        <v>60.666666666666664</v>
      </c>
      <c r="Q2847" s="6" t="s">
        <v>8317</v>
      </c>
      <c r="R2847" t="s">
        <v>8318</v>
      </c>
      <c r="S2847" s="10">
        <f t="shared" si="178"/>
        <v>42102.808252314811</v>
      </c>
      <c r="T2847" s="11">
        <f t="shared" si="179"/>
        <v>42162.808252314811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5">
        <f t="shared" si="177"/>
        <v>0</v>
      </c>
      <c r="Q2848" s="6" t="s">
        <v>8317</v>
      </c>
      <c r="R2848" t="s">
        <v>8318</v>
      </c>
      <c r="S2848" s="10">
        <f t="shared" si="178"/>
        <v>42108.483726851853</v>
      </c>
      <c r="T2848" s="11">
        <f t="shared" si="179"/>
        <v>42153.483726851853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5">
        <f t="shared" si="177"/>
        <v>0</v>
      </c>
      <c r="Q2849" s="6" t="s">
        <v>8317</v>
      </c>
      <c r="R2849" t="s">
        <v>8318</v>
      </c>
      <c r="S2849" s="10">
        <f t="shared" si="178"/>
        <v>42453.597974537035</v>
      </c>
      <c r="T2849" s="11">
        <f t="shared" si="179"/>
        <v>42513.597974537035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5">
        <f t="shared" si="177"/>
        <v>23.333333333333332</v>
      </c>
      <c r="Q2850" s="6" t="s">
        <v>8317</v>
      </c>
      <c r="R2850" t="s">
        <v>8318</v>
      </c>
      <c r="S2850" s="10">
        <f t="shared" si="178"/>
        <v>42123.440497685187</v>
      </c>
      <c r="T2850" s="11">
        <f t="shared" si="179"/>
        <v>42153.440497685187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5">
        <f t="shared" si="177"/>
        <v>5</v>
      </c>
      <c r="Q2851" s="6" t="s">
        <v>8317</v>
      </c>
      <c r="R2851" t="s">
        <v>8318</v>
      </c>
      <c r="S2851" s="10">
        <f t="shared" si="178"/>
        <v>42453.219907407409</v>
      </c>
      <c r="T2851" s="11">
        <f t="shared" si="179"/>
        <v>42483.219907407409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5">
        <f t="shared" si="177"/>
        <v>23.923076923076923</v>
      </c>
      <c r="Q2852" s="6" t="s">
        <v>8317</v>
      </c>
      <c r="R2852" t="s">
        <v>8318</v>
      </c>
      <c r="S2852" s="10">
        <f t="shared" si="178"/>
        <v>41857.798738425925</v>
      </c>
      <c r="T2852" s="11">
        <f t="shared" si="179"/>
        <v>41887.798738425925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5">
        <f t="shared" si="177"/>
        <v>0</v>
      </c>
      <c r="Q2853" s="6" t="s">
        <v>8317</v>
      </c>
      <c r="R2853" t="s">
        <v>8318</v>
      </c>
      <c r="S2853" s="10">
        <f t="shared" si="178"/>
        <v>42389.794317129628</v>
      </c>
      <c r="T2853" s="11">
        <f t="shared" si="179"/>
        <v>42398.761805555558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5">
        <f t="shared" si="177"/>
        <v>15.833333333333334</v>
      </c>
      <c r="Q2854" s="6" t="s">
        <v>8317</v>
      </c>
      <c r="R2854" t="s">
        <v>8318</v>
      </c>
      <c r="S2854" s="10">
        <f t="shared" si="178"/>
        <v>41780.836840277778</v>
      </c>
      <c r="T2854" s="11">
        <f t="shared" si="179"/>
        <v>41810.836840277778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5">
        <f t="shared" si="177"/>
        <v>0</v>
      </c>
      <c r="Q2855" s="6" t="s">
        <v>8317</v>
      </c>
      <c r="R2855" t="s">
        <v>8318</v>
      </c>
      <c r="S2855" s="10">
        <f t="shared" si="178"/>
        <v>41835.98260416666</v>
      </c>
      <c r="T2855" s="11">
        <f t="shared" si="179"/>
        <v>41895.98260416666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5">
        <f t="shared" si="177"/>
        <v>29.785714285714285</v>
      </c>
      <c r="Q2856" s="6" t="s">
        <v>8317</v>
      </c>
      <c r="R2856" t="s">
        <v>8318</v>
      </c>
      <c r="S2856" s="10">
        <f t="shared" si="178"/>
        <v>42111.508321759255</v>
      </c>
      <c r="T2856" s="11">
        <f t="shared" si="179"/>
        <v>42131.508321759255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5">
        <f t="shared" si="177"/>
        <v>60</v>
      </c>
      <c r="Q2857" s="6" t="s">
        <v>8317</v>
      </c>
      <c r="R2857" t="s">
        <v>8318</v>
      </c>
      <c r="S2857" s="10">
        <f t="shared" si="178"/>
        <v>42369.799432870372</v>
      </c>
      <c r="T2857" s="11">
        <f t="shared" si="179"/>
        <v>42398.773611111108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5">
        <f t="shared" si="177"/>
        <v>24.333333333333332</v>
      </c>
      <c r="Q2858" s="6" t="s">
        <v>8317</v>
      </c>
      <c r="R2858" t="s">
        <v>8318</v>
      </c>
      <c r="S2858" s="10">
        <f t="shared" si="178"/>
        <v>42164.829247685186</v>
      </c>
      <c r="T2858" s="11">
        <f t="shared" si="179"/>
        <v>42224.69027777778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5">
        <f t="shared" si="177"/>
        <v>500</v>
      </c>
      <c r="Q2859" s="6" t="s">
        <v>8317</v>
      </c>
      <c r="R2859" t="s">
        <v>8318</v>
      </c>
      <c r="S2859" s="10">
        <f t="shared" si="178"/>
        <v>42726.711747685178</v>
      </c>
      <c r="T2859" s="11">
        <f t="shared" si="179"/>
        <v>42786.541666666664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5">
        <f t="shared" si="177"/>
        <v>0</v>
      </c>
      <c r="Q2860" s="6" t="s">
        <v>8317</v>
      </c>
      <c r="R2860" t="s">
        <v>8318</v>
      </c>
      <c r="S2860" s="10">
        <f t="shared" si="178"/>
        <v>41954.336747685178</v>
      </c>
      <c r="T2860" s="11">
        <f t="shared" si="179"/>
        <v>41978.269444444442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5">
        <f t="shared" si="177"/>
        <v>35</v>
      </c>
      <c r="Q2861" s="6" t="s">
        <v>8317</v>
      </c>
      <c r="R2861" t="s">
        <v>8318</v>
      </c>
      <c r="S2861" s="10">
        <f t="shared" si="178"/>
        <v>42233.153981481482</v>
      </c>
      <c r="T2861" s="11">
        <f t="shared" si="179"/>
        <v>42293.153981481482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5">
        <f t="shared" si="177"/>
        <v>29.555555555555557</v>
      </c>
      <c r="Q2862" s="6" t="s">
        <v>8317</v>
      </c>
      <c r="R2862" t="s">
        <v>8318</v>
      </c>
      <c r="S2862" s="10">
        <f t="shared" si="178"/>
        <v>42480.592314814814</v>
      </c>
      <c r="T2862" s="11">
        <f t="shared" si="179"/>
        <v>42540.592314814814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5">
        <f t="shared" si="177"/>
        <v>26.666666666666668</v>
      </c>
      <c r="Q2863" s="6" t="s">
        <v>8317</v>
      </c>
      <c r="R2863" t="s">
        <v>8318</v>
      </c>
      <c r="S2863" s="10">
        <f t="shared" si="178"/>
        <v>42257.3825</v>
      </c>
      <c r="T2863" s="11">
        <f t="shared" si="179"/>
        <v>42271.3825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5">
        <f t="shared" si="177"/>
        <v>18.333333333333332</v>
      </c>
      <c r="Q2864" s="6" t="s">
        <v>8317</v>
      </c>
      <c r="R2864" t="s">
        <v>8318</v>
      </c>
      <c r="S2864" s="10">
        <f t="shared" si="178"/>
        <v>41784.581354166665</v>
      </c>
      <c r="T2864" s="11">
        <f t="shared" si="179"/>
        <v>41814.581354166665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5">
        <f t="shared" si="177"/>
        <v>20</v>
      </c>
      <c r="Q2865" s="6" t="s">
        <v>8317</v>
      </c>
      <c r="R2865" t="s">
        <v>8318</v>
      </c>
      <c r="S2865" s="10">
        <f t="shared" si="178"/>
        <v>41831.46670138889</v>
      </c>
      <c r="T2865" s="11">
        <f t="shared" si="179"/>
        <v>41891.46670138889</v>
      </c>
    </row>
    <row r="2866" spans="1:20" ht="19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5">
        <f t="shared" si="177"/>
        <v>13.333333333333334</v>
      </c>
      <c r="Q2866" s="6" t="s">
        <v>8317</v>
      </c>
      <c r="R2866" t="s">
        <v>8318</v>
      </c>
      <c r="S2866" s="10">
        <f t="shared" si="178"/>
        <v>42172.405173611107</v>
      </c>
      <c r="T2866" s="11">
        <f t="shared" si="179"/>
        <v>42202.345833333333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5">
        <f t="shared" si="177"/>
        <v>0</v>
      </c>
      <c r="Q2867" s="6" t="s">
        <v>8317</v>
      </c>
      <c r="R2867" t="s">
        <v>8318</v>
      </c>
      <c r="S2867" s="10">
        <f t="shared" si="178"/>
        <v>41949.905775462961</v>
      </c>
      <c r="T2867" s="11">
        <f t="shared" si="179"/>
        <v>42009.905775462961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5">
        <f t="shared" si="177"/>
        <v>22.5</v>
      </c>
      <c r="Q2868" s="6" t="s">
        <v>8317</v>
      </c>
      <c r="R2868" t="s">
        <v>8318</v>
      </c>
      <c r="S2868" s="10">
        <f t="shared" si="178"/>
        <v>42627.746770833335</v>
      </c>
      <c r="T2868" s="11">
        <f t="shared" si="179"/>
        <v>42657.708333333336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5">
        <f t="shared" si="177"/>
        <v>50.4</v>
      </c>
      <c r="Q2869" s="6" t="s">
        <v>8317</v>
      </c>
      <c r="R2869" t="s">
        <v>8318</v>
      </c>
      <c r="S2869" s="10">
        <f t="shared" si="178"/>
        <v>42530.986944444441</v>
      </c>
      <c r="T2869" s="11">
        <f t="shared" si="179"/>
        <v>42554.958333333336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5">
        <f t="shared" si="177"/>
        <v>105.02933333333334</v>
      </c>
      <c r="Q2870" s="6" t="s">
        <v>8317</v>
      </c>
      <c r="R2870" t="s">
        <v>8318</v>
      </c>
      <c r="S2870" s="10">
        <f t="shared" si="178"/>
        <v>42618.618680555555</v>
      </c>
      <c r="T2870" s="11">
        <f t="shared" si="179"/>
        <v>42648.618680555555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5">
        <f t="shared" si="177"/>
        <v>35.4</v>
      </c>
      <c r="Q2871" s="6" t="s">
        <v>8317</v>
      </c>
      <c r="R2871" t="s">
        <v>8318</v>
      </c>
      <c r="S2871" s="10">
        <f t="shared" si="178"/>
        <v>42540.385196759256</v>
      </c>
      <c r="T2871" s="11">
        <f t="shared" si="179"/>
        <v>42570.385196759256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5">
        <f t="shared" si="177"/>
        <v>83.333333333333329</v>
      </c>
      <c r="Q2872" s="6" t="s">
        <v>8317</v>
      </c>
      <c r="R2872" t="s">
        <v>8318</v>
      </c>
      <c r="S2872" s="10">
        <f t="shared" si="178"/>
        <v>41745.981076388889</v>
      </c>
      <c r="T2872" s="11">
        <f t="shared" si="179"/>
        <v>41775.981076388889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5">
        <f t="shared" si="177"/>
        <v>35.92307692307692</v>
      </c>
      <c r="Q2873" s="6" t="s">
        <v>8317</v>
      </c>
      <c r="R2873" t="s">
        <v>8318</v>
      </c>
      <c r="S2873" s="10">
        <f t="shared" si="178"/>
        <v>41974.530243055553</v>
      </c>
      <c r="T2873" s="11">
        <f t="shared" si="179"/>
        <v>41994.530243055553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5">
        <f t="shared" si="177"/>
        <v>0</v>
      </c>
      <c r="Q2874" s="6" t="s">
        <v>8317</v>
      </c>
      <c r="R2874" t="s">
        <v>8318</v>
      </c>
      <c r="S2874" s="10">
        <f t="shared" si="178"/>
        <v>42114.907847222225</v>
      </c>
      <c r="T2874" s="11">
        <f t="shared" si="179"/>
        <v>42174.907847222225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5">
        <f t="shared" si="177"/>
        <v>119.125</v>
      </c>
      <c r="Q2875" s="6" t="s">
        <v>8317</v>
      </c>
      <c r="R2875" t="s">
        <v>8318</v>
      </c>
      <c r="S2875" s="10">
        <f t="shared" si="178"/>
        <v>42002.609155092585</v>
      </c>
      <c r="T2875" s="11">
        <f t="shared" si="179"/>
        <v>42032.609155092585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5">
        <f t="shared" si="177"/>
        <v>90.333333333333329</v>
      </c>
      <c r="Q2876" s="6" t="s">
        <v>8317</v>
      </c>
      <c r="R2876" t="s">
        <v>8318</v>
      </c>
      <c r="S2876" s="10">
        <f t="shared" si="178"/>
        <v>42722.636412037034</v>
      </c>
      <c r="T2876" s="11">
        <f t="shared" si="179"/>
        <v>42752.636412037034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5">
        <f t="shared" si="177"/>
        <v>2.3333333333333335</v>
      </c>
      <c r="Q2877" s="6" t="s">
        <v>8317</v>
      </c>
      <c r="R2877" t="s">
        <v>8318</v>
      </c>
      <c r="S2877" s="10">
        <f t="shared" si="178"/>
        <v>42464.920057870368</v>
      </c>
      <c r="T2877" s="11">
        <f t="shared" si="179"/>
        <v>42494.920057870368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5">
        <f t="shared" si="177"/>
        <v>0</v>
      </c>
      <c r="Q2878" s="6" t="s">
        <v>8317</v>
      </c>
      <c r="R2878" t="s">
        <v>8318</v>
      </c>
      <c r="S2878" s="10">
        <f t="shared" si="178"/>
        <v>42171.535636574066</v>
      </c>
      <c r="T2878" s="11">
        <f t="shared" si="179"/>
        <v>42201.535636574066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5">
        <f t="shared" si="177"/>
        <v>108.33333333333333</v>
      </c>
      <c r="Q2879" s="6" t="s">
        <v>8317</v>
      </c>
      <c r="R2879" t="s">
        <v>8318</v>
      </c>
      <c r="S2879" s="10">
        <f t="shared" si="178"/>
        <v>42672.746805555558</v>
      </c>
      <c r="T2879" s="11">
        <f t="shared" si="179"/>
        <v>42704.499999999993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5">
        <f t="shared" si="177"/>
        <v>15.75</v>
      </c>
      <c r="Q2880" s="6" t="s">
        <v>8317</v>
      </c>
      <c r="R2880" t="s">
        <v>8318</v>
      </c>
      <c r="S2880" s="10">
        <f t="shared" si="178"/>
        <v>42128.407349537032</v>
      </c>
      <c r="T2880" s="11">
        <f t="shared" si="179"/>
        <v>42188.407349537032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5">
        <f t="shared" si="177"/>
        <v>29</v>
      </c>
      <c r="Q2881" s="6" t="s">
        <v>8317</v>
      </c>
      <c r="R2881" t="s">
        <v>8318</v>
      </c>
      <c r="S2881" s="10">
        <f t="shared" si="178"/>
        <v>42359.516909722217</v>
      </c>
      <c r="T2881" s="11">
        <f t="shared" si="179"/>
        <v>42389.516909722217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5">
        <f t="shared" si="177"/>
        <v>96.551724137931032</v>
      </c>
      <c r="Q2882" s="6" t="s">
        <v>8317</v>
      </c>
      <c r="R2882" t="s">
        <v>8318</v>
      </c>
      <c r="S2882" s="10">
        <f t="shared" si="178"/>
        <v>42192.69736111111</v>
      </c>
      <c r="T2882" s="11">
        <f t="shared" si="179"/>
        <v>42236.503472222219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(E2883/D2883)*100</f>
        <v>0</v>
      </c>
      <c r="P2883" s="5">
        <f t="shared" ref="P2883:P2946" si="181">IFERROR(E2883/L2883,0)</f>
        <v>0</v>
      </c>
      <c r="Q2883" s="6" t="s">
        <v>8317</v>
      </c>
      <c r="R2883" t="s">
        <v>8318</v>
      </c>
      <c r="S2883" s="10">
        <f t="shared" ref="S2883:S2946" si="182">(J2883/86400)+25569+(-5/24)</f>
        <v>41916.389305555553</v>
      </c>
      <c r="T2883" s="11">
        <f t="shared" ref="T2883:T2946" si="183">(I2883/86400)+25569+(-5/24)</f>
        <v>41976.430972222217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5">
        <f t="shared" si="181"/>
        <v>63</v>
      </c>
      <c r="Q2884" s="6" t="s">
        <v>8317</v>
      </c>
      <c r="R2884" t="s">
        <v>8318</v>
      </c>
      <c r="S2884" s="10">
        <f t="shared" si="182"/>
        <v>42461.387939814813</v>
      </c>
      <c r="T2884" s="11">
        <f t="shared" si="183"/>
        <v>42491.387939814813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5">
        <f t="shared" si="181"/>
        <v>381.6</v>
      </c>
      <c r="Q2885" s="6" t="s">
        <v>8317</v>
      </c>
      <c r="R2885" t="s">
        <v>8318</v>
      </c>
      <c r="S2885" s="10">
        <f t="shared" si="182"/>
        <v>42370.694872685184</v>
      </c>
      <c r="T2885" s="11">
        <f t="shared" si="183"/>
        <v>42405.999305555553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5">
        <f t="shared" si="181"/>
        <v>46.25</v>
      </c>
      <c r="Q2886" s="6" t="s">
        <v>8317</v>
      </c>
      <c r="R2886" t="s">
        <v>8318</v>
      </c>
      <c r="S2886" s="10">
        <f t="shared" si="182"/>
        <v>41948.518923611111</v>
      </c>
      <c r="T2886" s="11">
        <f t="shared" si="183"/>
        <v>41978.518923611111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5">
        <f t="shared" si="181"/>
        <v>26</v>
      </c>
      <c r="Q2887" s="6" t="s">
        <v>8317</v>
      </c>
      <c r="R2887" t="s">
        <v>8318</v>
      </c>
      <c r="S2887" s="10">
        <f t="shared" si="182"/>
        <v>42046.868067129624</v>
      </c>
      <c r="T2887" s="11">
        <f t="shared" si="183"/>
        <v>42076.82640046296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5">
        <f t="shared" si="181"/>
        <v>10</v>
      </c>
      <c r="Q2888" s="6" t="s">
        <v>8317</v>
      </c>
      <c r="R2888" t="s">
        <v>8318</v>
      </c>
      <c r="S2888" s="10">
        <f t="shared" si="182"/>
        <v>42261.424583333333</v>
      </c>
      <c r="T2888" s="11">
        <f t="shared" si="183"/>
        <v>42265.957638888889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5">
        <f t="shared" si="181"/>
        <v>5</v>
      </c>
      <c r="Q2889" s="6" t="s">
        <v>8317</v>
      </c>
      <c r="R2889" t="s">
        <v>8318</v>
      </c>
      <c r="S2889" s="10">
        <f t="shared" si="182"/>
        <v>41985.219027777777</v>
      </c>
      <c r="T2889" s="11">
        <f t="shared" si="183"/>
        <v>42015.219027777777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5">
        <f t="shared" si="181"/>
        <v>0</v>
      </c>
      <c r="Q2890" s="6" t="s">
        <v>8317</v>
      </c>
      <c r="R2890" t="s">
        <v>8318</v>
      </c>
      <c r="S2890" s="10">
        <f t="shared" si="182"/>
        <v>41922.326851851853</v>
      </c>
      <c r="T2890" s="11">
        <f t="shared" si="183"/>
        <v>41929.999305555553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5">
        <f t="shared" si="181"/>
        <v>81.571428571428569</v>
      </c>
      <c r="Q2891" s="6" t="s">
        <v>8317</v>
      </c>
      <c r="R2891" t="s">
        <v>8318</v>
      </c>
      <c r="S2891" s="10">
        <f t="shared" si="182"/>
        <v>41850.654918981476</v>
      </c>
      <c r="T2891" s="11">
        <f t="shared" si="183"/>
        <v>41880.654918981476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5">
        <f t="shared" si="181"/>
        <v>7</v>
      </c>
      <c r="Q2892" s="6" t="s">
        <v>8317</v>
      </c>
      <c r="R2892" t="s">
        <v>8318</v>
      </c>
      <c r="S2892" s="10">
        <f t="shared" si="182"/>
        <v>41831.534629629627</v>
      </c>
      <c r="T2892" s="11">
        <f t="shared" si="183"/>
        <v>41859.916666666664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5">
        <f t="shared" si="181"/>
        <v>27.3</v>
      </c>
      <c r="Q2893" s="6" t="s">
        <v>8317</v>
      </c>
      <c r="R2893" t="s">
        <v>8318</v>
      </c>
      <c r="S2893" s="10">
        <f t="shared" si="182"/>
        <v>42415.675092592595</v>
      </c>
      <c r="T2893" s="11">
        <f t="shared" si="183"/>
        <v>42475.633425925924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5">
        <f t="shared" si="181"/>
        <v>29.411764705882351</v>
      </c>
      <c r="Q2894" s="6" t="s">
        <v>8317</v>
      </c>
      <c r="R2894" t="s">
        <v>8318</v>
      </c>
      <c r="S2894" s="10">
        <f t="shared" si="182"/>
        <v>41869.505833333329</v>
      </c>
      <c r="T2894" s="11">
        <f t="shared" si="183"/>
        <v>41876.666666666664</v>
      </c>
    </row>
    <row r="2895" spans="1:20" ht="19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5">
        <f t="shared" si="181"/>
        <v>12.5</v>
      </c>
      <c r="Q2895" s="6" t="s">
        <v>8317</v>
      </c>
      <c r="R2895" t="s">
        <v>8318</v>
      </c>
      <c r="S2895" s="10">
        <f t="shared" si="182"/>
        <v>41953.564756944441</v>
      </c>
      <c r="T2895" s="11">
        <f t="shared" si="183"/>
        <v>42012.874999999993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5">
        <f t="shared" si="181"/>
        <v>0</v>
      </c>
      <c r="Q2896" s="6" t="s">
        <v>8317</v>
      </c>
      <c r="R2896" t="s">
        <v>8318</v>
      </c>
      <c r="S2896" s="10">
        <f t="shared" si="182"/>
        <v>42037.777951388889</v>
      </c>
      <c r="T2896" s="11">
        <f t="shared" si="183"/>
        <v>42097.736284722218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5">
        <f t="shared" si="181"/>
        <v>5.75</v>
      </c>
      <c r="Q2897" s="6" t="s">
        <v>8317</v>
      </c>
      <c r="R2897" t="s">
        <v>8318</v>
      </c>
      <c r="S2897" s="10">
        <f t="shared" si="182"/>
        <v>41811.347129629627</v>
      </c>
      <c r="T2897" s="11">
        <f t="shared" si="183"/>
        <v>41812.666666666664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5">
        <f t="shared" si="181"/>
        <v>52.083333333333336</v>
      </c>
      <c r="Q2898" s="6" t="s">
        <v>8317</v>
      </c>
      <c r="R2898" t="s">
        <v>8318</v>
      </c>
      <c r="S2898" s="10">
        <f t="shared" si="182"/>
        <v>42701.700474537036</v>
      </c>
      <c r="T2898" s="11">
        <f t="shared" si="183"/>
        <v>42716.041666666664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5">
        <f t="shared" si="181"/>
        <v>183.33333333333334</v>
      </c>
      <c r="Q2899" s="6" t="s">
        <v>8317</v>
      </c>
      <c r="R2899" t="s">
        <v>8318</v>
      </c>
      <c r="S2899" s="10">
        <f t="shared" si="182"/>
        <v>42258.438171296293</v>
      </c>
      <c r="T2899" s="11">
        <f t="shared" si="183"/>
        <v>42288.436863425923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5">
        <f t="shared" si="181"/>
        <v>26.333333333333332</v>
      </c>
      <c r="Q2900" s="6" t="s">
        <v>8317</v>
      </c>
      <c r="R2900" t="s">
        <v>8318</v>
      </c>
      <c r="S2900" s="10">
        <f t="shared" si="182"/>
        <v>42278.456631944442</v>
      </c>
      <c r="T2900" s="11">
        <f t="shared" si="183"/>
        <v>42308.456631944442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5">
        <f t="shared" si="181"/>
        <v>0</v>
      </c>
      <c r="Q2901" s="6" t="s">
        <v>8317</v>
      </c>
      <c r="R2901" t="s">
        <v>8318</v>
      </c>
      <c r="S2901" s="10">
        <f t="shared" si="182"/>
        <v>42514.869884259257</v>
      </c>
      <c r="T2901" s="11">
        <f t="shared" si="183"/>
        <v>42574.869884259257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5">
        <f t="shared" si="181"/>
        <v>486.42857142857144</v>
      </c>
      <c r="Q2902" s="6" t="s">
        <v>8317</v>
      </c>
      <c r="R2902" t="s">
        <v>8318</v>
      </c>
      <c r="S2902" s="10">
        <f t="shared" si="182"/>
        <v>41830.025833333333</v>
      </c>
      <c r="T2902" s="11">
        <f t="shared" si="183"/>
        <v>41860.025833333333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5">
        <f t="shared" si="181"/>
        <v>3</v>
      </c>
      <c r="Q2903" s="6" t="s">
        <v>8317</v>
      </c>
      <c r="R2903" t="s">
        <v>8318</v>
      </c>
      <c r="S2903" s="10">
        <f t="shared" si="182"/>
        <v>41982.696053240739</v>
      </c>
      <c r="T2903" s="11">
        <f t="shared" si="183"/>
        <v>42042.696053240739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5">
        <f t="shared" si="181"/>
        <v>25</v>
      </c>
      <c r="Q2904" s="6" t="s">
        <v>8317</v>
      </c>
      <c r="R2904" t="s">
        <v>8318</v>
      </c>
      <c r="S2904" s="10">
        <f t="shared" si="182"/>
        <v>42210.231435185182</v>
      </c>
      <c r="T2904" s="11">
        <f t="shared" si="183"/>
        <v>42240.231435185182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5">
        <f t="shared" si="181"/>
        <v>9.75</v>
      </c>
      <c r="Q2905" s="6" t="s">
        <v>8317</v>
      </c>
      <c r="R2905" t="s">
        <v>8318</v>
      </c>
      <c r="S2905" s="10">
        <f t="shared" si="182"/>
        <v>42195.95854166666</v>
      </c>
      <c r="T2905" s="11">
        <f t="shared" si="183"/>
        <v>42255.95854166666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5">
        <f t="shared" si="181"/>
        <v>18.75</v>
      </c>
      <c r="Q2906" s="6" t="s">
        <v>8317</v>
      </c>
      <c r="R2906" t="s">
        <v>8318</v>
      </c>
      <c r="S2906" s="10">
        <f t="shared" si="182"/>
        <v>41940.759618055556</v>
      </c>
      <c r="T2906" s="11">
        <f t="shared" si="183"/>
        <v>41952.291666666664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5">
        <f t="shared" si="181"/>
        <v>36.588235294117645</v>
      </c>
      <c r="Q2907" s="6" t="s">
        <v>8317</v>
      </c>
      <c r="R2907" t="s">
        <v>8318</v>
      </c>
      <c r="S2907" s="10">
        <f t="shared" si="182"/>
        <v>42605.848530092589</v>
      </c>
      <c r="T2907" s="11">
        <f t="shared" si="183"/>
        <v>42619.848530092589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5">
        <f t="shared" si="181"/>
        <v>80.714285714285708</v>
      </c>
      <c r="Q2908" s="6" t="s">
        <v>8317</v>
      </c>
      <c r="R2908" t="s">
        <v>8318</v>
      </c>
      <c r="S2908" s="10">
        <f t="shared" si="182"/>
        <v>42199.440578703703</v>
      </c>
      <c r="T2908" s="11">
        <f t="shared" si="183"/>
        <v>42216.833333333336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5">
        <f t="shared" si="181"/>
        <v>1</v>
      </c>
      <c r="Q2909" s="6" t="s">
        <v>8317</v>
      </c>
      <c r="R2909" t="s">
        <v>8318</v>
      </c>
      <c r="S2909" s="10">
        <f t="shared" si="182"/>
        <v>42444.669409722221</v>
      </c>
      <c r="T2909" s="11">
        <f t="shared" si="183"/>
        <v>42504.669409722221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5">
        <f t="shared" si="181"/>
        <v>52.8</v>
      </c>
      <c r="Q2910" s="6" t="s">
        <v>8317</v>
      </c>
      <c r="R2910" t="s">
        <v>8318</v>
      </c>
      <c r="S2910" s="10">
        <f t="shared" si="182"/>
        <v>42499.523368055554</v>
      </c>
      <c r="T2910" s="11">
        <f t="shared" si="183"/>
        <v>42529.523368055554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5">
        <f t="shared" si="181"/>
        <v>20</v>
      </c>
      <c r="Q2911" s="6" t="s">
        <v>8317</v>
      </c>
      <c r="R2911" t="s">
        <v>8318</v>
      </c>
      <c r="S2911" s="10">
        <f t="shared" si="182"/>
        <v>41929.057881944442</v>
      </c>
      <c r="T2911" s="11">
        <f t="shared" si="183"/>
        <v>41968.615277777775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5">
        <f t="shared" si="181"/>
        <v>1</v>
      </c>
      <c r="Q2912" s="6" t="s">
        <v>8317</v>
      </c>
      <c r="R2912" t="s">
        <v>8318</v>
      </c>
      <c r="S2912" s="10">
        <f t="shared" si="182"/>
        <v>42107.632951388885</v>
      </c>
      <c r="T2912" s="11">
        <f t="shared" si="183"/>
        <v>42167.632951388885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5">
        <f t="shared" si="181"/>
        <v>46.928571428571431</v>
      </c>
      <c r="Q2913" s="6" t="s">
        <v>8317</v>
      </c>
      <c r="R2913" t="s">
        <v>8318</v>
      </c>
      <c r="S2913" s="10">
        <f t="shared" si="182"/>
        <v>42142.560486111113</v>
      </c>
      <c r="T2913" s="11">
        <f t="shared" si="183"/>
        <v>42182.560486111113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5">
        <f t="shared" si="181"/>
        <v>78.07692307692308</v>
      </c>
      <c r="Q2914" s="6" t="s">
        <v>8317</v>
      </c>
      <c r="R2914" t="s">
        <v>8318</v>
      </c>
      <c r="S2914" s="10">
        <f t="shared" si="182"/>
        <v>42353.923310185179</v>
      </c>
      <c r="T2914" s="11">
        <f t="shared" si="183"/>
        <v>42383.923310185179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5">
        <f t="shared" si="181"/>
        <v>1</v>
      </c>
      <c r="Q2915" s="6" t="s">
        <v>8317</v>
      </c>
      <c r="R2915" t="s">
        <v>8318</v>
      </c>
      <c r="S2915" s="10">
        <f t="shared" si="182"/>
        <v>41828.714571759258</v>
      </c>
      <c r="T2915" s="11">
        <f t="shared" si="183"/>
        <v>41888.714571759258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5">
        <f t="shared" si="181"/>
        <v>1</v>
      </c>
      <c r="Q2916" s="6" t="s">
        <v>8317</v>
      </c>
      <c r="R2916" t="s">
        <v>8318</v>
      </c>
      <c r="S2916" s="10">
        <f t="shared" si="182"/>
        <v>42017.699004629627</v>
      </c>
      <c r="T2916" s="11">
        <f t="shared" si="183"/>
        <v>42077.657337962963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5">
        <f t="shared" si="181"/>
        <v>203.66666666666666</v>
      </c>
      <c r="Q2917" s="6" t="s">
        <v>8317</v>
      </c>
      <c r="R2917" t="s">
        <v>8318</v>
      </c>
      <c r="S2917" s="10">
        <f t="shared" si="182"/>
        <v>42415.189699074072</v>
      </c>
      <c r="T2917" s="11">
        <f t="shared" si="183"/>
        <v>42445.1480324074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5">
        <f t="shared" si="181"/>
        <v>20.714285714285715</v>
      </c>
      <c r="Q2918" s="6" t="s">
        <v>8317</v>
      </c>
      <c r="R2918" t="s">
        <v>8318</v>
      </c>
      <c r="S2918" s="10">
        <f t="shared" si="182"/>
        <v>41755.268391203703</v>
      </c>
      <c r="T2918" s="11">
        <f t="shared" si="183"/>
        <v>41778.268391203703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5">
        <f t="shared" si="181"/>
        <v>48.555555555555557</v>
      </c>
      <c r="Q2919" s="6" t="s">
        <v>8317</v>
      </c>
      <c r="R2919" t="s">
        <v>8318</v>
      </c>
      <c r="S2919" s="10">
        <f t="shared" si="182"/>
        <v>42245.026006944441</v>
      </c>
      <c r="T2919" s="11">
        <f t="shared" si="183"/>
        <v>42263.026006944441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5">
        <f t="shared" si="181"/>
        <v>68.099999999999994</v>
      </c>
      <c r="Q2920" s="6" t="s">
        <v>8317</v>
      </c>
      <c r="R2920" t="s">
        <v>8318</v>
      </c>
      <c r="S2920" s="10">
        <f t="shared" si="182"/>
        <v>42278.421377314815</v>
      </c>
      <c r="T2920" s="11">
        <f t="shared" si="183"/>
        <v>42306.421377314815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5">
        <f t="shared" si="181"/>
        <v>8.5</v>
      </c>
      <c r="Q2921" s="6" t="s">
        <v>8317</v>
      </c>
      <c r="R2921" t="s">
        <v>8318</v>
      </c>
      <c r="S2921" s="10">
        <f t="shared" si="182"/>
        <v>41826.411215277774</v>
      </c>
      <c r="T2921" s="11">
        <f t="shared" si="183"/>
        <v>41856.411215277774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5">
        <f t="shared" si="181"/>
        <v>51.615384615384613</v>
      </c>
      <c r="Q2922" s="6" t="s">
        <v>8317</v>
      </c>
      <c r="R2922" t="s">
        <v>8318</v>
      </c>
      <c r="S2922" s="10">
        <f t="shared" si="182"/>
        <v>42058.584143518521</v>
      </c>
      <c r="T2922" s="11">
        <f t="shared" si="183"/>
        <v>42088.54247685185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5">
        <f t="shared" si="181"/>
        <v>43</v>
      </c>
      <c r="Q2923" s="6" t="s">
        <v>8317</v>
      </c>
      <c r="R2923" t="s">
        <v>8359</v>
      </c>
      <c r="S2923" s="10">
        <f t="shared" si="182"/>
        <v>41877.678287037037</v>
      </c>
      <c r="T2923" s="11">
        <f t="shared" si="183"/>
        <v>41907.678287037037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5">
        <f t="shared" si="181"/>
        <v>83.333333333333329</v>
      </c>
      <c r="Q2924" s="6" t="s">
        <v>8317</v>
      </c>
      <c r="R2924" t="s">
        <v>8359</v>
      </c>
      <c r="S2924" s="10">
        <f t="shared" si="182"/>
        <v>42097.665821759256</v>
      </c>
      <c r="T2924" s="11">
        <f t="shared" si="183"/>
        <v>42142.665821759256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5">
        <f t="shared" si="181"/>
        <v>30</v>
      </c>
      <c r="Q2925" s="6" t="s">
        <v>8317</v>
      </c>
      <c r="R2925" t="s">
        <v>8359</v>
      </c>
      <c r="S2925" s="10">
        <f t="shared" si="182"/>
        <v>42012.944201388884</v>
      </c>
      <c r="T2925" s="11">
        <f t="shared" si="183"/>
        <v>42027.916666666664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5">
        <f t="shared" si="181"/>
        <v>175.51020408163265</v>
      </c>
      <c r="Q2926" s="6" t="s">
        <v>8317</v>
      </c>
      <c r="R2926" t="s">
        <v>8359</v>
      </c>
      <c r="S2926" s="10">
        <f t="shared" si="182"/>
        <v>42103.348495370366</v>
      </c>
      <c r="T2926" s="11">
        <f t="shared" si="183"/>
        <v>42132.957638888889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5">
        <f t="shared" si="181"/>
        <v>231.66175879396985</v>
      </c>
      <c r="Q2927" s="6" t="s">
        <v>8317</v>
      </c>
      <c r="R2927" t="s">
        <v>8359</v>
      </c>
      <c r="S2927" s="10">
        <f t="shared" si="182"/>
        <v>41863.375787037039</v>
      </c>
      <c r="T2927" s="11">
        <f t="shared" si="183"/>
        <v>41893.375787037039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5">
        <f t="shared" si="181"/>
        <v>75</v>
      </c>
      <c r="Q2928" s="6" t="s">
        <v>8317</v>
      </c>
      <c r="R2928" t="s">
        <v>8359</v>
      </c>
      <c r="S2928" s="10">
        <f t="shared" si="182"/>
        <v>42044.557627314811</v>
      </c>
      <c r="T2928" s="11">
        <f t="shared" si="183"/>
        <v>42058.557627314811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5">
        <f t="shared" si="181"/>
        <v>112.14285714285714</v>
      </c>
      <c r="Q2929" s="6" t="s">
        <v>8317</v>
      </c>
      <c r="R2929" t="s">
        <v>8359</v>
      </c>
      <c r="S2929" s="10">
        <f t="shared" si="182"/>
        <v>41806.460983796293</v>
      </c>
      <c r="T2929" s="11">
        <f t="shared" si="183"/>
        <v>41835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5">
        <f t="shared" si="181"/>
        <v>41.666666666666664</v>
      </c>
      <c r="Q2930" s="6" t="s">
        <v>8317</v>
      </c>
      <c r="R2930" t="s">
        <v>8359</v>
      </c>
      <c r="S2930" s="10">
        <f t="shared" si="182"/>
        <v>42403.789884259262</v>
      </c>
      <c r="T2930" s="11">
        <f t="shared" si="183"/>
        <v>42433.789884259262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5">
        <f t="shared" si="181"/>
        <v>255.17343750000001</v>
      </c>
      <c r="Q2931" s="6" t="s">
        <v>8317</v>
      </c>
      <c r="R2931" t="s">
        <v>8359</v>
      </c>
      <c r="S2931" s="10">
        <f t="shared" si="182"/>
        <v>41754.355995370366</v>
      </c>
      <c r="T2931" s="11">
        <f t="shared" si="183"/>
        <v>41784.355995370366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5">
        <f t="shared" si="181"/>
        <v>162.7741935483871</v>
      </c>
      <c r="Q2932" s="6" t="s">
        <v>8317</v>
      </c>
      <c r="R2932" t="s">
        <v>8359</v>
      </c>
      <c r="S2932" s="10">
        <f t="shared" si="182"/>
        <v>42101.375740740739</v>
      </c>
      <c r="T2932" s="11">
        <f t="shared" si="183"/>
        <v>42131.375740740739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5">
        <f t="shared" si="181"/>
        <v>88.333333333333329</v>
      </c>
      <c r="Q2933" s="6" t="s">
        <v>8317</v>
      </c>
      <c r="R2933" t="s">
        <v>8359</v>
      </c>
      <c r="S2933" s="10">
        <f t="shared" si="182"/>
        <v>41872.082905092589</v>
      </c>
      <c r="T2933" s="11">
        <f t="shared" si="183"/>
        <v>41897.047222222223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5">
        <f t="shared" si="181"/>
        <v>85.736842105263165</v>
      </c>
      <c r="Q2934" s="6" t="s">
        <v>8317</v>
      </c>
      <c r="R2934" t="s">
        <v>8359</v>
      </c>
      <c r="S2934" s="10">
        <f t="shared" si="182"/>
        <v>42024.956446759257</v>
      </c>
      <c r="T2934" s="11">
        <f t="shared" si="183"/>
        <v>42056.249999999993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5">
        <f t="shared" si="181"/>
        <v>47.574074074074076</v>
      </c>
      <c r="Q2935" s="6" t="s">
        <v>8317</v>
      </c>
      <c r="R2935" t="s">
        <v>8359</v>
      </c>
      <c r="S2935" s="10">
        <f t="shared" si="182"/>
        <v>42495.748298611106</v>
      </c>
      <c r="T2935" s="11">
        <f t="shared" si="183"/>
        <v>42525.748298611106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5">
        <f t="shared" si="181"/>
        <v>72.972972972972968</v>
      </c>
      <c r="Q2936" s="6" t="s">
        <v>8317</v>
      </c>
      <c r="R2936" t="s">
        <v>8359</v>
      </c>
      <c r="S2936" s="10">
        <f t="shared" si="182"/>
        <v>41775.427824074075</v>
      </c>
      <c r="T2936" s="11">
        <f t="shared" si="183"/>
        <v>41805.427824074075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5">
        <f t="shared" si="181"/>
        <v>90.538461538461533</v>
      </c>
      <c r="Q2937" s="6" t="s">
        <v>8317</v>
      </c>
      <c r="R2937" t="s">
        <v>8359</v>
      </c>
      <c r="S2937" s="10">
        <f t="shared" si="182"/>
        <v>42553.375092592592</v>
      </c>
      <c r="T2937" s="11">
        <f t="shared" si="183"/>
        <v>42611.499999999993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5">
        <f t="shared" si="181"/>
        <v>37.647058823529413</v>
      </c>
      <c r="Q2938" s="6" t="s">
        <v>8317</v>
      </c>
      <c r="R2938" t="s">
        <v>8359</v>
      </c>
      <c r="S2938" s="10">
        <f t="shared" si="182"/>
        <v>41912.442395833328</v>
      </c>
      <c r="T2938" s="11">
        <f t="shared" si="183"/>
        <v>41924.999305555553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5">
        <f t="shared" si="181"/>
        <v>36.363636363636367</v>
      </c>
      <c r="Q2939" s="6" t="s">
        <v>8317</v>
      </c>
      <c r="R2939" t="s">
        <v>8359</v>
      </c>
      <c r="S2939" s="10">
        <f t="shared" si="182"/>
        <v>41803.248993055553</v>
      </c>
      <c r="T2939" s="11">
        <f t="shared" si="183"/>
        <v>41833.248993055553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5">
        <f t="shared" si="181"/>
        <v>126.71875</v>
      </c>
      <c r="Q2940" s="6" t="s">
        <v>8317</v>
      </c>
      <c r="R2940" t="s">
        <v>8359</v>
      </c>
      <c r="S2940" s="10">
        <f t="shared" si="182"/>
        <v>42004.495532407404</v>
      </c>
      <c r="T2940" s="11">
        <f t="shared" si="183"/>
        <v>42034.495532407404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5">
        <f t="shared" si="181"/>
        <v>329.2</v>
      </c>
      <c r="Q2941" s="6" t="s">
        <v>8317</v>
      </c>
      <c r="R2941" t="s">
        <v>8359</v>
      </c>
      <c r="S2941" s="10">
        <f t="shared" si="182"/>
        <v>41845.60083333333</v>
      </c>
      <c r="T2941" s="11">
        <f t="shared" si="183"/>
        <v>41878.833333333328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5">
        <f t="shared" si="181"/>
        <v>81.242424242424249</v>
      </c>
      <c r="Q2942" s="6" t="s">
        <v>8317</v>
      </c>
      <c r="R2942" t="s">
        <v>8359</v>
      </c>
      <c r="S2942" s="10">
        <f t="shared" si="182"/>
        <v>41982.565023148149</v>
      </c>
      <c r="T2942" s="11">
        <f t="shared" si="183"/>
        <v>42022.565023148149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5">
        <f t="shared" si="181"/>
        <v>1</v>
      </c>
      <c r="Q2943" s="6" t="s">
        <v>8317</v>
      </c>
      <c r="R2943" t="s">
        <v>8357</v>
      </c>
      <c r="S2943" s="10">
        <f t="shared" si="182"/>
        <v>42034.751793981479</v>
      </c>
      <c r="T2943" s="11">
        <f t="shared" si="183"/>
        <v>42064.751793981479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5">
        <f t="shared" si="181"/>
        <v>202.22772277227722</v>
      </c>
      <c r="Q2944" s="6" t="s">
        <v>8317</v>
      </c>
      <c r="R2944" t="s">
        <v>8357</v>
      </c>
      <c r="S2944" s="10">
        <f t="shared" si="182"/>
        <v>42334.595590277771</v>
      </c>
      <c r="T2944" s="11">
        <f t="shared" si="183"/>
        <v>42354.637499999997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5">
        <f t="shared" si="181"/>
        <v>0</v>
      </c>
      <c r="Q2945" s="6" t="s">
        <v>8317</v>
      </c>
      <c r="R2945" t="s">
        <v>8357</v>
      </c>
      <c r="S2945" s="10">
        <f t="shared" si="182"/>
        <v>42076.921064814807</v>
      </c>
      <c r="T2945" s="11">
        <f t="shared" si="183"/>
        <v>42106.921064814807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5">
        <f t="shared" si="181"/>
        <v>100</v>
      </c>
      <c r="Q2946" s="6" t="s">
        <v>8317</v>
      </c>
      <c r="R2946" t="s">
        <v>8357</v>
      </c>
      <c r="S2946" s="10">
        <f t="shared" si="182"/>
        <v>42132.705995370365</v>
      </c>
      <c r="T2946" s="11">
        <f t="shared" si="183"/>
        <v>42162.705995370365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(E2947/D2947)*100</f>
        <v>0</v>
      </c>
      <c r="P2947" s="5">
        <f t="shared" ref="P2947:P3010" si="185">IFERROR(E2947/L2947,0)</f>
        <v>0</v>
      </c>
      <c r="Q2947" s="6" t="s">
        <v>8317</v>
      </c>
      <c r="R2947" t="s">
        <v>8357</v>
      </c>
      <c r="S2947" s="10">
        <f t="shared" ref="S2947:S3010" si="186">(J2947/86400)+25569+(-5/24)</f>
        <v>42117.931250000001</v>
      </c>
      <c r="T2947" s="11">
        <f t="shared" ref="T2947:T3010" si="187">(I2947/86400)+25569+(-5/24)</f>
        <v>42147.931250000001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5">
        <f t="shared" si="185"/>
        <v>1</v>
      </c>
      <c r="Q2948" s="6" t="s">
        <v>8317</v>
      </c>
      <c r="R2948" t="s">
        <v>8357</v>
      </c>
      <c r="S2948" s="10">
        <f t="shared" si="186"/>
        <v>42567.322824074072</v>
      </c>
      <c r="T2948" s="11">
        <f t="shared" si="187"/>
        <v>42597.322824074072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5">
        <f t="shared" si="185"/>
        <v>82.461538461538467</v>
      </c>
      <c r="Q2949" s="6" t="s">
        <v>8317</v>
      </c>
      <c r="R2949" t="s">
        <v>8357</v>
      </c>
      <c r="S2949" s="10">
        <f t="shared" si="186"/>
        <v>42649.353784722225</v>
      </c>
      <c r="T2949" s="11">
        <f t="shared" si="187"/>
        <v>42698.507638888885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5">
        <f t="shared" si="185"/>
        <v>2.6666666666666665</v>
      </c>
      <c r="Q2950" s="6" t="s">
        <v>8317</v>
      </c>
      <c r="R2950" t="s">
        <v>8357</v>
      </c>
      <c r="S2950" s="10">
        <f t="shared" si="186"/>
        <v>42097.440891203696</v>
      </c>
      <c r="T2950" s="11">
        <f t="shared" si="187"/>
        <v>42157.440891203696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5">
        <f t="shared" si="185"/>
        <v>12.5</v>
      </c>
      <c r="Q2951" s="6" t="s">
        <v>8317</v>
      </c>
      <c r="R2951" t="s">
        <v>8357</v>
      </c>
      <c r="S2951" s="10">
        <f t="shared" si="186"/>
        <v>42297.61478009259</v>
      </c>
      <c r="T2951" s="11">
        <f t="shared" si="187"/>
        <v>42327.656446759262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5">
        <f t="shared" si="185"/>
        <v>0</v>
      </c>
      <c r="Q2952" s="6" t="s">
        <v>8317</v>
      </c>
      <c r="R2952" t="s">
        <v>8357</v>
      </c>
      <c r="S2952" s="10">
        <f t="shared" si="186"/>
        <v>42362.156851851854</v>
      </c>
      <c r="T2952" s="11">
        <f t="shared" si="187"/>
        <v>42392.156851851854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5">
        <f t="shared" si="185"/>
        <v>18.896551724137932</v>
      </c>
      <c r="Q2953" s="6" t="s">
        <v>8317</v>
      </c>
      <c r="R2953" t="s">
        <v>8357</v>
      </c>
      <c r="S2953" s="10">
        <f t="shared" si="186"/>
        <v>41872.594594907401</v>
      </c>
      <c r="T2953" s="11">
        <f t="shared" si="187"/>
        <v>41917.594594907401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5">
        <f t="shared" si="185"/>
        <v>200.625</v>
      </c>
      <c r="Q2954" s="6" t="s">
        <v>8317</v>
      </c>
      <c r="R2954" t="s">
        <v>8357</v>
      </c>
      <c r="S2954" s="10">
        <f t="shared" si="186"/>
        <v>42628.481932870367</v>
      </c>
      <c r="T2954" s="11">
        <f t="shared" si="187"/>
        <v>42659.958333333336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5">
        <f t="shared" si="185"/>
        <v>201.66666666666666</v>
      </c>
      <c r="Q2955" s="6" t="s">
        <v>8317</v>
      </c>
      <c r="R2955" t="s">
        <v>8357</v>
      </c>
      <c r="S2955" s="10">
        <f t="shared" si="186"/>
        <v>42255.583576388883</v>
      </c>
      <c r="T2955" s="11">
        <f t="shared" si="187"/>
        <v>42285.583576388883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5">
        <f t="shared" si="185"/>
        <v>0</v>
      </c>
      <c r="Q2956" s="6" t="s">
        <v>8317</v>
      </c>
      <c r="R2956" t="s">
        <v>8357</v>
      </c>
      <c r="S2956" s="10">
        <f t="shared" si="186"/>
        <v>42790.375034722216</v>
      </c>
      <c r="T2956" s="11">
        <f t="shared" si="187"/>
        <v>42810.333368055552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5">
        <f t="shared" si="185"/>
        <v>65</v>
      </c>
      <c r="Q2957" s="6" t="s">
        <v>8317</v>
      </c>
      <c r="R2957" t="s">
        <v>8357</v>
      </c>
      <c r="S2957" s="10">
        <f t="shared" si="186"/>
        <v>42141.532974537033</v>
      </c>
      <c r="T2957" s="11">
        <f t="shared" si="187"/>
        <v>42171.532974537033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5">
        <f t="shared" si="185"/>
        <v>66.099999999999994</v>
      </c>
      <c r="Q2958" s="6" t="s">
        <v>8317</v>
      </c>
      <c r="R2958" t="s">
        <v>8357</v>
      </c>
      <c r="S2958" s="10">
        <f t="shared" si="186"/>
        <v>42464.750578703701</v>
      </c>
      <c r="T2958" s="11">
        <f t="shared" si="187"/>
        <v>42494.750578703701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5">
        <f t="shared" si="185"/>
        <v>93.333333333333329</v>
      </c>
      <c r="Q2959" s="6" t="s">
        <v>8317</v>
      </c>
      <c r="R2959" t="s">
        <v>8357</v>
      </c>
      <c r="S2959" s="10">
        <f t="shared" si="186"/>
        <v>42030.80291666666</v>
      </c>
      <c r="T2959" s="11">
        <f t="shared" si="187"/>
        <v>42090.761249999996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5">
        <f t="shared" si="185"/>
        <v>0</v>
      </c>
      <c r="Q2960" s="6" t="s">
        <v>8317</v>
      </c>
      <c r="R2960" t="s">
        <v>8357</v>
      </c>
      <c r="S2960" s="10">
        <f t="shared" si="186"/>
        <v>42438.570798611108</v>
      </c>
      <c r="T2960" s="11">
        <f t="shared" si="187"/>
        <v>42498.529131944444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5">
        <f t="shared" si="185"/>
        <v>0</v>
      </c>
      <c r="Q2961" s="6" t="s">
        <v>8317</v>
      </c>
      <c r="R2961" t="s">
        <v>8357</v>
      </c>
      <c r="S2961" s="10">
        <f t="shared" si="186"/>
        <v>42497.800057870372</v>
      </c>
      <c r="T2961" s="11">
        <f t="shared" si="187"/>
        <v>42527.800057870372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5">
        <f t="shared" si="185"/>
        <v>0</v>
      </c>
      <c r="Q2962" s="6" t="s">
        <v>8317</v>
      </c>
      <c r="R2962" t="s">
        <v>8357</v>
      </c>
      <c r="S2962" s="10">
        <f t="shared" si="186"/>
        <v>41863.54887731481</v>
      </c>
      <c r="T2962" s="11">
        <f t="shared" si="187"/>
        <v>41893.54887731481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5">
        <f t="shared" si="185"/>
        <v>50.75</v>
      </c>
      <c r="Q2963" s="6" t="s">
        <v>8317</v>
      </c>
      <c r="R2963" t="s">
        <v>8318</v>
      </c>
      <c r="S2963" s="10">
        <f t="shared" si="186"/>
        <v>42061.004155092589</v>
      </c>
      <c r="T2963" s="11">
        <f t="shared" si="187"/>
        <v>42088.958333333336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5">
        <f t="shared" si="185"/>
        <v>60.9</v>
      </c>
      <c r="Q2964" s="6" t="s">
        <v>8317</v>
      </c>
      <c r="R2964" t="s">
        <v>8318</v>
      </c>
      <c r="S2964" s="10">
        <f t="shared" si="186"/>
        <v>42036.035949074074</v>
      </c>
      <c r="T2964" s="11">
        <f t="shared" si="187"/>
        <v>42064.082638888889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5">
        <f t="shared" si="185"/>
        <v>109.03061224489795</v>
      </c>
      <c r="Q2965" s="6" t="s">
        <v>8317</v>
      </c>
      <c r="R2965" t="s">
        <v>8318</v>
      </c>
      <c r="S2965" s="10">
        <f t="shared" si="186"/>
        <v>42157.26185185185</v>
      </c>
      <c r="T2965" s="11">
        <f t="shared" si="187"/>
        <v>42187.26185185185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5">
        <f t="shared" si="185"/>
        <v>25.692295918367346</v>
      </c>
      <c r="Q2966" s="6" t="s">
        <v>8317</v>
      </c>
      <c r="R2966" t="s">
        <v>8318</v>
      </c>
      <c r="S2966" s="10">
        <f t="shared" si="186"/>
        <v>41827.701608796291</v>
      </c>
      <c r="T2966" s="11">
        <f t="shared" si="187"/>
        <v>41857.688888888886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5">
        <f t="shared" si="185"/>
        <v>41.92307692307692</v>
      </c>
      <c r="Q2967" s="6" t="s">
        <v>8317</v>
      </c>
      <c r="R2967" t="s">
        <v>8318</v>
      </c>
      <c r="S2967" s="10">
        <f t="shared" si="186"/>
        <v>42162.521215277775</v>
      </c>
      <c r="T2967" s="11">
        <f t="shared" si="187"/>
        <v>42192.521215277775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5">
        <f t="shared" si="185"/>
        <v>88.7734375</v>
      </c>
      <c r="Q2968" s="6" t="s">
        <v>8317</v>
      </c>
      <c r="R2968" t="s">
        <v>8318</v>
      </c>
      <c r="S2968" s="10">
        <f t="shared" si="186"/>
        <v>42233.530231481483</v>
      </c>
      <c r="T2968" s="11">
        <f t="shared" si="187"/>
        <v>42263.530231481483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5">
        <f t="shared" si="185"/>
        <v>80.225352112676063</v>
      </c>
      <c r="Q2969" s="6" t="s">
        <v>8317</v>
      </c>
      <c r="R2969" t="s">
        <v>8318</v>
      </c>
      <c r="S2969" s="10">
        <f t="shared" si="186"/>
        <v>42041.989490740736</v>
      </c>
      <c r="T2969" s="11">
        <f t="shared" si="187"/>
        <v>42071.947824074072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5">
        <f t="shared" si="185"/>
        <v>78.936170212765958</v>
      </c>
      <c r="Q2970" s="6" t="s">
        <v>8317</v>
      </c>
      <c r="R2970" t="s">
        <v>8318</v>
      </c>
      <c r="S2970" s="10">
        <f t="shared" si="186"/>
        <v>42585.315509259257</v>
      </c>
      <c r="T2970" s="11">
        <f t="shared" si="187"/>
        <v>42598.957638888889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5">
        <f t="shared" si="185"/>
        <v>95.588235294117652</v>
      </c>
      <c r="Q2971" s="6" t="s">
        <v>8317</v>
      </c>
      <c r="R2971" t="s">
        <v>8318</v>
      </c>
      <c r="S2971" s="10">
        <f t="shared" si="186"/>
        <v>42097.578159722216</v>
      </c>
      <c r="T2971" s="11">
        <f t="shared" si="187"/>
        <v>42127.743750000001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5">
        <f t="shared" si="185"/>
        <v>69.890109890109883</v>
      </c>
      <c r="Q2972" s="6" t="s">
        <v>8317</v>
      </c>
      <c r="R2972" t="s">
        <v>8318</v>
      </c>
      <c r="S2972" s="10">
        <f t="shared" si="186"/>
        <v>41808.461238425924</v>
      </c>
      <c r="T2972" s="11">
        <f t="shared" si="187"/>
        <v>41838.461238425924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5">
        <f t="shared" si="185"/>
        <v>74.534883720930239</v>
      </c>
      <c r="Q2973" s="6" t="s">
        <v>8317</v>
      </c>
      <c r="R2973" t="s">
        <v>8318</v>
      </c>
      <c r="S2973" s="10">
        <f t="shared" si="186"/>
        <v>41852.449976851851</v>
      </c>
      <c r="T2973" s="11">
        <f t="shared" si="187"/>
        <v>41882.449976851851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5">
        <f t="shared" si="185"/>
        <v>123.94117647058823</v>
      </c>
      <c r="Q2974" s="6" t="s">
        <v>8317</v>
      </c>
      <c r="R2974" t="s">
        <v>8318</v>
      </c>
      <c r="S2974" s="10">
        <f t="shared" si="186"/>
        <v>42693.90185185185</v>
      </c>
      <c r="T2974" s="11">
        <f t="shared" si="187"/>
        <v>42708.833333333336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5">
        <f t="shared" si="185"/>
        <v>264.84848484848487</v>
      </c>
      <c r="Q2975" s="6" t="s">
        <v>8317</v>
      </c>
      <c r="R2975" t="s">
        <v>8318</v>
      </c>
      <c r="S2975" s="10">
        <f t="shared" si="186"/>
        <v>42341.610046296293</v>
      </c>
      <c r="T2975" s="11">
        <f t="shared" si="187"/>
        <v>42369.958333333336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5">
        <f t="shared" si="185"/>
        <v>58.620689655172413</v>
      </c>
      <c r="Q2976" s="6" t="s">
        <v>8317</v>
      </c>
      <c r="R2976" t="s">
        <v>8318</v>
      </c>
      <c r="S2976" s="10">
        <f t="shared" si="186"/>
        <v>41879.852673611109</v>
      </c>
      <c r="T2976" s="11">
        <f t="shared" si="187"/>
        <v>41907.857638888883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5">
        <f t="shared" si="185"/>
        <v>70.884955752212392</v>
      </c>
      <c r="Q2977" s="6" t="s">
        <v>8317</v>
      </c>
      <c r="R2977" t="s">
        <v>8318</v>
      </c>
      <c r="S2977" s="10">
        <f t="shared" si="186"/>
        <v>41941.475532407407</v>
      </c>
      <c r="T2977" s="11">
        <f t="shared" si="187"/>
        <v>41969.916666666664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5">
        <f t="shared" si="185"/>
        <v>8.5714285714285712</v>
      </c>
      <c r="Q2978" s="6" t="s">
        <v>8317</v>
      </c>
      <c r="R2978" t="s">
        <v>8318</v>
      </c>
      <c r="S2978" s="10">
        <f t="shared" si="186"/>
        <v>42425.522337962961</v>
      </c>
      <c r="T2978" s="11">
        <f t="shared" si="187"/>
        <v>42442.291666666664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5">
        <f t="shared" si="185"/>
        <v>113.56666666666666</v>
      </c>
      <c r="Q2979" s="6" t="s">
        <v>8317</v>
      </c>
      <c r="R2979" t="s">
        <v>8318</v>
      </c>
      <c r="S2979" s="10">
        <f t="shared" si="186"/>
        <v>42026.672847222224</v>
      </c>
      <c r="T2979" s="11">
        <f t="shared" si="187"/>
        <v>42085.884722222218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5">
        <f t="shared" si="185"/>
        <v>60.6875</v>
      </c>
      <c r="Q2980" s="6" t="s">
        <v>8317</v>
      </c>
      <c r="R2980" t="s">
        <v>8318</v>
      </c>
      <c r="S2980" s="10">
        <f t="shared" si="186"/>
        <v>41922.432256944441</v>
      </c>
      <c r="T2980" s="11">
        <f t="shared" si="187"/>
        <v>41932.040972222218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5">
        <f t="shared" si="185"/>
        <v>110.21739130434783</v>
      </c>
      <c r="Q2981" s="6" t="s">
        <v>8317</v>
      </c>
      <c r="R2981" t="s">
        <v>8318</v>
      </c>
      <c r="S2981" s="10">
        <f t="shared" si="186"/>
        <v>41993.616006944438</v>
      </c>
      <c r="T2981" s="11">
        <f t="shared" si="187"/>
        <v>42010.041666666664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5">
        <f t="shared" si="185"/>
        <v>136.45833333333334</v>
      </c>
      <c r="Q2982" s="6" t="s">
        <v>8317</v>
      </c>
      <c r="R2982" t="s">
        <v>8318</v>
      </c>
      <c r="S2982" s="10">
        <f t="shared" si="186"/>
        <v>42219.70752314815</v>
      </c>
      <c r="T2982" s="11">
        <f t="shared" si="187"/>
        <v>42239.874999999993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5">
        <f t="shared" si="185"/>
        <v>53.164948453608247</v>
      </c>
      <c r="Q2983" s="6" t="s">
        <v>8317</v>
      </c>
      <c r="R2983" t="s">
        <v>8357</v>
      </c>
      <c r="S2983" s="10">
        <f t="shared" si="186"/>
        <v>42225.351342592585</v>
      </c>
      <c r="T2983" s="11">
        <f t="shared" si="187"/>
        <v>42270.351342592585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5">
        <f t="shared" si="185"/>
        <v>86.491525423728817</v>
      </c>
      <c r="Q2984" s="6" t="s">
        <v>8317</v>
      </c>
      <c r="R2984" t="s">
        <v>8357</v>
      </c>
      <c r="S2984" s="10">
        <f t="shared" si="186"/>
        <v>42381.478506944441</v>
      </c>
      <c r="T2984" s="11">
        <f t="shared" si="187"/>
        <v>42411.478506944441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5">
        <f t="shared" si="185"/>
        <v>155.23827397260274</v>
      </c>
      <c r="Q2985" s="6" t="s">
        <v>8317</v>
      </c>
      <c r="R2985" t="s">
        <v>8357</v>
      </c>
      <c r="S2985" s="10">
        <f t="shared" si="186"/>
        <v>41894.424027777779</v>
      </c>
      <c r="T2985" s="11">
        <f t="shared" si="187"/>
        <v>41954.465694444443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5">
        <f t="shared" si="185"/>
        <v>115.08256880733946</v>
      </c>
      <c r="Q2986" s="6" t="s">
        <v>8317</v>
      </c>
      <c r="R2986" t="s">
        <v>8357</v>
      </c>
      <c r="S2986" s="10">
        <f t="shared" si="186"/>
        <v>42576.070381944439</v>
      </c>
      <c r="T2986" s="11">
        <f t="shared" si="187"/>
        <v>42606.070381944439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5">
        <f t="shared" si="185"/>
        <v>109.5945945945946</v>
      </c>
      <c r="Q2987" s="6" t="s">
        <v>8317</v>
      </c>
      <c r="R2987" t="s">
        <v>8357</v>
      </c>
      <c r="S2987" s="10">
        <f t="shared" si="186"/>
        <v>42654.765370370369</v>
      </c>
      <c r="T2987" s="11">
        <f t="shared" si="187"/>
        <v>42673.958333333336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5">
        <f t="shared" si="185"/>
        <v>45.214285714285715</v>
      </c>
      <c r="Q2988" s="6" t="s">
        <v>8317</v>
      </c>
      <c r="R2988" t="s">
        <v>8357</v>
      </c>
      <c r="S2988" s="10">
        <f t="shared" si="186"/>
        <v>42431.29173611111</v>
      </c>
      <c r="T2988" s="11">
        <f t="shared" si="187"/>
        <v>42491.250069444439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5">
        <f t="shared" si="185"/>
        <v>104.15169811320754</v>
      </c>
      <c r="Q2989" s="6" t="s">
        <v>8317</v>
      </c>
      <c r="R2989" t="s">
        <v>8357</v>
      </c>
      <c r="S2989" s="10">
        <f t="shared" si="186"/>
        <v>42627.098969907405</v>
      </c>
      <c r="T2989" s="11">
        <f t="shared" si="187"/>
        <v>42655.791666666664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5">
        <f t="shared" si="185"/>
        <v>35.714285714285715</v>
      </c>
      <c r="Q2990" s="6" t="s">
        <v>8317</v>
      </c>
      <c r="R2990" t="s">
        <v>8357</v>
      </c>
      <c r="S2990" s="10">
        <f t="shared" si="186"/>
        <v>42511.153715277775</v>
      </c>
      <c r="T2990" s="11">
        <f t="shared" si="187"/>
        <v>42541.153715277775</v>
      </c>
    </row>
    <row r="2991" spans="1:20" ht="19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5">
        <f t="shared" si="185"/>
        <v>96.997252747252745</v>
      </c>
      <c r="Q2991" s="6" t="s">
        <v>8317</v>
      </c>
      <c r="R2991" t="s">
        <v>8357</v>
      </c>
      <c r="S2991" s="10">
        <f t="shared" si="186"/>
        <v>42336.812060185184</v>
      </c>
      <c r="T2991" s="11">
        <f t="shared" si="187"/>
        <v>42358.999305555553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5">
        <f t="shared" si="185"/>
        <v>370.37037037037038</v>
      </c>
      <c r="Q2992" s="6" t="s">
        <v>8317</v>
      </c>
      <c r="R2992" t="s">
        <v>8357</v>
      </c>
      <c r="S2992" s="10">
        <f t="shared" si="186"/>
        <v>42341.365972222215</v>
      </c>
      <c r="T2992" s="11">
        <f t="shared" si="187"/>
        <v>42376.365972222215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5">
        <f t="shared" si="185"/>
        <v>94.408602150537632</v>
      </c>
      <c r="Q2993" s="6" t="s">
        <v>8317</v>
      </c>
      <c r="R2993" t="s">
        <v>8357</v>
      </c>
      <c r="S2993" s="10">
        <f t="shared" si="186"/>
        <v>42740.628819444442</v>
      </c>
      <c r="T2993" s="11">
        <f t="shared" si="187"/>
        <v>42762.628819444442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5">
        <f t="shared" si="185"/>
        <v>48.984375</v>
      </c>
      <c r="Q2994" s="6" t="s">
        <v>8317</v>
      </c>
      <c r="R2994" t="s">
        <v>8357</v>
      </c>
      <c r="S2994" s="10">
        <f t="shared" si="186"/>
        <v>42622.559143518512</v>
      </c>
      <c r="T2994" s="11">
        <f t="shared" si="187"/>
        <v>42652.559143518512</v>
      </c>
    </row>
    <row r="2995" spans="1:20" ht="19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5">
        <f t="shared" si="185"/>
        <v>45.590909090909093</v>
      </c>
      <c r="Q2995" s="6" t="s">
        <v>8317</v>
      </c>
      <c r="R2995" t="s">
        <v>8357</v>
      </c>
      <c r="S2995" s="10">
        <f t="shared" si="186"/>
        <v>42390.63040509259</v>
      </c>
      <c r="T2995" s="11">
        <f t="shared" si="187"/>
        <v>42420.63040509259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5">
        <f t="shared" si="185"/>
        <v>23.275254237288134</v>
      </c>
      <c r="Q2996" s="6" t="s">
        <v>8317</v>
      </c>
      <c r="R2996" t="s">
        <v>8357</v>
      </c>
      <c r="S2996" s="10">
        <f t="shared" si="186"/>
        <v>41885.270509259259</v>
      </c>
      <c r="T2996" s="11">
        <f t="shared" si="187"/>
        <v>41915.270509259259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5">
        <f t="shared" si="185"/>
        <v>63.2289156626506</v>
      </c>
      <c r="Q2997" s="6" t="s">
        <v>8317</v>
      </c>
      <c r="R2997" t="s">
        <v>8357</v>
      </c>
      <c r="S2997" s="10">
        <f t="shared" si="186"/>
        <v>42724.456840277773</v>
      </c>
      <c r="T2997" s="11">
        <f t="shared" si="187"/>
        <v>42754.456840277773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5">
        <f t="shared" si="185"/>
        <v>153.5204081632653</v>
      </c>
      <c r="Q2998" s="6" t="s">
        <v>8317</v>
      </c>
      <c r="R2998" t="s">
        <v>8357</v>
      </c>
      <c r="S2998" s="10">
        <f t="shared" si="186"/>
        <v>42090.704166666663</v>
      </c>
      <c r="T2998" s="11">
        <f t="shared" si="187"/>
        <v>42150.704166666663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5">
        <f t="shared" si="185"/>
        <v>90.2</v>
      </c>
      <c r="Q2999" s="6" t="s">
        <v>8317</v>
      </c>
      <c r="R2999" t="s">
        <v>8357</v>
      </c>
      <c r="S2999" s="10">
        <f t="shared" si="186"/>
        <v>42775.525381944441</v>
      </c>
      <c r="T2999" s="11">
        <f t="shared" si="187"/>
        <v>42792.999305555553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5">
        <f t="shared" si="185"/>
        <v>118.97113163972287</v>
      </c>
      <c r="Q3000" s="6" t="s">
        <v>8317</v>
      </c>
      <c r="R3000" t="s">
        <v>8357</v>
      </c>
      <c r="S3000" s="10">
        <f t="shared" si="186"/>
        <v>41777.985289351847</v>
      </c>
      <c r="T3000" s="11">
        <f t="shared" si="187"/>
        <v>41805.975694444445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5">
        <f t="shared" si="185"/>
        <v>80.25</v>
      </c>
      <c r="Q3001" s="6" t="s">
        <v>8317</v>
      </c>
      <c r="R3001" t="s">
        <v>8357</v>
      </c>
      <c r="S3001" s="10">
        <f t="shared" si="186"/>
        <v>42780.531944444439</v>
      </c>
      <c r="T3001" s="11">
        <f t="shared" si="187"/>
        <v>42794.874999999993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5">
        <f t="shared" si="185"/>
        <v>62.5</v>
      </c>
      <c r="Q3002" s="6" t="s">
        <v>8317</v>
      </c>
      <c r="R3002" t="s">
        <v>8357</v>
      </c>
      <c r="S3002" s="10">
        <f t="shared" si="186"/>
        <v>42752.61886574074</v>
      </c>
      <c r="T3002" s="11">
        <f t="shared" si="187"/>
        <v>42766.541666666664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5">
        <f t="shared" si="185"/>
        <v>131.37719999999999</v>
      </c>
      <c r="Q3003" s="6" t="s">
        <v>8317</v>
      </c>
      <c r="R3003" t="s">
        <v>8357</v>
      </c>
      <c r="S3003" s="10">
        <f t="shared" si="186"/>
        <v>42534.687291666669</v>
      </c>
      <c r="T3003" s="11">
        <f t="shared" si="187"/>
        <v>42564.687291666669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5">
        <f t="shared" si="185"/>
        <v>73.032980769230775</v>
      </c>
      <c r="Q3004" s="6" t="s">
        <v>8317</v>
      </c>
      <c r="R3004" t="s">
        <v>8357</v>
      </c>
      <c r="S3004" s="10">
        <f t="shared" si="186"/>
        <v>41239.627916666665</v>
      </c>
      <c r="T3004" s="11">
        <f t="shared" si="187"/>
        <v>41269.627916666665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5">
        <f t="shared" si="185"/>
        <v>178.52941176470588</v>
      </c>
      <c r="Q3005" s="6" t="s">
        <v>8317</v>
      </c>
      <c r="R3005" t="s">
        <v>8357</v>
      </c>
      <c r="S3005" s="10">
        <f t="shared" si="186"/>
        <v>42398.640925925924</v>
      </c>
      <c r="T3005" s="11">
        <f t="shared" si="187"/>
        <v>42430.040972222218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5">
        <f t="shared" si="185"/>
        <v>162.90974729241879</v>
      </c>
      <c r="Q3006" s="6" t="s">
        <v>8317</v>
      </c>
      <c r="R3006" t="s">
        <v>8357</v>
      </c>
      <c r="S3006" s="10">
        <f t="shared" si="186"/>
        <v>41928.672731481478</v>
      </c>
      <c r="T3006" s="11">
        <f t="shared" si="187"/>
        <v>41958.714398148142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5">
        <f t="shared" si="185"/>
        <v>108.24237288135593</v>
      </c>
      <c r="Q3007" s="6" t="s">
        <v>8317</v>
      </c>
      <c r="R3007" t="s">
        <v>8357</v>
      </c>
      <c r="S3007" s="10">
        <f t="shared" si="186"/>
        <v>41888.466493055552</v>
      </c>
      <c r="T3007" s="11">
        <f t="shared" si="187"/>
        <v>41918.466493055552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5">
        <f t="shared" si="185"/>
        <v>88.865979381443296</v>
      </c>
      <c r="Q3008" s="6" t="s">
        <v>8317</v>
      </c>
      <c r="R3008" t="s">
        <v>8357</v>
      </c>
      <c r="S3008" s="10">
        <f t="shared" si="186"/>
        <v>41957.54850694444</v>
      </c>
      <c r="T3008" s="11">
        <f t="shared" si="187"/>
        <v>41987.54850694444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5">
        <f t="shared" si="185"/>
        <v>54</v>
      </c>
      <c r="Q3009" s="6" t="s">
        <v>8317</v>
      </c>
      <c r="R3009" t="s">
        <v>8357</v>
      </c>
      <c r="S3009" s="10">
        <f t="shared" si="186"/>
        <v>42098.007905092592</v>
      </c>
      <c r="T3009" s="11">
        <f t="shared" si="187"/>
        <v>42119.007905092592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5">
        <f t="shared" si="185"/>
        <v>116.73076923076923</v>
      </c>
      <c r="Q3010" s="6" t="s">
        <v>8317</v>
      </c>
      <c r="R3010" t="s">
        <v>8357</v>
      </c>
      <c r="S3010" s="10">
        <f t="shared" si="186"/>
        <v>42360.003692129627</v>
      </c>
      <c r="T3010" s="11">
        <f t="shared" si="187"/>
        <v>42390.003692129627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(E3011/D3011)*100</f>
        <v>119.756</v>
      </c>
      <c r="P3011" s="5">
        <f t="shared" ref="P3011:P3074" si="189">IFERROR(E3011/L3011,0)</f>
        <v>233.8984375</v>
      </c>
      <c r="Q3011" s="6" t="s">
        <v>8317</v>
      </c>
      <c r="R3011" t="s">
        <v>8357</v>
      </c>
      <c r="S3011" s="10">
        <f t="shared" ref="S3011:S3074" si="190">(J3011/86400)+25569+(-5/24)</f>
        <v>41939.361574074072</v>
      </c>
      <c r="T3011" s="11">
        <f t="shared" ref="T3011:T3074" si="191">(I3011/86400)+25569+(-5/24)</f>
        <v>41969.403240740743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5">
        <f t="shared" si="189"/>
        <v>158</v>
      </c>
      <c r="Q3012" s="6" t="s">
        <v>8317</v>
      </c>
      <c r="R3012" t="s">
        <v>8357</v>
      </c>
      <c r="S3012" s="10">
        <f t="shared" si="190"/>
        <v>41996.624062499999</v>
      </c>
      <c r="T3012" s="11">
        <f t="shared" si="191"/>
        <v>42056.624062499999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5">
        <f t="shared" si="189"/>
        <v>14.84</v>
      </c>
      <c r="Q3013" s="6" t="s">
        <v>8317</v>
      </c>
      <c r="R3013" t="s">
        <v>8357</v>
      </c>
      <c r="S3013" s="10">
        <f t="shared" si="190"/>
        <v>42334.260601851849</v>
      </c>
      <c r="T3013" s="11">
        <f t="shared" si="191"/>
        <v>42361.749305555553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5">
        <f t="shared" si="189"/>
        <v>85.181818181818187</v>
      </c>
      <c r="Q3014" s="6" t="s">
        <v>8317</v>
      </c>
      <c r="R3014" t="s">
        <v>8357</v>
      </c>
      <c r="S3014" s="10">
        <f t="shared" si="190"/>
        <v>42024.494560185187</v>
      </c>
      <c r="T3014" s="11">
        <f t="shared" si="191"/>
        <v>42045.494560185187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5">
        <f t="shared" si="189"/>
        <v>146.69158878504672</v>
      </c>
      <c r="Q3015" s="6" t="s">
        <v>8317</v>
      </c>
      <c r="R3015" t="s">
        <v>8357</v>
      </c>
      <c r="S3015" s="10">
        <f t="shared" si="190"/>
        <v>42146.627881944441</v>
      </c>
      <c r="T3015" s="11">
        <f t="shared" si="191"/>
        <v>42176.627881944441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5">
        <f t="shared" si="189"/>
        <v>50.764811490125673</v>
      </c>
      <c r="Q3016" s="6" t="s">
        <v>8317</v>
      </c>
      <c r="R3016" t="s">
        <v>8357</v>
      </c>
      <c r="S3016" s="10">
        <f t="shared" si="190"/>
        <v>41919.915277777771</v>
      </c>
      <c r="T3016" s="11">
        <f t="shared" si="191"/>
        <v>41948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5">
        <f t="shared" si="189"/>
        <v>87.7</v>
      </c>
      <c r="Q3017" s="6" t="s">
        <v>8317</v>
      </c>
      <c r="R3017" t="s">
        <v>8357</v>
      </c>
      <c r="S3017" s="10">
        <f t="shared" si="190"/>
        <v>41785.518958333334</v>
      </c>
      <c r="T3017" s="11">
        <f t="shared" si="191"/>
        <v>41800.958333333328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5">
        <f t="shared" si="189"/>
        <v>242.27777777777777</v>
      </c>
      <c r="Q3018" s="6" t="s">
        <v>8317</v>
      </c>
      <c r="R3018" t="s">
        <v>8357</v>
      </c>
      <c r="S3018" s="10">
        <f t="shared" si="190"/>
        <v>41778.339722222219</v>
      </c>
      <c r="T3018" s="11">
        <f t="shared" si="191"/>
        <v>41838.339722222219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5">
        <f t="shared" si="189"/>
        <v>146.44654088050314</v>
      </c>
      <c r="Q3019" s="6" t="s">
        <v>8317</v>
      </c>
      <c r="R3019" t="s">
        <v>8357</v>
      </c>
      <c r="S3019" s="10">
        <f t="shared" si="190"/>
        <v>41841.641701388886</v>
      </c>
      <c r="T3019" s="11">
        <f t="shared" si="191"/>
        <v>41871.641701388886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5">
        <f t="shared" si="189"/>
        <v>103.17073170731707</v>
      </c>
      <c r="Q3020" s="6" t="s">
        <v>8317</v>
      </c>
      <c r="R3020" t="s">
        <v>8357</v>
      </c>
      <c r="S3020" s="10">
        <f t="shared" si="190"/>
        <v>42163.09</v>
      </c>
      <c r="T3020" s="11">
        <f t="shared" si="191"/>
        <v>42205.708333333336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5">
        <f t="shared" si="189"/>
        <v>80.464601769911511</v>
      </c>
      <c r="Q3021" s="6" t="s">
        <v>8317</v>
      </c>
      <c r="R3021" t="s">
        <v>8357</v>
      </c>
      <c r="S3021" s="10">
        <f t="shared" si="190"/>
        <v>41758.625231481477</v>
      </c>
      <c r="T3021" s="11">
        <f t="shared" si="191"/>
        <v>41785.916666666664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5">
        <f t="shared" si="189"/>
        <v>234.66666666666666</v>
      </c>
      <c r="Q3022" s="6" t="s">
        <v>8317</v>
      </c>
      <c r="R3022" t="s">
        <v>8357</v>
      </c>
      <c r="S3022" s="10">
        <f t="shared" si="190"/>
        <v>42170.638113425921</v>
      </c>
      <c r="T3022" s="11">
        <f t="shared" si="191"/>
        <v>42230.638113425921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5">
        <f t="shared" si="189"/>
        <v>50.689320388349515</v>
      </c>
      <c r="Q3023" s="6" t="s">
        <v>8317</v>
      </c>
      <c r="R3023" t="s">
        <v>8357</v>
      </c>
      <c r="S3023" s="10">
        <f t="shared" si="190"/>
        <v>42660.410520833328</v>
      </c>
      <c r="T3023" s="11">
        <f t="shared" si="191"/>
        <v>42696.040972222218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5">
        <f t="shared" si="189"/>
        <v>162.70967741935485</v>
      </c>
      <c r="Q3024" s="6" t="s">
        <v>8317</v>
      </c>
      <c r="R3024" t="s">
        <v>8357</v>
      </c>
      <c r="S3024" s="10">
        <f t="shared" si="190"/>
        <v>42564.745474537034</v>
      </c>
      <c r="T3024" s="11">
        <f t="shared" si="191"/>
        <v>42609.745474537034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5">
        <f t="shared" si="189"/>
        <v>120.16666666666667</v>
      </c>
      <c r="Q3025" s="6" t="s">
        <v>8317</v>
      </c>
      <c r="R3025" t="s">
        <v>8357</v>
      </c>
      <c r="S3025" s="10">
        <f t="shared" si="190"/>
        <v>42121.467430555553</v>
      </c>
      <c r="T3025" s="11">
        <f t="shared" si="191"/>
        <v>42166.467430555553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5">
        <f t="shared" si="189"/>
        <v>67.697802197802204</v>
      </c>
      <c r="Q3026" s="6" t="s">
        <v>8317</v>
      </c>
      <c r="R3026" t="s">
        <v>8357</v>
      </c>
      <c r="S3026" s="10">
        <f t="shared" si="190"/>
        <v>41158.785590277774</v>
      </c>
      <c r="T3026" s="11">
        <f t="shared" si="191"/>
        <v>41188.785590277774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5">
        <f t="shared" si="189"/>
        <v>52.103448275862071</v>
      </c>
      <c r="Q3027" s="6" t="s">
        <v>8317</v>
      </c>
      <c r="R3027" t="s">
        <v>8357</v>
      </c>
      <c r="S3027" s="10">
        <f t="shared" si="190"/>
        <v>41761.301076388889</v>
      </c>
      <c r="T3027" s="11">
        <f t="shared" si="191"/>
        <v>41789.458333333328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5">
        <f t="shared" si="189"/>
        <v>51.6</v>
      </c>
      <c r="Q3028" s="6" t="s">
        <v>8317</v>
      </c>
      <c r="R3028" t="s">
        <v>8357</v>
      </c>
      <c r="S3028" s="10">
        <f t="shared" si="190"/>
        <v>42783.251064814809</v>
      </c>
      <c r="T3028" s="11">
        <f t="shared" si="191"/>
        <v>42797.251064814809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5">
        <f t="shared" si="189"/>
        <v>164.3</v>
      </c>
      <c r="Q3029" s="6" t="s">
        <v>8317</v>
      </c>
      <c r="R3029" t="s">
        <v>8357</v>
      </c>
      <c r="S3029" s="10">
        <f t="shared" si="190"/>
        <v>42053.49596064815</v>
      </c>
      <c r="T3029" s="11">
        <f t="shared" si="191"/>
        <v>42083.454293981478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5">
        <f t="shared" si="189"/>
        <v>84.858585858585855</v>
      </c>
      <c r="Q3030" s="6" t="s">
        <v>8317</v>
      </c>
      <c r="R3030" t="s">
        <v>8357</v>
      </c>
      <c r="S3030" s="10">
        <f t="shared" si="190"/>
        <v>42567.055844907409</v>
      </c>
      <c r="T3030" s="11">
        <f t="shared" si="191"/>
        <v>42597.055844907409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5">
        <f t="shared" si="189"/>
        <v>94.548850574712645</v>
      </c>
      <c r="Q3031" s="6" t="s">
        <v>8317</v>
      </c>
      <c r="R3031" t="s">
        <v>8357</v>
      </c>
      <c r="S3031" s="10">
        <f t="shared" si="190"/>
        <v>41932.500543981478</v>
      </c>
      <c r="T3031" s="11">
        <f t="shared" si="191"/>
        <v>41960.982638888883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5">
        <f t="shared" si="189"/>
        <v>45.536585365853661</v>
      </c>
      <c r="Q3032" s="6" t="s">
        <v>8317</v>
      </c>
      <c r="R3032" t="s">
        <v>8357</v>
      </c>
      <c r="S3032" s="10">
        <f t="shared" si="190"/>
        <v>42233.5390162037</v>
      </c>
      <c r="T3032" s="11">
        <f t="shared" si="191"/>
        <v>42263.5390162037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5">
        <f t="shared" si="189"/>
        <v>51.724137931034484</v>
      </c>
      <c r="Q3033" s="6" t="s">
        <v>8317</v>
      </c>
      <c r="R3033" t="s">
        <v>8357</v>
      </c>
      <c r="S3033" s="10">
        <f t="shared" si="190"/>
        <v>42597.674155092587</v>
      </c>
      <c r="T3033" s="11">
        <f t="shared" si="191"/>
        <v>42657.674155092587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5">
        <f t="shared" si="189"/>
        <v>50.88</v>
      </c>
      <c r="Q3034" s="6" t="s">
        <v>8317</v>
      </c>
      <c r="R3034" t="s">
        <v>8357</v>
      </c>
      <c r="S3034" s="10">
        <f t="shared" si="190"/>
        <v>42227.836331018516</v>
      </c>
      <c r="T3034" s="11">
        <f t="shared" si="191"/>
        <v>42257.836331018516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5">
        <f t="shared" si="189"/>
        <v>191.13043478260869</v>
      </c>
      <c r="Q3035" s="6" t="s">
        <v>8317</v>
      </c>
      <c r="R3035" t="s">
        <v>8357</v>
      </c>
      <c r="S3035" s="10">
        <f t="shared" si="190"/>
        <v>42569.901909722219</v>
      </c>
      <c r="T3035" s="11">
        <f t="shared" si="191"/>
        <v>42599.901909722219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5">
        <f t="shared" si="189"/>
        <v>89.314285714285717</v>
      </c>
      <c r="Q3036" s="6" t="s">
        <v>8317</v>
      </c>
      <c r="R3036" t="s">
        <v>8357</v>
      </c>
      <c r="S3036" s="10">
        <f t="shared" si="190"/>
        <v>42644.327025462961</v>
      </c>
      <c r="T3036" s="11">
        <f t="shared" si="191"/>
        <v>42674.957638888889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5">
        <f t="shared" si="189"/>
        <v>88.588631921824103</v>
      </c>
      <c r="Q3037" s="6" t="s">
        <v>8317</v>
      </c>
      <c r="R3037" t="s">
        <v>8357</v>
      </c>
      <c r="S3037" s="10">
        <f t="shared" si="190"/>
        <v>41368.351956018516</v>
      </c>
      <c r="T3037" s="11">
        <f t="shared" si="191"/>
        <v>41398.351956018516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5">
        <f t="shared" si="189"/>
        <v>96.300911854103347</v>
      </c>
      <c r="Q3038" s="6" t="s">
        <v>8317</v>
      </c>
      <c r="R3038" t="s">
        <v>8357</v>
      </c>
      <c r="S3038" s="10">
        <f t="shared" si="190"/>
        <v>41466.576898148145</v>
      </c>
      <c r="T3038" s="11">
        <f t="shared" si="191"/>
        <v>41502.290972222218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5">
        <f t="shared" si="189"/>
        <v>33.3125</v>
      </c>
      <c r="Q3039" s="6" t="s">
        <v>8317</v>
      </c>
      <c r="R3039" t="s">
        <v>8357</v>
      </c>
      <c r="S3039" s="10">
        <f t="shared" si="190"/>
        <v>40378.684872685182</v>
      </c>
      <c r="T3039" s="11">
        <f t="shared" si="191"/>
        <v>40452.999305555553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5">
        <f t="shared" si="189"/>
        <v>37.222222222222221</v>
      </c>
      <c r="Q3040" s="6" t="s">
        <v>8317</v>
      </c>
      <c r="R3040" t="s">
        <v>8357</v>
      </c>
      <c r="S3040" s="10">
        <f t="shared" si="190"/>
        <v>42373.043946759259</v>
      </c>
      <c r="T3040" s="11">
        <f t="shared" si="191"/>
        <v>42433.043946759259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5">
        <f t="shared" si="189"/>
        <v>92.130423728813554</v>
      </c>
      <c r="Q3041" s="6" t="s">
        <v>8317</v>
      </c>
      <c r="R3041" t="s">
        <v>8357</v>
      </c>
      <c r="S3041" s="10">
        <f t="shared" si="190"/>
        <v>41610.586087962962</v>
      </c>
      <c r="T3041" s="11">
        <f t="shared" si="191"/>
        <v>41637.124305555553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5">
        <f t="shared" si="189"/>
        <v>76.785714285714292</v>
      </c>
      <c r="Q3042" s="6" t="s">
        <v>8317</v>
      </c>
      <c r="R3042" t="s">
        <v>8357</v>
      </c>
      <c r="S3042" s="10">
        <f t="shared" si="190"/>
        <v>42177.583576388883</v>
      </c>
      <c r="T3042" s="11">
        <f t="shared" si="191"/>
        <v>42181.749999999993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5">
        <f t="shared" si="189"/>
        <v>96.526315789473685</v>
      </c>
      <c r="Q3043" s="6" t="s">
        <v>8317</v>
      </c>
      <c r="R3043" t="s">
        <v>8357</v>
      </c>
      <c r="S3043" s="10">
        <f t="shared" si="190"/>
        <v>42359.660277777781</v>
      </c>
      <c r="T3043" s="11">
        <f t="shared" si="191"/>
        <v>42389.660277777781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5">
        <f t="shared" si="189"/>
        <v>51.891891891891895</v>
      </c>
      <c r="Q3044" s="6" t="s">
        <v>8317</v>
      </c>
      <c r="R3044" t="s">
        <v>8357</v>
      </c>
      <c r="S3044" s="10">
        <f t="shared" si="190"/>
        <v>42253.479710648149</v>
      </c>
      <c r="T3044" s="11">
        <f t="shared" si="191"/>
        <v>42283.479710648149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5">
        <f t="shared" si="189"/>
        <v>128.9140625</v>
      </c>
      <c r="Q3045" s="6" t="s">
        <v>8317</v>
      </c>
      <c r="R3045" t="s">
        <v>8357</v>
      </c>
      <c r="S3045" s="10">
        <f t="shared" si="190"/>
        <v>42082.862256944441</v>
      </c>
      <c r="T3045" s="11">
        <f t="shared" si="191"/>
        <v>42109.909722222219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5">
        <f t="shared" si="189"/>
        <v>84.108974358974365</v>
      </c>
      <c r="Q3046" s="6" t="s">
        <v>8317</v>
      </c>
      <c r="R3046" t="s">
        <v>8357</v>
      </c>
      <c r="S3046" s="10">
        <f t="shared" si="190"/>
        <v>42387.518495370365</v>
      </c>
      <c r="T3046" s="11">
        <f t="shared" si="191"/>
        <v>42402.518495370365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5">
        <f t="shared" si="189"/>
        <v>82.941562500000003</v>
      </c>
      <c r="Q3047" s="6" t="s">
        <v>8317</v>
      </c>
      <c r="R3047" t="s">
        <v>8357</v>
      </c>
      <c r="S3047" s="10">
        <f t="shared" si="190"/>
        <v>41842.947395833333</v>
      </c>
      <c r="T3047" s="11">
        <f t="shared" si="191"/>
        <v>41872.947395833333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5">
        <f t="shared" si="189"/>
        <v>259.94827586206895</v>
      </c>
      <c r="Q3048" s="6" t="s">
        <v>8317</v>
      </c>
      <c r="R3048" t="s">
        <v>8357</v>
      </c>
      <c r="S3048" s="10">
        <f t="shared" si="190"/>
        <v>41862.59474537037</v>
      </c>
      <c r="T3048" s="11">
        <f t="shared" si="191"/>
        <v>41891.994444444441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5">
        <f t="shared" si="189"/>
        <v>37.25</v>
      </c>
      <c r="Q3049" s="6" t="s">
        <v>8317</v>
      </c>
      <c r="R3049" t="s">
        <v>8357</v>
      </c>
      <c r="S3049" s="10">
        <f t="shared" si="190"/>
        <v>42443.780717592592</v>
      </c>
      <c r="T3049" s="11">
        <f t="shared" si="191"/>
        <v>42487.344444444439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5">
        <f t="shared" si="189"/>
        <v>177.02127659574469</v>
      </c>
      <c r="Q3050" s="6" t="s">
        <v>8317</v>
      </c>
      <c r="R3050" t="s">
        <v>8357</v>
      </c>
      <c r="S3050" s="10">
        <f t="shared" si="190"/>
        <v>41975.692847222221</v>
      </c>
      <c r="T3050" s="11">
        <f t="shared" si="191"/>
        <v>42004.681944444441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5">
        <f t="shared" si="189"/>
        <v>74.074074074074076</v>
      </c>
      <c r="Q3051" s="6" t="s">
        <v>8317</v>
      </c>
      <c r="R3051" t="s">
        <v>8357</v>
      </c>
      <c r="S3051" s="10">
        <f t="shared" si="190"/>
        <v>42138.806192129625</v>
      </c>
      <c r="T3051" s="11">
        <f t="shared" si="191"/>
        <v>42168.806192129625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5">
        <f t="shared" si="189"/>
        <v>70.666666666666671</v>
      </c>
      <c r="Q3052" s="6" t="s">
        <v>8317</v>
      </c>
      <c r="R3052" t="s">
        <v>8357</v>
      </c>
      <c r="S3052" s="10">
        <f t="shared" si="190"/>
        <v>42464.960185185184</v>
      </c>
      <c r="T3052" s="11">
        <f t="shared" si="191"/>
        <v>42494.960185185184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5">
        <f t="shared" si="189"/>
        <v>23.62857142857143</v>
      </c>
      <c r="Q3053" s="6" t="s">
        <v>8317</v>
      </c>
      <c r="R3053" t="s">
        <v>8357</v>
      </c>
      <c r="S3053" s="10">
        <f t="shared" si="190"/>
        <v>42744.207696759258</v>
      </c>
      <c r="T3053" s="11">
        <f t="shared" si="191"/>
        <v>42774.207696759258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5">
        <f t="shared" si="189"/>
        <v>37.5</v>
      </c>
      <c r="Q3054" s="6" t="s">
        <v>8317</v>
      </c>
      <c r="R3054" t="s">
        <v>8357</v>
      </c>
      <c r="S3054" s="10">
        <f t="shared" si="190"/>
        <v>42122.461736111109</v>
      </c>
      <c r="T3054" s="11">
        <f t="shared" si="191"/>
        <v>42152.457638888889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5">
        <f t="shared" si="189"/>
        <v>13.333333333333334</v>
      </c>
      <c r="Q3055" s="6" t="s">
        <v>8317</v>
      </c>
      <c r="R3055" t="s">
        <v>8357</v>
      </c>
      <c r="S3055" s="10">
        <f t="shared" si="190"/>
        <v>41862.553391203699</v>
      </c>
      <c r="T3055" s="11">
        <f t="shared" si="191"/>
        <v>41913.957638888889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5">
        <f t="shared" si="189"/>
        <v>0</v>
      </c>
      <c r="Q3056" s="6" t="s">
        <v>8317</v>
      </c>
      <c r="R3056" t="s">
        <v>8357</v>
      </c>
      <c r="S3056" s="10">
        <f t="shared" si="190"/>
        <v>42027.624467592592</v>
      </c>
      <c r="T3056" s="11">
        <f t="shared" si="191"/>
        <v>42064.836111111108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5">
        <f t="shared" si="189"/>
        <v>1</v>
      </c>
      <c r="Q3057" s="6" t="s">
        <v>8317</v>
      </c>
      <c r="R3057" t="s">
        <v>8357</v>
      </c>
      <c r="S3057" s="10">
        <f t="shared" si="190"/>
        <v>41953.749884259254</v>
      </c>
      <c r="T3057" s="11">
        <f t="shared" si="191"/>
        <v>42013.749884259254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5">
        <f t="shared" si="189"/>
        <v>0</v>
      </c>
      <c r="Q3058" s="6" t="s">
        <v>8317</v>
      </c>
      <c r="R3058" t="s">
        <v>8357</v>
      </c>
      <c r="S3058" s="10">
        <f t="shared" si="190"/>
        <v>41851.428055555552</v>
      </c>
      <c r="T3058" s="11">
        <f t="shared" si="191"/>
        <v>41911.428055555552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5">
        <f t="shared" si="189"/>
        <v>0</v>
      </c>
      <c r="Q3059" s="6" t="s">
        <v>8317</v>
      </c>
      <c r="R3059" t="s">
        <v>8357</v>
      </c>
      <c r="S3059" s="10">
        <f t="shared" si="190"/>
        <v>42433.442256944443</v>
      </c>
      <c r="T3059" s="11">
        <f t="shared" si="191"/>
        <v>42463.400590277779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5">
        <f t="shared" si="189"/>
        <v>1</v>
      </c>
      <c r="Q3060" s="6" t="s">
        <v>8317</v>
      </c>
      <c r="R3060" t="s">
        <v>8357</v>
      </c>
      <c r="S3060" s="10">
        <f t="shared" si="190"/>
        <v>42460.165972222218</v>
      </c>
      <c r="T3060" s="11">
        <f t="shared" si="191"/>
        <v>42510.165972222218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5">
        <f t="shared" si="189"/>
        <v>41</v>
      </c>
      <c r="Q3061" s="6" t="s">
        <v>8317</v>
      </c>
      <c r="R3061" t="s">
        <v>8357</v>
      </c>
      <c r="S3061" s="10">
        <f t="shared" si="190"/>
        <v>41829.727384259255</v>
      </c>
      <c r="T3061" s="11">
        <f t="shared" si="191"/>
        <v>41859.727384259255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5">
        <f t="shared" si="189"/>
        <v>55.833333333333336</v>
      </c>
      <c r="Q3062" s="6" t="s">
        <v>8317</v>
      </c>
      <c r="R3062" t="s">
        <v>8357</v>
      </c>
      <c r="S3062" s="10">
        <f t="shared" si="190"/>
        <v>42245.066365740735</v>
      </c>
      <c r="T3062" s="11">
        <f t="shared" si="191"/>
        <v>42275.066365740735</v>
      </c>
    </row>
    <row r="3063" spans="1:20" ht="19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5">
        <f t="shared" si="189"/>
        <v>0</v>
      </c>
      <c r="Q3063" s="6" t="s">
        <v>8317</v>
      </c>
      <c r="R3063" t="s">
        <v>8357</v>
      </c>
      <c r="S3063" s="10">
        <f t="shared" si="190"/>
        <v>41834.575787037036</v>
      </c>
      <c r="T3063" s="11">
        <f t="shared" si="191"/>
        <v>41864.575787037036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5">
        <f t="shared" si="189"/>
        <v>99.761194029850742</v>
      </c>
      <c r="Q3064" s="6" t="s">
        <v>8317</v>
      </c>
      <c r="R3064" t="s">
        <v>8357</v>
      </c>
      <c r="S3064" s="10">
        <f t="shared" si="190"/>
        <v>42248.3274537037</v>
      </c>
      <c r="T3064" s="11">
        <f t="shared" si="191"/>
        <v>42277.541666666664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5">
        <f t="shared" si="189"/>
        <v>25.521739130434781</v>
      </c>
      <c r="Q3065" s="6" t="s">
        <v>8317</v>
      </c>
      <c r="R3065" t="s">
        <v>8357</v>
      </c>
      <c r="S3065" s="10">
        <f t="shared" si="190"/>
        <v>42630.714560185188</v>
      </c>
      <c r="T3065" s="11">
        <f t="shared" si="191"/>
        <v>42665.714560185188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5">
        <f t="shared" si="189"/>
        <v>117.65277777777777</v>
      </c>
      <c r="Q3066" s="6" t="s">
        <v>8317</v>
      </c>
      <c r="R3066" t="s">
        <v>8357</v>
      </c>
      <c r="S3066" s="10">
        <f t="shared" si="190"/>
        <v>42298.9218287037</v>
      </c>
      <c r="T3066" s="11">
        <f t="shared" si="191"/>
        <v>42330.082638888889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5">
        <f t="shared" si="189"/>
        <v>5</v>
      </c>
      <c r="Q3067" s="6" t="s">
        <v>8317</v>
      </c>
      <c r="R3067" t="s">
        <v>8357</v>
      </c>
      <c r="S3067" s="10">
        <f t="shared" si="190"/>
        <v>41824.846898148149</v>
      </c>
      <c r="T3067" s="11">
        <f t="shared" si="191"/>
        <v>41849.846898148149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5">
        <f t="shared" si="189"/>
        <v>2796.6666666666665</v>
      </c>
      <c r="Q3068" s="6" t="s">
        <v>8317</v>
      </c>
      <c r="R3068" t="s">
        <v>8357</v>
      </c>
      <c r="S3068" s="10">
        <f t="shared" si="190"/>
        <v>42531.020104166666</v>
      </c>
      <c r="T3068" s="11">
        <f t="shared" si="191"/>
        <v>42561.020104166666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5">
        <f t="shared" si="189"/>
        <v>200</v>
      </c>
      <c r="Q3069" s="6" t="s">
        <v>8317</v>
      </c>
      <c r="R3069" t="s">
        <v>8357</v>
      </c>
      <c r="S3069" s="10">
        <f t="shared" si="190"/>
        <v>42226.730081018519</v>
      </c>
      <c r="T3069" s="11">
        <f t="shared" si="191"/>
        <v>42256.730081018519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5">
        <f t="shared" si="189"/>
        <v>87.5</v>
      </c>
      <c r="Q3070" s="6" t="s">
        <v>8317</v>
      </c>
      <c r="R3070" t="s">
        <v>8357</v>
      </c>
      <c r="S3070" s="10">
        <f t="shared" si="190"/>
        <v>42263.483240740738</v>
      </c>
      <c r="T3070" s="11">
        <f t="shared" si="191"/>
        <v>42293.483240740738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5">
        <f t="shared" si="189"/>
        <v>20.142857142857142</v>
      </c>
      <c r="Q3071" s="6" t="s">
        <v>8317</v>
      </c>
      <c r="R3071" t="s">
        <v>8357</v>
      </c>
      <c r="S3071" s="10">
        <f t="shared" si="190"/>
        <v>41957.625393518516</v>
      </c>
      <c r="T3071" s="11">
        <f t="shared" si="191"/>
        <v>41987.625393518516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5">
        <f t="shared" si="189"/>
        <v>20.875</v>
      </c>
      <c r="Q3072" s="6" t="s">
        <v>8317</v>
      </c>
      <c r="R3072" t="s">
        <v>8357</v>
      </c>
      <c r="S3072" s="10">
        <f t="shared" si="190"/>
        <v>42690.525104166663</v>
      </c>
      <c r="T3072" s="11">
        <f t="shared" si="191"/>
        <v>42711.525104166663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5">
        <f t="shared" si="189"/>
        <v>61.307692307692307</v>
      </c>
      <c r="Q3073" s="6" t="s">
        <v>8317</v>
      </c>
      <c r="R3073" t="s">
        <v>8357</v>
      </c>
      <c r="S3073" s="10">
        <f t="shared" si="190"/>
        <v>42097.524085648147</v>
      </c>
      <c r="T3073" s="11">
        <f t="shared" si="191"/>
        <v>42115.040972222218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5">
        <f t="shared" si="189"/>
        <v>1</v>
      </c>
      <c r="Q3074" s="6" t="s">
        <v>8317</v>
      </c>
      <c r="R3074" t="s">
        <v>8357</v>
      </c>
      <c r="S3074" s="10">
        <f t="shared" si="190"/>
        <v>42658.482199074067</v>
      </c>
      <c r="T3074" s="11">
        <f t="shared" si="191"/>
        <v>42672.865277777775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(E3075/D3075)*100</f>
        <v>2.3035714285714284E-2</v>
      </c>
      <c r="P3075" s="5">
        <f t="shared" ref="P3075:P3138" si="193">IFERROR(E3075/L3075,0)</f>
        <v>92.142857142857139</v>
      </c>
      <c r="Q3075" s="6" t="s">
        <v>8317</v>
      </c>
      <c r="R3075" t="s">
        <v>8357</v>
      </c>
      <c r="S3075" s="10">
        <f t="shared" ref="S3075:S3138" si="194">(J3075/86400)+25569+(-5/24)</f>
        <v>42111.475694444445</v>
      </c>
      <c r="T3075" s="11">
        <f t="shared" ref="T3075:T3138" si="195">(I3075/86400)+25569+(-5/24)</f>
        <v>42169.59652777778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5">
        <f t="shared" si="193"/>
        <v>7.333333333333333</v>
      </c>
      <c r="Q3076" s="6" t="s">
        <v>8317</v>
      </c>
      <c r="R3076" t="s">
        <v>8357</v>
      </c>
      <c r="S3076" s="10">
        <f t="shared" si="194"/>
        <v>42409.362951388888</v>
      </c>
      <c r="T3076" s="11">
        <f t="shared" si="195"/>
        <v>42439.362951388888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5">
        <f t="shared" si="193"/>
        <v>64.8</v>
      </c>
      <c r="Q3077" s="6" t="s">
        <v>8317</v>
      </c>
      <c r="R3077" t="s">
        <v>8357</v>
      </c>
      <c r="S3077" s="10">
        <f t="shared" si="194"/>
        <v>42550.89398148148</v>
      </c>
      <c r="T3077" s="11">
        <f t="shared" si="195"/>
        <v>42600.89398148148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5">
        <f t="shared" si="193"/>
        <v>30.12</v>
      </c>
      <c r="Q3078" s="6" t="s">
        <v>8317</v>
      </c>
      <c r="R3078" t="s">
        <v>8357</v>
      </c>
      <c r="S3078" s="10">
        <f t="shared" si="194"/>
        <v>42226.443553240737</v>
      </c>
      <c r="T3078" s="11">
        <f t="shared" si="195"/>
        <v>42286.443553240737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5">
        <f t="shared" si="193"/>
        <v>52.5</v>
      </c>
      <c r="Q3079" s="6" t="s">
        <v>8317</v>
      </c>
      <c r="R3079" t="s">
        <v>8357</v>
      </c>
      <c r="S3079" s="10">
        <f t="shared" si="194"/>
        <v>42766.74858796296</v>
      </c>
      <c r="T3079" s="11">
        <f t="shared" si="195"/>
        <v>42796.74858796296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5">
        <f t="shared" si="193"/>
        <v>23.666666666666668</v>
      </c>
      <c r="Q3080" s="6" t="s">
        <v>8317</v>
      </c>
      <c r="R3080" t="s">
        <v>8357</v>
      </c>
      <c r="S3080" s="10">
        <f t="shared" si="194"/>
        <v>42030.930497685178</v>
      </c>
      <c r="T3080" s="11">
        <f t="shared" si="195"/>
        <v>42060.930497685178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5">
        <f t="shared" si="193"/>
        <v>415.77777777777777</v>
      </c>
      <c r="Q3081" s="6" t="s">
        <v>8317</v>
      </c>
      <c r="R3081" t="s">
        <v>8357</v>
      </c>
      <c r="S3081" s="10">
        <f t="shared" si="194"/>
        <v>42055.50503472222</v>
      </c>
      <c r="T3081" s="11">
        <f t="shared" si="195"/>
        <v>42085.463368055549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5">
        <f t="shared" si="193"/>
        <v>53.714285714285715</v>
      </c>
      <c r="Q3082" s="6" t="s">
        <v>8317</v>
      </c>
      <c r="R3082" t="s">
        <v>8357</v>
      </c>
      <c r="S3082" s="10">
        <f t="shared" si="194"/>
        <v>41939.8199537037</v>
      </c>
      <c r="T3082" s="11">
        <f t="shared" si="195"/>
        <v>41999.861620370364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5">
        <f t="shared" si="193"/>
        <v>420.6</v>
      </c>
      <c r="Q3083" s="6" t="s">
        <v>8317</v>
      </c>
      <c r="R3083" t="s">
        <v>8357</v>
      </c>
      <c r="S3083" s="10">
        <f t="shared" si="194"/>
        <v>42236.973275462959</v>
      </c>
      <c r="T3083" s="11">
        <f t="shared" si="195"/>
        <v>42266.973275462959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5">
        <f t="shared" si="193"/>
        <v>0</v>
      </c>
      <c r="Q3084" s="6" t="s">
        <v>8317</v>
      </c>
      <c r="R3084" t="s">
        <v>8357</v>
      </c>
      <c r="S3084" s="10">
        <f t="shared" si="194"/>
        <v>42293.714652777773</v>
      </c>
      <c r="T3084" s="11">
        <f t="shared" si="195"/>
        <v>42323.756319444445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5">
        <f t="shared" si="193"/>
        <v>18.666666666666668</v>
      </c>
      <c r="Q3085" s="6" t="s">
        <v>8317</v>
      </c>
      <c r="R3085" t="s">
        <v>8357</v>
      </c>
      <c r="S3085" s="10">
        <f t="shared" si="194"/>
        <v>41853.355069444442</v>
      </c>
      <c r="T3085" s="11">
        <f t="shared" si="195"/>
        <v>41883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5">
        <f t="shared" si="193"/>
        <v>78.333333333333329</v>
      </c>
      <c r="Q3086" s="6" t="s">
        <v>8317</v>
      </c>
      <c r="R3086" t="s">
        <v>8357</v>
      </c>
      <c r="S3086" s="10">
        <f t="shared" si="194"/>
        <v>42100.515405092585</v>
      </c>
      <c r="T3086" s="11">
        <f t="shared" si="195"/>
        <v>42129.574999999997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5">
        <f t="shared" si="193"/>
        <v>67.777777777777771</v>
      </c>
      <c r="Q3087" s="6" t="s">
        <v>8317</v>
      </c>
      <c r="R3087" t="s">
        <v>8357</v>
      </c>
      <c r="S3087" s="10">
        <f t="shared" si="194"/>
        <v>42246.675451388888</v>
      </c>
      <c r="T3087" s="11">
        <f t="shared" si="195"/>
        <v>42276.675451388888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5">
        <f t="shared" si="193"/>
        <v>16.666666666666668</v>
      </c>
      <c r="Q3088" s="6" t="s">
        <v>8317</v>
      </c>
      <c r="R3088" t="s">
        <v>8357</v>
      </c>
      <c r="S3088" s="10">
        <f t="shared" si="194"/>
        <v>42173.462488425925</v>
      </c>
      <c r="T3088" s="11">
        <f t="shared" si="195"/>
        <v>42233.462488425925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5">
        <f t="shared" si="193"/>
        <v>62.5</v>
      </c>
      <c r="Q3089" s="6" t="s">
        <v>8317</v>
      </c>
      <c r="R3089" t="s">
        <v>8357</v>
      </c>
      <c r="S3089" s="10">
        <f t="shared" si="194"/>
        <v>42664.942013888889</v>
      </c>
      <c r="T3089" s="11">
        <f t="shared" si="195"/>
        <v>42724.983680555553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5">
        <f t="shared" si="193"/>
        <v>42</v>
      </c>
      <c r="Q3090" s="6" t="s">
        <v>8317</v>
      </c>
      <c r="R3090" t="s">
        <v>8357</v>
      </c>
      <c r="S3090" s="10">
        <f t="shared" si="194"/>
        <v>41981.363969907405</v>
      </c>
      <c r="T3090" s="11">
        <f t="shared" si="195"/>
        <v>42012.361805555549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5">
        <f t="shared" si="193"/>
        <v>130.0888888888889</v>
      </c>
      <c r="Q3091" s="6" t="s">
        <v>8317</v>
      </c>
      <c r="R3091" t="s">
        <v>8357</v>
      </c>
      <c r="S3091" s="10">
        <f t="shared" si="194"/>
        <v>42528.334293981483</v>
      </c>
      <c r="T3091" s="11">
        <f t="shared" si="195"/>
        <v>42559.874305555553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5">
        <f t="shared" si="193"/>
        <v>1270.2222222222222</v>
      </c>
      <c r="Q3092" s="6" t="s">
        <v>8317</v>
      </c>
      <c r="R3092" t="s">
        <v>8357</v>
      </c>
      <c r="S3092" s="10">
        <f t="shared" si="194"/>
        <v>42065.610474537032</v>
      </c>
      <c r="T3092" s="11">
        <f t="shared" si="195"/>
        <v>42125.568807870368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5">
        <f t="shared" si="193"/>
        <v>88.444444444444443</v>
      </c>
      <c r="Q3093" s="6" t="s">
        <v>8317</v>
      </c>
      <c r="R3093" t="s">
        <v>8357</v>
      </c>
      <c r="S3093" s="10">
        <f t="shared" si="194"/>
        <v>42566.740081018514</v>
      </c>
      <c r="T3093" s="11">
        <f t="shared" si="195"/>
        <v>42596.740081018514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5">
        <f t="shared" si="193"/>
        <v>56.342380952380957</v>
      </c>
      <c r="Q3094" s="6" t="s">
        <v>8317</v>
      </c>
      <c r="R3094" t="s">
        <v>8357</v>
      </c>
      <c r="S3094" s="10">
        <f t="shared" si="194"/>
        <v>42255.41101851852</v>
      </c>
      <c r="T3094" s="11">
        <f t="shared" si="195"/>
        <v>42292.708333333336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5">
        <f t="shared" si="193"/>
        <v>53.529411764705884</v>
      </c>
      <c r="Q3095" s="6" t="s">
        <v>8317</v>
      </c>
      <c r="R3095" t="s">
        <v>8357</v>
      </c>
      <c r="S3095" s="10">
        <f t="shared" si="194"/>
        <v>41760.700706018521</v>
      </c>
      <c r="T3095" s="11">
        <f t="shared" si="195"/>
        <v>41790.957638888889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5">
        <f t="shared" si="193"/>
        <v>25</v>
      </c>
      <c r="Q3096" s="6" t="s">
        <v>8317</v>
      </c>
      <c r="R3096" t="s">
        <v>8357</v>
      </c>
      <c r="S3096" s="10">
        <f t="shared" si="194"/>
        <v>42207.587453703702</v>
      </c>
      <c r="T3096" s="11">
        <f t="shared" si="195"/>
        <v>42267.587453703702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5">
        <f t="shared" si="193"/>
        <v>50</v>
      </c>
      <c r="Q3097" s="6" t="s">
        <v>8317</v>
      </c>
      <c r="R3097" t="s">
        <v>8357</v>
      </c>
      <c r="S3097" s="10">
        <f t="shared" si="194"/>
        <v>42522.81689814815</v>
      </c>
      <c r="T3097" s="11">
        <f t="shared" si="195"/>
        <v>42582.81689814815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5">
        <f t="shared" si="193"/>
        <v>56.785714285714285</v>
      </c>
      <c r="Q3098" s="6" t="s">
        <v>8317</v>
      </c>
      <c r="R3098" t="s">
        <v>8357</v>
      </c>
      <c r="S3098" s="10">
        <f t="shared" si="194"/>
        <v>42114.617199074077</v>
      </c>
      <c r="T3098" s="11">
        <f t="shared" si="195"/>
        <v>42144.617199074077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5">
        <f t="shared" si="193"/>
        <v>40.833333333333336</v>
      </c>
      <c r="Q3099" s="6" t="s">
        <v>8317</v>
      </c>
      <c r="R3099" t="s">
        <v>8357</v>
      </c>
      <c r="S3099" s="10">
        <f t="shared" si="194"/>
        <v>42629.29515046296</v>
      </c>
      <c r="T3099" s="11">
        <f t="shared" si="195"/>
        <v>42650.374999999993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5">
        <f t="shared" si="193"/>
        <v>65.111111111111114</v>
      </c>
      <c r="Q3100" s="6" t="s">
        <v>8317</v>
      </c>
      <c r="R3100" t="s">
        <v>8357</v>
      </c>
      <c r="S3100" s="10">
        <f t="shared" si="194"/>
        <v>42359.58390046296</v>
      </c>
      <c r="T3100" s="11">
        <f t="shared" si="195"/>
        <v>42407.803472222215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5">
        <f t="shared" si="193"/>
        <v>55.6</v>
      </c>
      <c r="Q3101" s="6" t="s">
        <v>8317</v>
      </c>
      <c r="R3101" t="s">
        <v>8357</v>
      </c>
      <c r="S3101" s="10">
        <f t="shared" si="194"/>
        <v>42381.981377314813</v>
      </c>
      <c r="T3101" s="11">
        <f t="shared" si="195"/>
        <v>42411.981377314813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5">
        <f t="shared" si="193"/>
        <v>140.53846153846155</v>
      </c>
      <c r="Q3102" s="6" t="s">
        <v>8317</v>
      </c>
      <c r="R3102" t="s">
        <v>8357</v>
      </c>
      <c r="S3102" s="10">
        <f t="shared" si="194"/>
        <v>41902.4140625</v>
      </c>
      <c r="T3102" s="11">
        <f t="shared" si="195"/>
        <v>41932.4140625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5">
        <f t="shared" si="193"/>
        <v>25</v>
      </c>
      <c r="Q3103" s="6" t="s">
        <v>8317</v>
      </c>
      <c r="R3103" t="s">
        <v>8357</v>
      </c>
      <c r="S3103" s="10">
        <f t="shared" si="194"/>
        <v>42171.175196759257</v>
      </c>
      <c r="T3103" s="11">
        <f t="shared" si="195"/>
        <v>42201.12222222222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5">
        <f t="shared" si="193"/>
        <v>69.533333333333331</v>
      </c>
      <c r="Q3104" s="6" t="s">
        <v>8317</v>
      </c>
      <c r="R3104" t="s">
        <v>8357</v>
      </c>
      <c r="S3104" s="10">
        <f t="shared" si="194"/>
        <v>42555.132152777776</v>
      </c>
      <c r="T3104" s="11">
        <f t="shared" si="195"/>
        <v>42605.132152777776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5">
        <f t="shared" si="193"/>
        <v>5.5</v>
      </c>
      <c r="Q3105" s="6" t="s">
        <v>8317</v>
      </c>
      <c r="R3105" t="s">
        <v>8357</v>
      </c>
      <c r="S3105" s="10">
        <f t="shared" si="194"/>
        <v>42106.94798611111</v>
      </c>
      <c r="T3105" s="11">
        <f t="shared" si="195"/>
        <v>42166.94798611111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5">
        <f t="shared" si="193"/>
        <v>237</v>
      </c>
      <c r="Q3106" s="6" t="s">
        <v>8317</v>
      </c>
      <c r="R3106" t="s">
        <v>8357</v>
      </c>
      <c r="S3106" s="10">
        <f t="shared" si="194"/>
        <v>42006.70035879629</v>
      </c>
      <c r="T3106" s="11">
        <f t="shared" si="195"/>
        <v>42037.874999999993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5">
        <f t="shared" si="193"/>
        <v>79.870967741935488</v>
      </c>
      <c r="Q3107" s="6" t="s">
        <v>8317</v>
      </c>
      <c r="R3107" t="s">
        <v>8357</v>
      </c>
      <c r="S3107" s="10">
        <f t="shared" si="194"/>
        <v>41876.510601851849</v>
      </c>
      <c r="T3107" s="11">
        <f t="shared" si="195"/>
        <v>41931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5">
        <f t="shared" si="193"/>
        <v>10.25</v>
      </c>
      <c r="Q3108" s="6" t="s">
        <v>8317</v>
      </c>
      <c r="R3108" t="s">
        <v>8357</v>
      </c>
      <c r="S3108" s="10">
        <f t="shared" si="194"/>
        <v>42241.220787037033</v>
      </c>
      <c r="T3108" s="11">
        <f t="shared" si="195"/>
        <v>42263.708333333336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5">
        <f t="shared" si="193"/>
        <v>272.58620689655174</v>
      </c>
      <c r="Q3109" s="6" t="s">
        <v>8317</v>
      </c>
      <c r="R3109" t="s">
        <v>8357</v>
      </c>
      <c r="S3109" s="10">
        <f t="shared" si="194"/>
        <v>42128.605914351851</v>
      </c>
      <c r="T3109" s="11">
        <f t="shared" si="195"/>
        <v>42135.605914351851</v>
      </c>
    </row>
    <row r="3110" spans="1:20" ht="19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5">
        <f t="shared" si="193"/>
        <v>13</v>
      </c>
      <c r="Q3110" s="6" t="s">
        <v>8317</v>
      </c>
      <c r="R3110" t="s">
        <v>8357</v>
      </c>
      <c r="S3110" s="10">
        <f t="shared" si="194"/>
        <v>42062.47215277778</v>
      </c>
      <c r="T3110" s="11">
        <f t="shared" si="195"/>
        <v>42122.430486111109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5">
        <f t="shared" si="193"/>
        <v>58.184210526315788</v>
      </c>
      <c r="Q3111" s="6" t="s">
        <v>8317</v>
      </c>
      <c r="R3111" t="s">
        <v>8357</v>
      </c>
      <c r="S3111" s="10">
        <f t="shared" si="194"/>
        <v>41843.916782407403</v>
      </c>
      <c r="T3111" s="11">
        <f t="shared" si="195"/>
        <v>41878.916782407403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5">
        <f t="shared" si="193"/>
        <v>10</v>
      </c>
      <c r="Q3112" s="6" t="s">
        <v>8317</v>
      </c>
      <c r="R3112" t="s">
        <v>8357</v>
      </c>
      <c r="S3112" s="10">
        <f t="shared" si="194"/>
        <v>42744.823136574072</v>
      </c>
      <c r="T3112" s="11">
        <f t="shared" si="195"/>
        <v>42784.823136574072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5">
        <f t="shared" si="193"/>
        <v>70.10526315789474</v>
      </c>
      <c r="Q3113" s="6" t="s">
        <v>8317</v>
      </c>
      <c r="R3113" t="s">
        <v>8357</v>
      </c>
      <c r="S3113" s="10">
        <f t="shared" si="194"/>
        <v>41885.386805555558</v>
      </c>
      <c r="T3113" s="11">
        <f t="shared" si="195"/>
        <v>41916.386805555558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5">
        <f t="shared" si="193"/>
        <v>57.888888888888886</v>
      </c>
      <c r="Q3114" s="6" t="s">
        <v>8317</v>
      </c>
      <c r="R3114" t="s">
        <v>8357</v>
      </c>
      <c r="S3114" s="10">
        <f t="shared" si="194"/>
        <v>42614.913587962961</v>
      </c>
      <c r="T3114" s="11">
        <f t="shared" si="195"/>
        <v>42674.913587962961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5">
        <f t="shared" si="193"/>
        <v>125.27027027027027</v>
      </c>
      <c r="Q3115" s="6" t="s">
        <v>8317</v>
      </c>
      <c r="R3115" t="s">
        <v>8357</v>
      </c>
      <c r="S3115" s="10">
        <f t="shared" si="194"/>
        <v>42081.522939814815</v>
      </c>
      <c r="T3115" s="11">
        <f t="shared" si="195"/>
        <v>42111.522939814815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5">
        <f t="shared" si="193"/>
        <v>0</v>
      </c>
      <c r="Q3116" s="6" t="s">
        <v>8317</v>
      </c>
      <c r="R3116" t="s">
        <v>8357</v>
      </c>
      <c r="S3116" s="10">
        <f t="shared" si="194"/>
        <v>41843.42418981481</v>
      </c>
      <c r="T3116" s="11">
        <f t="shared" si="195"/>
        <v>41903.42418981481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5">
        <f t="shared" si="193"/>
        <v>300</v>
      </c>
      <c r="Q3117" s="6" t="s">
        <v>8317</v>
      </c>
      <c r="R3117" t="s">
        <v>8357</v>
      </c>
      <c r="S3117" s="10">
        <f t="shared" si="194"/>
        <v>42496.238738425927</v>
      </c>
      <c r="T3117" s="11">
        <f t="shared" si="195"/>
        <v>42526.238738425927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5">
        <f t="shared" si="193"/>
        <v>43</v>
      </c>
      <c r="Q3118" s="6" t="s">
        <v>8317</v>
      </c>
      <c r="R3118" t="s">
        <v>8357</v>
      </c>
      <c r="S3118" s="10">
        <f t="shared" si="194"/>
        <v>42081.30700231481</v>
      </c>
      <c r="T3118" s="11">
        <f t="shared" si="195"/>
        <v>42095.30700231481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5">
        <f t="shared" si="193"/>
        <v>1</v>
      </c>
      <c r="Q3119" s="6" t="s">
        <v>8317</v>
      </c>
      <c r="R3119" t="s">
        <v>8357</v>
      </c>
      <c r="S3119" s="10">
        <f t="shared" si="194"/>
        <v>42509.166203703702</v>
      </c>
      <c r="T3119" s="11">
        <f t="shared" si="195"/>
        <v>42517.341666666667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5">
        <f t="shared" si="193"/>
        <v>775</v>
      </c>
      <c r="Q3120" s="6" t="s">
        <v>8317</v>
      </c>
      <c r="R3120" t="s">
        <v>8357</v>
      </c>
      <c r="S3120" s="10">
        <f t="shared" si="194"/>
        <v>42534.441238425927</v>
      </c>
      <c r="T3120" s="11">
        <f t="shared" si="195"/>
        <v>42553.441238425927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5">
        <f t="shared" si="193"/>
        <v>5</v>
      </c>
      <c r="Q3121" s="6" t="s">
        <v>8317</v>
      </c>
      <c r="R3121" t="s">
        <v>8357</v>
      </c>
      <c r="S3121" s="10">
        <f t="shared" si="194"/>
        <v>42059.837175925924</v>
      </c>
      <c r="T3121" s="11">
        <f t="shared" si="195"/>
        <v>42089.795509259253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5">
        <f t="shared" si="193"/>
        <v>12.8</v>
      </c>
      <c r="Q3122" s="6" t="s">
        <v>8317</v>
      </c>
      <c r="R3122" t="s">
        <v>8357</v>
      </c>
      <c r="S3122" s="10">
        <f t="shared" si="194"/>
        <v>42435.733749999992</v>
      </c>
      <c r="T3122" s="11">
        <f t="shared" si="195"/>
        <v>42495.692083333335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5">
        <f t="shared" si="193"/>
        <v>10</v>
      </c>
      <c r="Q3123" s="6" t="s">
        <v>8317</v>
      </c>
      <c r="R3123" t="s">
        <v>8357</v>
      </c>
      <c r="S3123" s="10">
        <f t="shared" si="194"/>
        <v>41848.471469907403</v>
      </c>
      <c r="T3123" s="11">
        <f t="shared" si="195"/>
        <v>41908.471469907403</v>
      </c>
    </row>
    <row r="3124" spans="1:20" ht="19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5">
        <f t="shared" si="193"/>
        <v>58</v>
      </c>
      <c r="Q3124" s="6" t="s">
        <v>8317</v>
      </c>
      <c r="R3124" t="s">
        <v>8357</v>
      </c>
      <c r="S3124" s="10">
        <f t="shared" si="194"/>
        <v>42678.723749999997</v>
      </c>
      <c r="T3124" s="11">
        <f t="shared" si="195"/>
        <v>42683.765416666669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5">
        <f t="shared" si="193"/>
        <v>244.80459770114942</v>
      </c>
      <c r="Q3125" s="6" t="s">
        <v>8317</v>
      </c>
      <c r="R3125" t="s">
        <v>8357</v>
      </c>
      <c r="S3125" s="10">
        <f t="shared" si="194"/>
        <v>42530.784699074073</v>
      </c>
      <c r="T3125" s="11">
        <f t="shared" si="195"/>
        <v>42560.784699074073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5">
        <f t="shared" si="193"/>
        <v>6.5</v>
      </c>
      <c r="Q3126" s="6" t="s">
        <v>8317</v>
      </c>
      <c r="R3126" t="s">
        <v>8357</v>
      </c>
      <c r="S3126" s="10">
        <f t="shared" si="194"/>
        <v>41977.571770833332</v>
      </c>
      <c r="T3126" s="11">
        <f t="shared" si="195"/>
        <v>42037.571770833332</v>
      </c>
    </row>
    <row r="3127" spans="1:20" ht="19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5">
        <f t="shared" si="193"/>
        <v>0</v>
      </c>
      <c r="Q3127" s="6" t="s">
        <v>8317</v>
      </c>
      <c r="R3127" t="s">
        <v>8357</v>
      </c>
      <c r="S3127" s="10">
        <f t="shared" si="194"/>
        <v>42345.998518518514</v>
      </c>
      <c r="T3127" s="11">
        <f t="shared" si="195"/>
        <v>42375.998518518514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5">
        <f t="shared" si="193"/>
        <v>61.176470588235297</v>
      </c>
      <c r="Q3128" s="6" t="s">
        <v>8317</v>
      </c>
      <c r="R3128" t="s">
        <v>8357</v>
      </c>
      <c r="S3128" s="10">
        <f t="shared" si="194"/>
        <v>42426.809745370367</v>
      </c>
      <c r="T3128" s="11">
        <f t="shared" si="195"/>
        <v>42456.768078703702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5">
        <f t="shared" si="193"/>
        <v>0</v>
      </c>
      <c r="Q3129" s="6" t="s">
        <v>8317</v>
      </c>
      <c r="R3129" t="s">
        <v>8357</v>
      </c>
      <c r="S3129" s="10">
        <f t="shared" si="194"/>
        <v>42034.648483796293</v>
      </c>
      <c r="T3129" s="11">
        <f t="shared" si="195"/>
        <v>42064.648483796293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5">
        <f t="shared" si="193"/>
        <v>139.23931623931625</v>
      </c>
      <c r="Q3130" s="6" t="s">
        <v>8317</v>
      </c>
      <c r="R3130" t="s">
        <v>8318</v>
      </c>
      <c r="S3130" s="10">
        <f t="shared" si="194"/>
        <v>42780.617372685178</v>
      </c>
      <c r="T3130" s="11">
        <f t="shared" si="195"/>
        <v>42810.575706018521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5">
        <f t="shared" si="193"/>
        <v>10</v>
      </c>
      <c r="Q3131" s="6" t="s">
        <v>8317</v>
      </c>
      <c r="R3131" t="s">
        <v>8318</v>
      </c>
      <c r="S3131" s="10">
        <f t="shared" si="194"/>
        <v>42803.634479166663</v>
      </c>
      <c r="T3131" s="11">
        <f t="shared" si="195"/>
        <v>42843.592812499999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5">
        <f t="shared" si="193"/>
        <v>93.75</v>
      </c>
      <c r="Q3132" s="6" t="s">
        <v>8317</v>
      </c>
      <c r="R3132" t="s">
        <v>8318</v>
      </c>
      <c r="S3132" s="10">
        <f t="shared" si="194"/>
        <v>42808.431898148141</v>
      </c>
      <c r="T3132" s="11">
        <f t="shared" si="195"/>
        <v>42838.999305555553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5">
        <f t="shared" si="193"/>
        <v>53.75</v>
      </c>
      <c r="Q3133" s="6" t="s">
        <v>8317</v>
      </c>
      <c r="R3133" t="s">
        <v>8318</v>
      </c>
      <c r="S3133" s="10">
        <f t="shared" si="194"/>
        <v>42803.370891203704</v>
      </c>
      <c r="T3133" s="11">
        <f t="shared" si="195"/>
        <v>42833.329224537032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5">
        <f t="shared" si="193"/>
        <v>10</v>
      </c>
      <c r="Q3134" s="6" t="s">
        <v>8317</v>
      </c>
      <c r="R3134" t="s">
        <v>8318</v>
      </c>
      <c r="S3134" s="10">
        <f t="shared" si="194"/>
        <v>42786.141898148147</v>
      </c>
      <c r="T3134" s="11">
        <f t="shared" si="195"/>
        <v>42846.100231481476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5">
        <f t="shared" si="193"/>
        <v>33.75</v>
      </c>
      <c r="Q3135" s="6" t="s">
        <v>8317</v>
      </c>
      <c r="R3135" t="s">
        <v>8318</v>
      </c>
      <c r="S3135" s="10">
        <f t="shared" si="194"/>
        <v>42788.356874999998</v>
      </c>
      <c r="T3135" s="11">
        <f t="shared" si="195"/>
        <v>42818.315208333333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5">
        <f t="shared" si="193"/>
        <v>18.75</v>
      </c>
      <c r="Q3136" s="6" t="s">
        <v>8317</v>
      </c>
      <c r="R3136" t="s">
        <v>8318</v>
      </c>
      <c r="S3136" s="10">
        <f t="shared" si="194"/>
        <v>42800.511793981474</v>
      </c>
      <c r="T3136" s="11">
        <f t="shared" si="195"/>
        <v>42821.470127314817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5">
        <f t="shared" si="193"/>
        <v>23.142857142857142</v>
      </c>
      <c r="Q3137" s="6" t="s">
        <v>8317</v>
      </c>
      <c r="R3137" t="s">
        <v>8318</v>
      </c>
      <c r="S3137" s="10">
        <f t="shared" si="194"/>
        <v>42806.943530092591</v>
      </c>
      <c r="T3137" s="11">
        <f t="shared" si="195"/>
        <v>42828.943530092591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5">
        <f t="shared" si="193"/>
        <v>29.045454545454547</v>
      </c>
      <c r="Q3138" s="6" t="s">
        <v>8317</v>
      </c>
      <c r="R3138" t="s">
        <v>8318</v>
      </c>
      <c r="S3138" s="10">
        <f t="shared" si="194"/>
        <v>42789.25409722222</v>
      </c>
      <c r="T3138" s="11">
        <f t="shared" si="195"/>
        <v>42825.749305555553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(E3139/D3139)*100</f>
        <v>3.3333333333333335</v>
      </c>
      <c r="P3139" s="5">
        <f t="shared" ref="P3139:P3202" si="197">IFERROR(E3139/L3139,0)</f>
        <v>50</v>
      </c>
      <c r="Q3139" s="6" t="s">
        <v>8317</v>
      </c>
      <c r="R3139" t="s">
        <v>8318</v>
      </c>
      <c r="S3139" s="10">
        <f t="shared" ref="S3139:S3202" si="198">(J3139/86400)+25569+(-5/24)</f>
        <v>42807.676724537036</v>
      </c>
      <c r="T3139" s="11">
        <f t="shared" ref="T3139:T3202" si="199">(I3139/86400)+25569+(-5/24)</f>
        <v>42858.591666666667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5">
        <f t="shared" si="197"/>
        <v>0</v>
      </c>
      <c r="Q3140" s="6" t="s">
        <v>8317</v>
      </c>
      <c r="R3140" t="s">
        <v>8318</v>
      </c>
      <c r="S3140" s="10">
        <f t="shared" si="198"/>
        <v>42809.437581018516</v>
      </c>
      <c r="T3140" s="11">
        <f t="shared" si="199"/>
        <v>42828.437581018516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5">
        <f t="shared" si="197"/>
        <v>450</v>
      </c>
      <c r="Q3141" s="6" t="s">
        <v>8317</v>
      </c>
      <c r="R3141" t="s">
        <v>8318</v>
      </c>
      <c r="S3141" s="10">
        <f t="shared" si="198"/>
        <v>42785.062037037038</v>
      </c>
      <c r="T3141" s="11">
        <f t="shared" si="199"/>
        <v>42818.981249999997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5">
        <f t="shared" si="197"/>
        <v>24</v>
      </c>
      <c r="Q3142" s="6" t="s">
        <v>8317</v>
      </c>
      <c r="R3142" t="s">
        <v>8318</v>
      </c>
      <c r="S3142" s="10">
        <f t="shared" si="198"/>
        <v>42802.510451388887</v>
      </c>
      <c r="T3142" s="11">
        <f t="shared" si="199"/>
        <v>42832.468784722216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5">
        <f t="shared" si="197"/>
        <v>32.25</v>
      </c>
      <c r="Q3143" s="6" t="s">
        <v>8317</v>
      </c>
      <c r="R3143" t="s">
        <v>8318</v>
      </c>
      <c r="S3143" s="10">
        <f t="shared" si="198"/>
        <v>42800.544999999998</v>
      </c>
      <c r="T3143" s="11">
        <f t="shared" si="199"/>
        <v>42841.624999999993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5">
        <f t="shared" si="197"/>
        <v>15</v>
      </c>
      <c r="Q3144" s="6" t="s">
        <v>8317</v>
      </c>
      <c r="R3144" t="s">
        <v>8318</v>
      </c>
      <c r="S3144" s="10">
        <f t="shared" si="198"/>
        <v>42783.304849537039</v>
      </c>
      <c r="T3144" s="11">
        <f t="shared" si="199"/>
        <v>42813.263182870367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5">
        <f t="shared" si="197"/>
        <v>0</v>
      </c>
      <c r="Q3145" s="6" t="s">
        <v>8317</v>
      </c>
      <c r="R3145" t="s">
        <v>8318</v>
      </c>
      <c r="S3145" s="10">
        <f t="shared" si="198"/>
        <v>42808.149953703702</v>
      </c>
      <c r="T3145" s="11">
        <f t="shared" si="199"/>
        <v>42834.149953703702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5">
        <f t="shared" si="197"/>
        <v>251.33333333333334</v>
      </c>
      <c r="Q3146" s="6" t="s">
        <v>8317</v>
      </c>
      <c r="R3146" t="s">
        <v>8318</v>
      </c>
      <c r="S3146" s="10">
        <f t="shared" si="198"/>
        <v>42796.329942129632</v>
      </c>
      <c r="T3146" s="11">
        <f t="shared" si="199"/>
        <v>42813.041666666664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5">
        <f t="shared" si="197"/>
        <v>0</v>
      </c>
      <c r="Q3147" s="6" t="s">
        <v>8317</v>
      </c>
      <c r="R3147" t="s">
        <v>8318</v>
      </c>
      <c r="S3147" s="10">
        <f t="shared" si="198"/>
        <v>42761.832569444443</v>
      </c>
      <c r="T3147" s="11">
        <f t="shared" si="199"/>
        <v>42821.790902777771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5">
        <f t="shared" si="197"/>
        <v>437.5</v>
      </c>
      <c r="Q3148" s="6" t="s">
        <v>8317</v>
      </c>
      <c r="R3148" t="s">
        <v>8318</v>
      </c>
      <c r="S3148" s="10">
        <f t="shared" si="198"/>
        <v>42796.474143518521</v>
      </c>
      <c r="T3148" s="11">
        <f t="shared" si="199"/>
        <v>42841.432476851849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5">
        <f t="shared" si="197"/>
        <v>110.35211267605634</v>
      </c>
      <c r="Q3149" s="6" t="s">
        <v>8317</v>
      </c>
      <c r="R3149" t="s">
        <v>8318</v>
      </c>
      <c r="S3149" s="10">
        <f t="shared" si="198"/>
        <v>41909.761053240734</v>
      </c>
      <c r="T3149" s="11">
        <f t="shared" si="199"/>
        <v>41949.802719907406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5">
        <f t="shared" si="197"/>
        <v>41.421052631578945</v>
      </c>
      <c r="Q3150" s="6" t="s">
        <v>8317</v>
      </c>
      <c r="R3150" t="s">
        <v>8318</v>
      </c>
      <c r="S3150" s="10">
        <f t="shared" si="198"/>
        <v>41891.456990740735</v>
      </c>
      <c r="T3150" s="11">
        <f t="shared" si="199"/>
        <v>41912.958333333328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5">
        <f t="shared" si="197"/>
        <v>52</v>
      </c>
      <c r="Q3151" s="6" t="s">
        <v>8317</v>
      </c>
      <c r="R3151" t="s">
        <v>8318</v>
      </c>
      <c r="S3151" s="10">
        <f t="shared" si="198"/>
        <v>41225.809027777774</v>
      </c>
      <c r="T3151" s="11">
        <f t="shared" si="199"/>
        <v>41249.875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5">
        <f t="shared" si="197"/>
        <v>33.990384615384613</v>
      </c>
      <c r="Q3152" s="6" t="s">
        <v>8317</v>
      </c>
      <c r="R3152" t="s">
        <v>8318</v>
      </c>
      <c r="S3152" s="10">
        <f t="shared" si="198"/>
        <v>40478.055590277778</v>
      </c>
      <c r="T3152" s="11">
        <f t="shared" si="199"/>
        <v>40567.958333333328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5">
        <f t="shared" si="197"/>
        <v>103.35294117647059</v>
      </c>
      <c r="Q3153" s="6" t="s">
        <v>8317</v>
      </c>
      <c r="R3153" t="s">
        <v>8318</v>
      </c>
      <c r="S3153" s="10">
        <f t="shared" si="198"/>
        <v>41862.631643518514</v>
      </c>
      <c r="T3153" s="11">
        <f t="shared" si="199"/>
        <v>41892.631643518514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5">
        <f t="shared" si="197"/>
        <v>34.791044776119406</v>
      </c>
      <c r="Q3154" s="6" t="s">
        <v>8317</v>
      </c>
      <c r="R3154" t="s">
        <v>8318</v>
      </c>
      <c r="S3154" s="10">
        <f t="shared" si="198"/>
        <v>41550.659340277773</v>
      </c>
      <c r="T3154" s="11">
        <f t="shared" si="199"/>
        <v>41580.659340277773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5">
        <f t="shared" si="197"/>
        <v>41.773858921161825</v>
      </c>
      <c r="Q3155" s="6" t="s">
        <v>8317</v>
      </c>
      <c r="R3155" t="s">
        <v>8318</v>
      </c>
      <c r="S3155" s="10">
        <f t="shared" si="198"/>
        <v>40632.946030092593</v>
      </c>
      <c r="T3155" s="11">
        <f t="shared" si="199"/>
        <v>40663.999305555553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5">
        <f t="shared" si="197"/>
        <v>64.268292682926827</v>
      </c>
      <c r="Q3156" s="6" t="s">
        <v>8317</v>
      </c>
      <c r="R3156" t="s">
        <v>8318</v>
      </c>
      <c r="S3156" s="10">
        <f t="shared" si="198"/>
        <v>40970.667337962957</v>
      </c>
      <c r="T3156" s="11">
        <f t="shared" si="199"/>
        <v>41000.625671296293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5">
        <f t="shared" si="197"/>
        <v>31.209370860927152</v>
      </c>
      <c r="Q3157" s="6" t="s">
        <v>8317</v>
      </c>
      <c r="R3157" t="s">
        <v>8318</v>
      </c>
      <c r="S3157" s="10">
        <f t="shared" si="198"/>
        <v>41233.290798611109</v>
      </c>
      <c r="T3157" s="11">
        <f t="shared" si="199"/>
        <v>41263.290798611109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5">
        <f t="shared" si="197"/>
        <v>62.921348314606739</v>
      </c>
      <c r="Q3158" s="6" t="s">
        <v>8317</v>
      </c>
      <c r="R3158" t="s">
        <v>8318</v>
      </c>
      <c r="S3158" s="10">
        <f t="shared" si="198"/>
        <v>41026.744722222218</v>
      </c>
      <c r="T3158" s="11">
        <f t="shared" si="199"/>
        <v>41061.744722222218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5">
        <f t="shared" si="197"/>
        <v>98.536585365853654</v>
      </c>
      <c r="Q3159" s="6" t="s">
        <v>8317</v>
      </c>
      <c r="R3159" t="s">
        <v>8318</v>
      </c>
      <c r="S3159" s="10">
        <f t="shared" si="198"/>
        <v>41829.579918981479</v>
      </c>
      <c r="T3159" s="11">
        <f t="shared" si="199"/>
        <v>41839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5">
        <f t="shared" si="197"/>
        <v>82.608695652173907</v>
      </c>
      <c r="Q3160" s="6" t="s">
        <v>8317</v>
      </c>
      <c r="R3160" t="s">
        <v>8318</v>
      </c>
      <c r="S3160" s="10">
        <f t="shared" si="198"/>
        <v>41447.631388888891</v>
      </c>
      <c r="T3160" s="11">
        <f t="shared" si="199"/>
        <v>41477.631388888891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5">
        <f t="shared" si="197"/>
        <v>38.504230769230773</v>
      </c>
      <c r="Q3161" s="6" t="s">
        <v>8317</v>
      </c>
      <c r="R3161" t="s">
        <v>8318</v>
      </c>
      <c r="S3161" s="10">
        <f t="shared" si="198"/>
        <v>40883.858344907407</v>
      </c>
      <c r="T3161" s="11">
        <f t="shared" si="199"/>
        <v>40926.75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5">
        <f t="shared" si="197"/>
        <v>80.15789473684211</v>
      </c>
      <c r="Q3162" s="6" t="s">
        <v>8317</v>
      </c>
      <c r="R3162" t="s">
        <v>8318</v>
      </c>
      <c r="S3162" s="10">
        <f t="shared" si="198"/>
        <v>41841.056562499994</v>
      </c>
      <c r="T3162" s="11">
        <f t="shared" si="199"/>
        <v>41863.999305555553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5">
        <f t="shared" si="197"/>
        <v>28.405405405405407</v>
      </c>
      <c r="Q3163" s="6" t="s">
        <v>8317</v>
      </c>
      <c r="R3163" t="s">
        <v>8318</v>
      </c>
      <c r="S3163" s="10">
        <f t="shared" si="198"/>
        <v>41897.327800925923</v>
      </c>
      <c r="T3163" s="11">
        <f t="shared" si="199"/>
        <v>41927.327800925923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5">
        <f t="shared" si="197"/>
        <v>80.730158730158735</v>
      </c>
      <c r="Q3164" s="6" t="s">
        <v>8317</v>
      </c>
      <c r="R3164" t="s">
        <v>8318</v>
      </c>
      <c r="S3164" s="10">
        <f t="shared" si="198"/>
        <v>41799.47756944444</v>
      </c>
      <c r="T3164" s="11">
        <f t="shared" si="199"/>
        <v>41826.875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5">
        <f t="shared" si="197"/>
        <v>200.69444444444446</v>
      </c>
      <c r="Q3165" s="6" t="s">
        <v>8317</v>
      </c>
      <c r="R3165" t="s">
        <v>8318</v>
      </c>
      <c r="S3165" s="10">
        <f t="shared" si="198"/>
        <v>41775.545428240737</v>
      </c>
      <c r="T3165" s="11">
        <f t="shared" si="199"/>
        <v>41805.545428240737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5">
        <f t="shared" si="197"/>
        <v>37.591549295774648</v>
      </c>
      <c r="Q3166" s="6" t="s">
        <v>8317</v>
      </c>
      <c r="R3166" t="s">
        <v>8318</v>
      </c>
      <c r="S3166" s="10">
        <f t="shared" si="198"/>
        <v>41766.597395833327</v>
      </c>
      <c r="T3166" s="11">
        <f t="shared" si="199"/>
        <v>41799.597395833327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5">
        <f t="shared" si="197"/>
        <v>58.095238095238095</v>
      </c>
      <c r="Q3167" s="6" t="s">
        <v>8317</v>
      </c>
      <c r="R3167" t="s">
        <v>8318</v>
      </c>
      <c r="S3167" s="10">
        <f t="shared" si="198"/>
        <v>40643.950925925921</v>
      </c>
      <c r="T3167" s="11">
        <f t="shared" si="199"/>
        <v>40665.957638888889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5">
        <f t="shared" si="197"/>
        <v>60.300892473118282</v>
      </c>
      <c r="Q3168" s="6" t="s">
        <v>8317</v>
      </c>
      <c r="R3168" t="s">
        <v>8318</v>
      </c>
      <c r="S3168" s="10">
        <f t="shared" si="198"/>
        <v>41940.483252314814</v>
      </c>
      <c r="T3168" s="11">
        <f t="shared" si="199"/>
        <v>41969.124305555553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5">
        <f t="shared" si="197"/>
        <v>63.363636363636367</v>
      </c>
      <c r="Q3169" s="6" t="s">
        <v>8317</v>
      </c>
      <c r="R3169" t="s">
        <v>8318</v>
      </c>
      <c r="S3169" s="10">
        <f t="shared" si="198"/>
        <v>41838.967372685183</v>
      </c>
      <c r="T3169" s="11">
        <f t="shared" si="199"/>
        <v>41852.967372685183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5">
        <f t="shared" si="197"/>
        <v>50.901639344262293</v>
      </c>
      <c r="Q3170" s="6" t="s">
        <v>8317</v>
      </c>
      <c r="R3170" t="s">
        <v>8318</v>
      </c>
      <c r="S3170" s="10">
        <f t="shared" si="198"/>
        <v>41771.897604166668</v>
      </c>
      <c r="T3170" s="11">
        <f t="shared" si="199"/>
        <v>41803.708333333328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5">
        <f t="shared" si="197"/>
        <v>100.5</v>
      </c>
      <c r="Q3171" s="6" t="s">
        <v>8317</v>
      </c>
      <c r="R3171" t="s">
        <v>8318</v>
      </c>
      <c r="S3171" s="10">
        <f t="shared" si="198"/>
        <v>41591.529641203699</v>
      </c>
      <c r="T3171" s="11">
        <f t="shared" si="199"/>
        <v>41620.999305555553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5">
        <f t="shared" si="197"/>
        <v>31.619718309859156</v>
      </c>
      <c r="Q3172" s="6" t="s">
        <v>8317</v>
      </c>
      <c r="R3172" t="s">
        <v>8318</v>
      </c>
      <c r="S3172" s="10">
        <f t="shared" si="198"/>
        <v>41788.872037037036</v>
      </c>
      <c r="T3172" s="11">
        <f t="shared" si="199"/>
        <v>41821.958333333328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5">
        <f t="shared" si="197"/>
        <v>65.102564102564102</v>
      </c>
      <c r="Q3173" s="6" t="s">
        <v>8317</v>
      </c>
      <c r="R3173" t="s">
        <v>8318</v>
      </c>
      <c r="S3173" s="10">
        <f t="shared" si="198"/>
        <v>42466.399976851848</v>
      </c>
      <c r="T3173" s="11">
        <f t="shared" si="199"/>
        <v>42496.399976851848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5">
        <f t="shared" si="197"/>
        <v>79.310344827586206</v>
      </c>
      <c r="Q3174" s="6" t="s">
        <v>8317</v>
      </c>
      <c r="R3174" t="s">
        <v>8318</v>
      </c>
      <c r="S3174" s="10">
        <f t="shared" si="198"/>
        <v>40923.521620370368</v>
      </c>
      <c r="T3174" s="11">
        <f t="shared" si="199"/>
        <v>40953.521620370368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5">
        <f t="shared" si="197"/>
        <v>139.18918918918919</v>
      </c>
      <c r="Q3175" s="6" t="s">
        <v>8317</v>
      </c>
      <c r="R3175" t="s">
        <v>8318</v>
      </c>
      <c r="S3175" s="10">
        <f t="shared" si="198"/>
        <v>41878.670046296298</v>
      </c>
      <c r="T3175" s="11">
        <f t="shared" si="199"/>
        <v>41908.670046296298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5">
        <f t="shared" si="197"/>
        <v>131.91304347826087</v>
      </c>
      <c r="Q3176" s="6" t="s">
        <v>8317</v>
      </c>
      <c r="R3176" t="s">
        <v>8318</v>
      </c>
      <c r="S3176" s="10">
        <f t="shared" si="198"/>
        <v>41862.656342592592</v>
      </c>
      <c r="T3176" s="11">
        <f t="shared" si="199"/>
        <v>41876.656342592592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5">
        <f t="shared" si="197"/>
        <v>91.3</v>
      </c>
      <c r="Q3177" s="6" t="s">
        <v>8317</v>
      </c>
      <c r="R3177" t="s">
        <v>8318</v>
      </c>
      <c r="S3177" s="10">
        <f t="shared" si="198"/>
        <v>40531.678553240738</v>
      </c>
      <c r="T3177" s="11">
        <f t="shared" si="199"/>
        <v>40591.678553240738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5">
        <f t="shared" si="197"/>
        <v>39.672727272727272</v>
      </c>
      <c r="Q3178" s="6" t="s">
        <v>8317</v>
      </c>
      <c r="R3178" t="s">
        <v>8318</v>
      </c>
      <c r="S3178" s="10">
        <f t="shared" si="198"/>
        <v>41477.722581018512</v>
      </c>
      <c r="T3178" s="11">
        <f t="shared" si="199"/>
        <v>41504.416666666664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5">
        <f t="shared" si="197"/>
        <v>57.549019607843135</v>
      </c>
      <c r="Q3179" s="6" t="s">
        <v>8317</v>
      </c>
      <c r="R3179" t="s">
        <v>8318</v>
      </c>
      <c r="S3179" s="10">
        <f t="shared" si="198"/>
        <v>41781.458437499998</v>
      </c>
      <c r="T3179" s="11">
        <f t="shared" si="199"/>
        <v>41811.458437499998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5">
        <f t="shared" si="197"/>
        <v>33.025641025641029</v>
      </c>
      <c r="Q3180" s="6" t="s">
        <v>8317</v>
      </c>
      <c r="R3180" t="s">
        <v>8318</v>
      </c>
      <c r="S3180" s="10">
        <f t="shared" si="198"/>
        <v>41806.396701388883</v>
      </c>
      <c r="T3180" s="11">
        <f t="shared" si="199"/>
        <v>41836.396701388883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5">
        <f t="shared" si="197"/>
        <v>77.335806451612896</v>
      </c>
      <c r="Q3181" s="6" t="s">
        <v>8317</v>
      </c>
      <c r="R3181" t="s">
        <v>8318</v>
      </c>
      <c r="S3181" s="10">
        <f t="shared" si="198"/>
        <v>41375.49387731481</v>
      </c>
      <c r="T3181" s="11">
        <f t="shared" si="199"/>
        <v>41400.49387731481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5">
        <f t="shared" si="197"/>
        <v>31.933333333333334</v>
      </c>
      <c r="Q3182" s="6" t="s">
        <v>8317</v>
      </c>
      <c r="R3182" t="s">
        <v>8318</v>
      </c>
      <c r="S3182" s="10">
        <f t="shared" si="198"/>
        <v>41780.204270833332</v>
      </c>
      <c r="T3182" s="11">
        <f t="shared" si="199"/>
        <v>41810.204270833332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5">
        <f t="shared" si="197"/>
        <v>36.333333333333336</v>
      </c>
      <c r="Q3183" s="6" t="s">
        <v>8317</v>
      </c>
      <c r="R3183" t="s">
        <v>8318</v>
      </c>
      <c r="S3183" s="10">
        <f t="shared" si="198"/>
        <v>41779.101701388885</v>
      </c>
      <c r="T3183" s="11">
        <f t="shared" si="199"/>
        <v>41805.458333333328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5">
        <f t="shared" si="197"/>
        <v>46.768211920529801</v>
      </c>
      <c r="Q3184" s="6" t="s">
        <v>8317</v>
      </c>
      <c r="R3184" t="s">
        <v>8318</v>
      </c>
      <c r="S3184" s="10">
        <f t="shared" si="198"/>
        <v>40883.740983796291</v>
      </c>
      <c r="T3184" s="11">
        <f t="shared" si="199"/>
        <v>40939.5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5">
        <f t="shared" si="197"/>
        <v>40.073529411764703</v>
      </c>
      <c r="Q3185" s="6" t="s">
        <v>8317</v>
      </c>
      <c r="R3185" t="s">
        <v>8318</v>
      </c>
      <c r="S3185" s="10">
        <f t="shared" si="198"/>
        <v>41491.586446759255</v>
      </c>
      <c r="T3185" s="11">
        <f t="shared" si="199"/>
        <v>41509.586446759255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5">
        <f t="shared" si="197"/>
        <v>100.21739130434783</v>
      </c>
      <c r="Q3186" s="6" t="s">
        <v>8317</v>
      </c>
      <c r="R3186" t="s">
        <v>8318</v>
      </c>
      <c r="S3186" s="10">
        <f t="shared" si="198"/>
        <v>41791.785081018512</v>
      </c>
      <c r="T3186" s="11">
        <f t="shared" si="199"/>
        <v>41821.785081018512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5">
        <f t="shared" si="197"/>
        <v>41.666666666666664</v>
      </c>
      <c r="Q3187" s="6" t="s">
        <v>8317</v>
      </c>
      <c r="R3187" t="s">
        <v>8318</v>
      </c>
      <c r="S3187" s="10">
        <f t="shared" si="198"/>
        <v>41829.768993055557</v>
      </c>
      <c r="T3187" s="11">
        <f t="shared" si="199"/>
        <v>41836.768993055557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5">
        <f t="shared" si="197"/>
        <v>46.714285714285715</v>
      </c>
      <c r="Q3188" s="6" t="s">
        <v>8317</v>
      </c>
      <c r="R3188" t="s">
        <v>8318</v>
      </c>
      <c r="S3188" s="10">
        <f t="shared" si="198"/>
        <v>41868.715717592589</v>
      </c>
      <c r="T3188" s="11">
        <f t="shared" si="199"/>
        <v>41898.666666666664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5">
        <f t="shared" si="197"/>
        <v>71.491803278688522</v>
      </c>
      <c r="Q3189" s="6" t="s">
        <v>8317</v>
      </c>
      <c r="R3189" t="s">
        <v>8318</v>
      </c>
      <c r="S3189" s="10">
        <f t="shared" si="198"/>
        <v>41835.458020833328</v>
      </c>
      <c r="T3189" s="11">
        <f t="shared" si="199"/>
        <v>41855.458020833328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5">
        <f t="shared" si="197"/>
        <v>14.444444444444445</v>
      </c>
      <c r="Q3190" s="6" t="s">
        <v>8317</v>
      </c>
      <c r="R3190" t="s">
        <v>8359</v>
      </c>
      <c r="S3190" s="10">
        <f t="shared" si="198"/>
        <v>42144.207199074073</v>
      </c>
      <c r="T3190" s="11">
        <f t="shared" si="199"/>
        <v>42165.207199074073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5">
        <f t="shared" si="197"/>
        <v>356.84210526315792</v>
      </c>
      <c r="Q3191" s="6" t="s">
        <v>8317</v>
      </c>
      <c r="R3191" t="s">
        <v>8359</v>
      </c>
      <c r="S3191" s="10">
        <f t="shared" si="198"/>
        <v>42118.138101851851</v>
      </c>
      <c r="T3191" s="11">
        <f t="shared" si="199"/>
        <v>42148.138101851851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5">
        <f t="shared" si="197"/>
        <v>0</v>
      </c>
      <c r="Q3192" s="6" t="s">
        <v>8317</v>
      </c>
      <c r="R3192" t="s">
        <v>8359</v>
      </c>
      <c r="S3192" s="10">
        <f t="shared" si="198"/>
        <v>42682.942997685182</v>
      </c>
      <c r="T3192" s="11">
        <f t="shared" si="199"/>
        <v>42712.984664351847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5">
        <f t="shared" si="197"/>
        <v>37.75</v>
      </c>
      <c r="Q3193" s="6" t="s">
        <v>8317</v>
      </c>
      <c r="R3193" t="s">
        <v>8359</v>
      </c>
      <c r="S3193" s="10">
        <f t="shared" si="198"/>
        <v>42538.547094907401</v>
      </c>
      <c r="T3193" s="11">
        <f t="shared" si="199"/>
        <v>42598.547094907401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5">
        <f t="shared" si="197"/>
        <v>12.75</v>
      </c>
      <c r="Q3194" s="6" t="s">
        <v>8317</v>
      </c>
      <c r="R3194" t="s">
        <v>8359</v>
      </c>
      <c r="S3194" s="10">
        <f t="shared" si="198"/>
        <v>42018.732164351844</v>
      </c>
      <c r="T3194" s="11">
        <f t="shared" si="199"/>
        <v>42063.708333333336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5">
        <f t="shared" si="197"/>
        <v>24.458333333333332</v>
      </c>
      <c r="Q3195" s="6" t="s">
        <v>8317</v>
      </c>
      <c r="R3195" t="s">
        <v>8359</v>
      </c>
      <c r="S3195" s="10">
        <f t="shared" si="198"/>
        <v>42010.759907407402</v>
      </c>
      <c r="T3195" s="11">
        <f t="shared" si="199"/>
        <v>42055.759907407402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5">
        <f t="shared" si="197"/>
        <v>0</v>
      </c>
      <c r="Q3196" s="6" t="s">
        <v>8317</v>
      </c>
      <c r="R3196" t="s">
        <v>8359</v>
      </c>
      <c r="S3196" s="10">
        <f t="shared" si="198"/>
        <v>42181.854143518511</v>
      </c>
      <c r="T3196" s="11">
        <f t="shared" si="199"/>
        <v>42211.854143518511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5">
        <f t="shared" si="197"/>
        <v>53.07692307692308</v>
      </c>
      <c r="Q3197" s="6" t="s">
        <v>8317</v>
      </c>
      <c r="R3197" t="s">
        <v>8359</v>
      </c>
      <c r="S3197" s="10">
        <f t="shared" si="198"/>
        <v>42017.385902777773</v>
      </c>
      <c r="T3197" s="11">
        <f t="shared" si="199"/>
        <v>42047.385902777773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5">
        <f t="shared" si="197"/>
        <v>300</v>
      </c>
      <c r="Q3198" s="6" t="s">
        <v>8317</v>
      </c>
      <c r="R3198" t="s">
        <v>8359</v>
      </c>
      <c r="S3198" s="10">
        <f t="shared" si="198"/>
        <v>42157.389756944445</v>
      </c>
      <c r="T3198" s="11">
        <f t="shared" si="199"/>
        <v>42217.374999999993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5">
        <f t="shared" si="197"/>
        <v>286.25</v>
      </c>
      <c r="Q3199" s="6" t="s">
        <v>8317</v>
      </c>
      <c r="R3199" t="s">
        <v>8359</v>
      </c>
      <c r="S3199" s="10">
        <f t="shared" si="198"/>
        <v>42009.28493055555</v>
      </c>
      <c r="T3199" s="11">
        <f t="shared" si="199"/>
        <v>42039.28493055555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5">
        <f t="shared" si="197"/>
        <v>36.666666666666664</v>
      </c>
      <c r="Q3200" s="6" t="s">
        <v>8317</v>
      </c>
      <c r="R3200" t="s">
        <v>8359</v>
      </c>
      <c r="S3200" s="10">
        <f t="shared" si="198"/>
        <v>42013.216168981475</v>
      </c>
      <c r="T3200" s="11">
        <f t="shared" si="199"/>
        <v>42051.216168981475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5">
        <f t="shared" si="197"/>
        <v>49.20754716981132</v>
      </c>
      <c r="Q3201" s="6" t="s">
        <v>8317</v>
      </c>
      <c r="R3201" t="s">
        <v>8359</v>
      </c>
      <c r="S3201" s="10">
        <f t="shared" si="198"/>
        <v>41858.553449074076</v>
      </c>
      <c r="T3201" s="11">
        <f t="shared" si="199"/>
        <v>41888.666666666664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5">
        <f t="shared" si="197"/>
        <v>1</v>
      </c>
      <c r="Q3202" s="6" t="s">
        <v>8317</v>
      </c>
      <c r="R3202" t="s">
        <v>8359</v>
      </c>
      <c r="S3202" s="10">
        <f t="shared" si="198"/>
        <v>42460.112280092588</v>
      </c>
      <c r="T3202" s="11">
        <f t="shared" si="199"/>
        <v>42490.023611111108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(E3203/D3203)*100</f>
        <v>1.25</v>
      </c>
      <c r="P3203" s="5">
        <f t="shared" ref="P3203:P3266" si="201">IFERROR(E3203/L3203,0)</f>
        <v>12.5</v>
      </c>
      <c r="Q3203" s="6" t="s">
        <v>8317</v>
      </c>
      <c r="R3203" t="s">
        <v>8359</v>
      </c>
      <c r="S3203" s="10">
        <f t="shared" ref="S3203:S3266" si="202">(J3203/86400)+25569+(-5/24)</f>
        <v>41861.558761574073</v>
      </c>
      <c r="T3203" s="11">
        <f t="shared" ref="T3203:T3266" si="203">(I3203/86400)+25569+(-5/24)</f>
        <v>41882.558761574073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5">
        <f t="shared" si="201"/>
        <v>109.04</v>
      </c>
      <c r="Q3204" s="6" t="s">
        <v>8317</v>
      </c>
      <c r="R3204" t="s">
        <v>8359</v>
      </c>
      <c r="S3204" s="10">
        <f t="shared" si="202"/>
        <v>42293.645208333335</v>
      </c>
      <c r="T3204" s="11">
        <f t="shared" si="203"/>
        <v>42352.040972222218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5">
        <f t="shared" si="201"/>
        <v>41.666666666666664</v>
      </c>
      <c r="Q3205" s="6" t="s">
        <v>8317</v>
      </c>
      <c r="R3205" t="s">
        <v>8359</v>
      </c>
      <c r="S3205" s="10">
        <f t="shared" si="202"/>
        <v>42242.780347222222</v>
      </c>
      <c r="T3205" s="11">
        <f t="shared" si="203"/>
        <v>42272.780347222222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5">
        <f t="shared" si="201"/>
        <v>0</v>
      </c>
      <c r="Q3206" s="6" t="s">
        <v>8317</v>
      </c>
      <c r="R3206" t="s">
        <v>8359</v>
      </c>
      <c r="S3206" s="10">
        <f t="shared" si="202"/>
        <v>42172.477766203701</v>
      </c>
      <c r="T3206" s="11">
        <f t="shared" si="203"/>
        <v>42202.468055555553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5">
        <f t="shared" si="201"/>
        <v>22.75</v>
      </c>
      <c r="Q3207" s="6" t="s">
        <v>8317</v>
      </c>
      <c r="R3207" t="s">
        <v>8359</v>
      </c>
      <c r="S3207" s="10">
        <f t="shared" si="202"/>
        <v>42095.166342592587</v>
      </c>
      <c r="T3207" s="11">
        <f t="shared" si="203"/>
        <v>42125.166342592587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5">
        <f t="shared" si="201"/>
        <v>0</v>
      </c>
      <c r="Q3208" s="6" t="s">
        <v>8317</v>
      </c>
      <c r="R3208" t="s">
        <v>8359</v>
      </c>
      <c r="S3208" s="10">
        <f t="shared" si="202"/>
        <v>42236.067719907405</v>
      </c>
      <c r="T3208" s="11">
        <f t="shared" si="203"/>
        <v>42266.067719907405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5">
        <f t="shared" si="201"/>
        <v>70.833333333333329</v>
      </c>
      <c r="Q3209" s="6" t="s">
        <v>8317</v>
      </c>
      <c r="R3209" t="s">
        <v>8359</v>
      </c>
      <c r="S3209" s="10">
        <f t="shared" si="202"/>
        <v>42057.069525462961</v>
      </c>
      <c r="T3209" s="11">
        <f t="shared" si="203"/>
        <v>42117.027858796289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5">
        <f t="shared" si="201"/>
        <v>63.109756097560975</v>
      </c>
      <c r="Q3210" s="6" t="s">
        <v>8317</v>
      </c>
      <c r="R3210" t="s">
        <v>8318</v>
      </c>
      <c r="S3210" s="10">
        <f t="shared" si="202"/>
        <v>41827.396724537037</v>
      </c>
      <c r="T3210" s="11">
        <f t="shared" si="203"/>
        <v>41848.396724537037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5">
        <f t="shared" si="201"/>
        <v>50.157964601769912</v>
      </c>
      <c r="Q3211" s="6" t="s">
        <v>8317</v>
      </c>
      <c r="R3211" t="s">
        <v>8318</v>
      </c>
      <c r="S3211" s="10">
        <f t="shared" si="202"/>
        <v>41778.42891203703</v>
      </c>
      <c r="T3211" s="11">
        <f t="shared" si="203"/>
        <v>41810.75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5">
        <f t="shared" si="201"/>
        <v>62.883333333333333</v>
      </c>
      <c r="Q3212" s="6" t="s">
        <v>8317</v>
      </c>
      <c r="R3212" t="s">
        <v>8318</v>
      </c>
      <c r="S3212" s="10">
        <f t="shared" si="202"/>
        <v>41013.728229166663</v>
      </c>
      <c r="T3212" s="11">
        <f t="shared" si="203"/>
        <v>41060.957638888889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5">
        <f t="shared" si="201"/>
        <v>85.531055900621112</v>
      </c>
      <c r="Q3213" s="6" t="s">
        <v>8317</v>
      </c>
      <c r="R3213" t="s">
        <v>8318</v>
      </c>
      <c r="S3213" s="10">
        <f t="shared" si="202"/>
        <v>41834.378240740734</v>
      </c>
      <c r="T3213" s="11">
        <f t="shared" si="203"/>
        <v>41865.875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5">
        <f t="shared" si="201"/>
        <v>53.723404255319146</v>
      </c>
      <c r="Q3214" s="6" t="s">
        <v>8317</v>
      </c>
      <c r="R3214" t="s">
        <v>8318</v>
      </c>
      <c r="S3214" s="10">
        <f t="shared" si="202"/>
        <v>41829.587395833332</v>
      </c>
      <c r="T3214" s="11">
        <f t="shared" si="203"/>
        <v>41859.587395833332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5">
        <f t="shared" si="201"/>
        <v>127.80851063829788</v>
      </c>
      <c r="Q3215" s="6" t="s">
        <v>8317</v>
      </c>
      <c r="R3215" t="s">
        <v>8318</v>
      </c>
      <c r="S3215" s="10">
        <f t="shared" si="202"/>
        <v>42171.555081018516</v>
      </c>
      <c r="T3215" s="11">
        <f t="shared" si="203"/>
        <v>42211.555081018516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5">
        <f t="shared" si="201"/>
        <v>106.57391304347826</v>
      </c>
      <c r="Q3216" s="6" t="s">
        <v>8317</v>
      </c>
      <c r="R3216" t="s">
        <v>8318</v>
      </c>
      <c r="S3216" s="10">
        <f t="shared" si="202"/>
        <v>42337.584178240737</v>
      </c>
      <c r="T3216" s="11">
        <f t="shared" si="203"/>
        <v>42374.788194444445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5">
        <f t="shared" si="201"/>
        <v>262.11194029850748</v>
      </c>
      <c r="Q3217" s="6" t="s">
        <v>8317</v>
      </c>
      <c r="R3217" t="s">
        <v>8318</v>
      </c>
      <c r="S3217" s="10">
        <f t="shared" si="202"/>
        <v>42219.456840277773</v>
      </c>
      <c r="T3217" s="11">
        <f t="shared" si="203"/>
        <v>42256.957638888889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5">
        <f t="shared" si="201"/>
        <v>57.171428571428571</v>
      </c>
      <c r="Q3218" s="6" t="s">
        <v>8317</v>
      </c>
      <c r="R3218" t="s">
        <v>8318</v>
      </c>
      <c r="S3218" s="10">
        <f t="shared" si="202"/>
        <v>42165.254293981481</v>
      </c>
      <c r="T3218" s="11">
        <f t="shared" si="203"/>
        <v>42196.395833333336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5">
        <f t="shared" si="201"/>
        <v>50.20192307692308</v>
      </c>
      <c r="Q3219" s="6" t="s">
        <v>8317</v>
      </c>
      <c r="R3219" t="s">
        <v>8318</v>
      </c>
      <c r="S3219" s="10">
        <f t="shared" si="202"/>
        <v>42648.337777777771</v>
      </c>
      <c r="T3219" s="11">
        <f t="shared" si="203"/>
        <v>42678.337777777771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5">
        <f t="shared" si="201"/>
        <v>66.586956521739125</v>
      </c>
      <c r="Q3220" s="6" t="s">
        <v>8317</v>
      </c>
      <c r="R3220" t="s">
        <v>8318</v>
      </c>
      <c r="S3220" s="10">
        <f t="shared" si="202"/>
        <v>41970.793819444443</v>
      </c>
      <c r="T3220" s="11">
        <f t="shared" si="203"/>
        <v>42003.791666666664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5">
        <f t="shared" si="201"/>
        <v>168.25210084033614</v>
      </c>
      <c r="Q3221" s="6" t="s">
        <v>8317</v>
      </c>
      <c r="R3221" t="s">
        <v>8318</v>
      </c>
      <c r="S3221" s="10">
        <f t="shared" si="202"/>
        <v>42050.77484953704</v>
      </c>
      <c r="T3221" s="11">
        <f t="shared" si="203"/>
        <v>42085.733182870368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5">
        <f t="shared" si="201"/>
        <v>256.37288135593218</v>
      </c>
      <c r="Q3222" s="6" t="s">
        <v>8317</v>
      </c>
      <c r="R3222" t="s">
        <v>8318</v>
      </c>
      <c r="S3222" s="10">
        <f t="shared" si="202"/>
        <v>42772.625046296293</v>
      </c>
      <c r="T3222" s="11">
        <f t="shared" si="203"/>
        <v>42806.666666666664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5">
        <f t="shared" si="201"/>
        <v>36.610619469026545</v>
      </c>
      <c r="Q3223" s="6" t="s">
        <v>8317</v>
      </c>
      <c r="R3223" t="s">
        <v>8318</v>
      </c>
      <c r="S3223" s="10">
        <f t="shared" si="202"/>
        <v>42155.488460648143</v>
      </c>
      <c r="T3223" s="11">
        <f t="shared" si="203"/>
        <v>42190.488460648143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5">
        <f t="shared" si="201"/>
        <v>37.142857142857146</v>
      </c>
      <c r="Q3224" s="6" t="s">
        <v>8317</v>
      </c>
      <c r="R3224" t="s">
        <v>8318</v>
      </c>
      <c r="S3224" s="10">
        <f t="shared" si="202"/>
        <v>42270.373807870368</v>
      </c>
      <c r="T3224" s="11">
        <f t="shared" si="203"/>
        <v>42301.686805555553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5">
        <f t="shared" si="201"/>
        <v>45.878378378378379</v>
      </c>
      <c r="Q3225" s="6" t="s">
        <v>8317</v>
      </c>
      <c r="R3225" t="s">
        <v>8318</v>
      </c>
      <c r="S3225" s="10">
        <f t="shared" si="202"/>
        <v>42206.627037037033</v>
      </c>
      <c r="T3225" s="11">
        <f t="shared" si="203"/>
        <v>42236.627037037033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5">
        <f t="shared" si="201"/>
        <v>141.71296296296296</v>
      </c>
      <c r="Q3226" s="6" t="s">
        <v>8317</v>
      </c>
      <c r="R3226" t="s">
        <v>8318</v>
      </c>
      <c r="S3226" s="10">
        <f t="shared" si="202"/>
        <v>42697.642511574071</v>
      </c>
      <c r="T3226" s="11">
        <f t="shared" si="203"/>
        <v>42744.999999999993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5">
        <f t="shared" si="201"/>
        <v>52.487179487179489</v>
      </c>
      <c r="Q3227" s="6" t="s">
        <v>8317</v>
      </c>
      <c r="R3227" t="s">
        <v>8318</v>
      </c>
      <c r="S3227" s="10">
        <f t="shared" si="202"/>
        <v>42503.351134259261</v>
      </c>
      <c r="T3227" s="11">
        <f t="shared" si="203"/>
        <v>42524.666666666664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5">
        <f t="shared" si="201"/>
        <v>59.523809523809526</v>
      </c>
      <c r="Q3228" s="6" t="s">
        <v>8317</v>
      </c>
      <c r="R3228" t="s">
        <v>8318</v>
      </c>
      <c r="S3228" s="10">
        <f t="shared" si="202"/>
        <v>42277.375138888885</v>
      </c>
      <c r="T3228" s="11">
        <f t="shared" si="203"/>
        <v>42307.375138888885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5">
        <f t="shared" si="201"/>
        <v>50</v>
      </c>
      <c r="Q3229" s="6" t="s">
        <v>8317</v>
      </c>
      <c r="R3229" t="s">
        <v>8318</v>
      </c>
      <c r="S3229" s="10">
        <f t="shared" si="202"/>
        <v>42722.674027777779</v>
      </c>
      <c r="T3229" s="11">
        <f t="shared" si="203"/>
        <v>42752.674027777779</v>
      </c>
    </row>
    <row r="3230" spans="1:20" ht="19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5">
        <f t="shared" si="201"/>
        <v>193.62162162162161</v>
      </c>
      <c r="Q3230" s="6" t="s">
        <v>8317</v>
      </c>
      <c r="R3230" t="s">
        <v>8318</v>
      </c>
      <c r="S3230" s="10">
        <f t="shared" si="202"/>
        <v>42323.500972222224</v>
      </c>
      <c r="T3230" s="11">
        <f t="shared" si="203"/>
        <v>42354.999305555553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5">
        <f t="shared" si="201"/>
        <v>106.79702970297029</v>
      </c>
      <c r="Q3231" s="6" t="s">
        <v>8317</v>
      </c>
      <c r="R3231" t="s">
        <v>8318</v>
      </c>
      <c r="S3231" s="10">
        <f t="shared" si="202"/>
        <v>41933.083310185182</v>
      </c>
      <c r="T3231" s="11">
        <f t="shared" si="203"/>
        <v>41963.124976851854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5">
        <f t="shared" si="201"/>
        <v>77.21621621621621</v>
      </c>
      <c r="Q3232" s="6" t="s">
        <v>8317</v>
      </c>
      <c r="R3232" t="s">
        <v>8318</v>
      </c>
      <c r="S3232" s="10">
        <f t="shared" si="202"/>
        <v>41897.959791666661</v>
      </c>
      <c r="T3232" s="11">
        <f t="shared" si="203"/>
        <v>41912.957638888889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5">
        <f t="shared" si="201"/>
        <v>57.5</v>
      </c>
      <c r="Q3233" s="6" t="s">
        <v>8317</v>
      </c>
      <c r="R3233" t="s">
        <v>8318</v>
      </c>
      <c r="S3233" s="10">
        <f t="shared" si="202"/>
        <v>42446.735497685186</v>
      </c>
      <c r="T3233" s="11">
        <f t="shared" si="203"/>
        <v>42476.735497685186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5">
        <f t="shared" si="201"/>
        <v>50.46153846153846</v>
      </c>
      <c r="Q3234" s="6" t="s">
        <v>8317</v>
      </c>
      <c r="R3234" t="s">
        <v>8318</v>
      </c>
      <c r="S3234" s="10">
        <f t="shared" si="202"/>
        <v>42463.605520833335</v>
      </c>
      <c r="T3234" s="11">
        <f t="shared" si="203"/>
        <v>42493.957638888889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5">
        <f t="shared" si="201"/>
        <v>97.377049180327873</v>
      </c>
      <c r="Q3235" s="6" t="s">
        <v>8317</v>
      </c>
      <c r="R3235" t="s">
        <v>8318</v>
      </c>
      <c r="S3235" s="10">
        <f t="shared" si="202"/>
        <v>42766.596701388888</v>
      </c>
      <c r="T3235" s="11">
        <f t="shared" si="203"/>
        <v>42796.596701388888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5">
        <f t="shared" si="201"/>
        <v>34.91921739130435</v>
      </c>
      <c r="Q3236" s="6" t="s">
        <v>8317</v>
      </c>
      <c r="R3236" t="s">
        <v>8318</v>
      </c>
      <c r="S3236" s="10">
        <f t="shared" si="202"/>
        <v>42734.581111111103</v>
      </c>
      <c r="T3236" s="11">
        <f t="shared" si="203"/>
        <v>42767.771527777775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5">
        <f t="shared" si="201"/>
        <v>85.530386740331494</v>
      </c>
      <c r="Q3237" s="6" t="s">
        <v>8317</v>
      </c>
      <c r="R3237" t="s">
        <v>8318</v>
      </c>
      <c r="S3237" s="10">
        <f t="shared" si="202"/>
        <v>42522.139479166661</v>
      </c>
      <c r="T3237" s="11">
        <f t="shared" si="203"/>
        <v>42552.139479166661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5">
        <f t="shared" si="201"/>
        <v>182.90909090909091</v>
      </c>
      <c r="Q3238" s="6" t="s">
        <v>8317</v>
      </c>
      <c r="R3238" t="s">
        <v>8318</v>
      </c>
      <c r="S3238" s="10">
        <f t="shared" si="202"/>
        <v>42702.708715277775</v>
      </c>
      <c r="T3238" s="11">
        <f t="shared" si="203"/>
        <v>42732.708715277775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5">
        <f t="shared" si="201"/>
        <v>131.13620817843866</v>
      </c>
      <c r="Q3239" s="6" t="s">
        <v>8317</v>
      </c>
      <c r="R3239" t="s">
        <v>8318</v>
      </c>
      <c r="S3239" s="10">
        <f t="shared" si="202"/>
        <v>42252.266018518516</v>
      </c>
      <c r="T3239" s="11">
        <f t="shared" si="203"/>
        <v>42275.957638888889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5">
        <f t="shared" si="201"/>
        <v>39.810126582278478</v>
      </c>
      <c r="Q3240" s="6" t="s">
        <v>8317</v>
      </c>
      <c r="R3240" t="s">
        <v>8318</v>
      </c>
      <c r="S3240" s="10">
        <f t="shared" si="202"/>
        <v>42156.302060185182</v>
      </c>
      <c r="T3240" s="11">
        <f t="shared" si="203"/>
        <v>42186.302060185182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5">
        <f t="shared" si="201"/>
        <v>59.701730769230764</v>
      </c>
      <c r="Q3241" s="6" t="s">
        <v>8317</v>
      </c>
      <c r="R3241" t="s">
        <v>8318</v>
      </c>
      <c r="S3241" s="10">
        <f t="shared" si="202"/>
        <v>42277.880706018514</v>
      </c>
      <c r="T3241" s="11">
        <f t="shared" si="203"/>
        <v>42302.790972222218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5">
        <f t="shared" si="201"/>
        <v>88.735294117647058</v>
      </c>
      <c r="Q3242" s="6" t="s">
        <v>8317</v>
      </c>
      <c r="R3242" t="s">
        <v>8318</v>
      </c>
      <c r="S3242" s="10">
        <f t="shared" si="202"/>
        <v>42754.485509259255</v>
      </c>
      <c r="T3242" s="11">
        <f t="shared" si="203"/>
        <v>42782.749999999993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5">
        <f t="shared" si="201"/>
        <v>58.688622754491021</v>
      </c>
      <c r="Q3243" s="6" t="s">
        <v>8317</v>
      </c>
      <c r="R3243" t="s">
        <v>8318</v>
      </c>
      <c r="S3243" s="10">
        <f t="shared" si="202"/>
        <v>41893.116550925923</v>
      </c>
      <c r="T3243" s="11">
        <f t="shared" si="203"/>
        <v>41926.082638888889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5">
        <f t="shared" si="201"/>
        <v>69.56513661202186</v>
      </c>
      <c r="Q3244" s="6" t="s">
        <v>8317</v>
      </c>
      <c r="R3244" t="s">
        <v>8318</v>
      </c>
      <c r="S3244" s="10">
        <f t="shared" si="202"/>
        <v>41871.547361111108</v>
      </c>
      <c r="T3244" s="11">
        <f t="shared" si="203"/>
        <v>41901.547361111108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5">
        <f t="shared" si="201"/>
        <v>115.87323943661971</v>
      </c>
      <c r="Q3245" s="6" t="s">
        <v>8317</v>
      </c>
      <c r="R3245" t="s">
        <v>8318</v>
      </c>
      <c r="S3245" s="10">
        <f t="shared" si="202"/>
        <v>42261.888449074067</v>
      </c>
      <c r="T3245" s="11">
        <f t="shared" si="203"/>
        <v>42285.791666666664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5">
        <f t="shared" si="201"/>
        <v>23.869565217391305</v>
      </c>
      <c r="Q3246" s="6" t="s">
        <v>8317</v>
      </c>
      <c r="R3246" t="s">
        <v>8318</v>
      </c>
      <c r="S3246" s="10">
        <f t="shared" si="202"/>
        <v>42675.485902777778</v>
      </c>
      <c r="T3246" s="11">
        <f t="shared" si="203"/>
        <v>42705.527569444443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5">
        <f t="shared" si="201"/>
        <v>81.125925925925927</v>
      </c>
      <c r="Q3247" s="6" t="s">
        <v>8317</v>
      </c>
      <c r="R3247" t="s">
        <v>8318</v>
      </c>
      <c r="S3247" s="10">
        <f t="shared" si="202"/>
        <v>42135.391874999994</v>
      </c>
      <c r="T3247" s="11">
        <f t="shared" si="203"/>
        <v>42166.874999999993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5">
        <f t="shared" si="201"/>
        <v>57.626943005181346</v>
      </c>
      <c r="Q3248" s="6" t="s">
        <v>8317</v>
      </c>
      <c r="R3248" t="s">
        <v>8318</v>
      </c>
      <c r="S3248" s="10">
        <f t="shared" si="202"/>
        <v>42230.263888888883</v>
      </c>
      <c r="T3248" s="11">
        <f t="shared" si="203"/>
        <v>42258.957638888889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5">
        <f t="shared" si="201"/>
        <v>46.429824561403507</v>
      </c>
      <c r="Q3249" s="6" t="s">
        <v>8317</v>
      </c>
      <c r="R3249" t="s">
        <v>8318</v>
      </c>
      <c r="S3249" s="10">
        <f t="shared" si="202"/>
        <v>42167.22583333333</v>
      </c>
      <c r="T3249" s="11">
        <f t="shared" si="203"/>
        <v>42197.22583333333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5">
        <f t="shared" si="201"/>
        <v>60.475000000000001</v>
      </c>
      <c r="Q3250" s="6" t="s">
        <v>8317</v>
      </c>
      <c r="R3250" t="s">
        <v>8318</v>
      </c>
      <c r="S3250" s="10">
        <f t="shared" si="202"/>
        <v>42068.68005787037</v>
      </c>
      <c r="T3250" s="11">
        <f t="shared" si="203"/>
        <v>42098.638391203705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5">
        <f t="shared" si="201"/>
        <v>65.579545454545453</v>
      </c>
      <c r="Q3251" s="6" t="s">
        <v>8317</v>
      </c>
      <c r="R3251" t="s">
        <v>8318</v>
      </c>
      <c r="S3251" s="10">
        <f t="shared" si="202"/>
        <v>42145.538356481477</v>
      </c>
      <c r="T3251" s="11">
        <f t="shared" si="203"/>
        <v>42175.538356481477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5">
        <f t="shared" si="201"/>
        <v>119.1924882629108</v>
      </c>
      <c r="Q3252" s="6" t="s">
        <v>8317</v>
      </c>
      <c r="R3252" t="s">
        <v>8318</v>
      </c>
      <c r="S3252" s="10">
        <f t="shared" si="202"/>
        <v>41918.533842592587</v>
      </c>
      <c r="T3252" s="11">
        <f t="shared" si="203"/>
        <v>41948.575509259259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5">
        <f t="shared" si="201"/>
        <v>83.05</v>
      </c>
      <c r="Q3253" s="6" t="s">
        <v>8317</v>
      </c>
      <c r="R3253" t="s">
        <v>8318</v>
      </c>
      <c r="S3253" s="10">
        <f t="shared" si="202"/>
        <v>42146.52275462963</v>
      </c>
      <c r="T3253" s="11">
        <f t="shared" si="203"/>
        <v>42176.52275462963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5">
        <f t="shared" si="201"/>
        <v>57.52</v>
      </c>
      <c r="Q3254" s="6" t="s">
        <v>8317</v>
      </c>
      <c r="R3254" t="s">
        <v>8318</v>
      </c>
      <c r="S3254" s="10">
        <f t="shared" si="202"/>
        <v>42590.264351851853</v>
      </c>
      <c r="T3254" s="11">
        <f t="shared" si="203"/>
        <v>42620.264351851853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5">
        <f t="shared" si="201"/>
        <v>177.08695652173913</v>
      </c>
      <c r="Q3255" s="6" t="s">
        <v>8317</v>
      </c>
      <c r="R3255" t="s">
        <v>8318</v>
      </c>
      <c r="S3255" s="10">
        <f t="shared" si="202"/>
        <v>42602.368379629632</v>
      </c>
      <c r="T3255" s="11">
        <f t="shared" si="203"/>
        <v>42620.947916666664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5">
        <f t="shared" si="201"/>
        <v>70.771505376344081</v>
      </c>
      <c r="Q3256" s="6" t="s">
        <v>8317</v>
      </c>
      <c r="R3256" t="s">
        <v>8318</v>
      </c>
      <c r="S3256" s="10">
        <f t="shared" si="202"/>
        <v>42058.877418981479</v>
      </c>
      <c r="T3256" s="11">
        <f t="shared" si="203"/>
        <v>42088.835752314808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5">
        <f t="shared" si="201"/>
        <v>29.166666666666668</v>
      </c>
      <c r="Q3257" s="6" t="s">
        <v>8317</v>
      </c>
      <c r="R3257" t="s">
        <v>8318</v>
      </c>
      <c r="S3257" s="10">
        <f t="shared" si="202"/>
        <v>41889.559895833328</v>
      </c>
      <c r="T3257" s="11">
        <f t="shared" si="203"/>
        <v>41919.559895833328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5">
        <f t="shared" si="201"/>
        <v>72.76136363636364</v>
      </c>
      <c r="Q3258" s="6" t="s">
        <v>8317</v>
      </c>
      <c r="R3258" t="s">
        <v>8318</v>
      </c>
      <c r="S3258" s="10">
        <f t="shared" si="202"/>
        <v>42144.365474537037</v>
      </c>
      <c r="T3258" s="11">
        <f t="shared" si="203"/>
        <v>42165.957638888889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5">
        <f t="shared" si="201"/>
        <v>51.853414634146333</v>
      </c>
      <c r="Q3259" s="6" t="s">
        <v>8317</v>
      </c>
      <c r="R3259" t="s">
        <v>8318</v>
      </c>
      <c r="S3259" s="10">
        <f t="shared" si="202"/>
        <v>42758.351296296292</v>
      </c>
      <c r="T3259" s="11">
        <f t="shared" si="203"/>
        <v>42788.351296296292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5">
        <f t="shared" si="201"/>
        <v>98.2</v>
      </c>
      <c r="Q3260" s="6" t="s">
        <v>8317</v>
      </c>
      <c r="R3260" t="s">
        <v>8318</v>
      </c>
      <c r="S3260" s="10">
        <f t="shared" si="202"/>
        <v>41982.678946759253</v>
      </c>
      <c r="T3260" s="11">
        <f t="shared" si="203"/>
        <v>42012.678946759253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5">
        <f t="shared" si="201"/>
        <v>251.7381443298969</v>
      </c>
      <c r="Q3261" s="6" t="s">
        <v>8317</v>
      </c>
      <c r="R3261" t="s">
        <v>8318</v>
      </c>
      <c r="S3261" s="10">
        <f t="shared" si="202"/>
        <v>42614.552604166667</v>
      </c>
      <c r="T3261" s="11">
        <f t="shared" si="203"/>
        <v>42643.957638888889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5">
        <f t="shared" si="201"/>
        <v>74.821917808219183</v>
      </c>
      <c r="Q3262" s="6" t="s">
        <v>8317</v>
      </c>
      <c r="R3262" t="s">
        <v>8318</v>
      </c>
      <c r="S3262" s="10">
        <f t="shared" si="202"/>
        <v>42303.464328703696</v>
      </c>
      <c r="T3262" s="11">
        <f t="shared" si="203"/>
        <v>42338.505995370368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5">
        <f t="shared" si="201"/>
        <v>67.65306122448979</v>
      </c>
      <c r="Q3263" s="6" t="s">
        <v>8317</v>
      </c>
      <c r="R3263" t="s">
        <v>8318</v>
      </c>
      <c r="S3263" s="10">
        <f t="shared" si="202"/>
        <v>42171.517083333332</v>
      </c>
      <c r="T3263" s="11">
        <f t="shared" si="203"/>
        <v>42201.517083333332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5">
        <f t="shared" si="201"/>
        <v>93.81343283582089</v>
      </c>
      <c r="Q3264" s="6" t="s">
        <v>8317</v>
      </c>
      <c r="R3264" t="s">
        <v>8318</v>
      </c>
      <c r="S3264" s="10">
        <f t="shared" si="202"/>
        <v>41964.107199074067</v>
      </c>
      <c r="T3264" s="11">
        <f t="shared" si="203"/>
        <v>41994.958333333336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5">
        <f t="shared" si="201"/>
        <v>41.237647058823526</v>
      </c>
      <c r="Q3265" s="6" t="s">
        <v>8317</v>
      </c>
      <c r="R3265" t="s">
        <v>8318</v>
      </c>
      <c r="S3265" s="10">
        <f t="shared" si="202"/>
        <v>42284.30773148148</v>
      </c>
      <c r="T3265" s="11">
        <f t="shared" si="203"/>
        <v>42307.666666666664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5">
        <f t="shared" si="201"/>
        <v>52.551020408163268</v>
      </c>
      <c r="Q3266" s="6" t="s">
        <v>8317</v>
      </c>
      <c r="R3266" t="s">
        <v>8318</v>
      </c>
      <c r="S3266" s="10">
        <f t="shared" si="202"/>
        <v>42016.591874999998</v>
      </c>
      <c r="T3266" s="11">
        <f t="shared" si="203"/>
        <v>42032.708333333336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(E3267/D3267)*100</f>
        <v>164</v>
      </c>
      <c r="P3267" s="5">
        <f t="shared" ref="P3267:P3330" si="205">IFERROR(E3267/L3267,0)</f>
        <v>70.285714285714292</v>
      </c>
      <c r="Q3267" s="6" t="s">
        <v>8317</v>
      </c>
      <c r="R3267" t="s">
        <v>8318</v>
      </c>
      <c r="S3267" s="10">
        <f t="shared" ref="S3267:S3330" si="206">(J3267/86400)+25569+(-5/24)</f>
        <v>42311.503645833327</v>
      </c>
      <c r="T3267" s="11">
        <f t="shared" ref="T3267:T3330" si="207">(I3267/86400)+25569+(-5/24)</f>
        <v>42341.499999999993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5">
        <f t="shared" si="205"/>
        <v>48.325153374233132</v>
      </c>
      <c r="Q3268" s="6" t="s">
        <v>8317</v>
      </c>
      <c r="R3268" t="s">
        <v>8318</v>
      </c>
      <c r="S3268" s="10">
        <f t="shared" si="206"/>
        <v>42136.327800925923</v>
      </c>
      <c r="T3268" s="11">
        <f t="shared" si="207"/>
        <v>42167.666666666664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5">
        <f t="shared" si="205"/>
        <v>53.177083333333336</v>
      </c>
      <c r="Q3269" s="6" t="s">
        <v>8317</v>
      </c>
      <c r="R3269" t="s">
        <v>8318</v>
      </c>
      <c r="S3269" s="10">
        <f t="shared" si="206"/>
        <v>42172.549305555549</v>
      </c>
      <c r="T3269" s="11">
        <f t="shared" si="207"/>
        <v>42202.549305555549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5">
        <f t="shared" si="205"/>
        <v>60.952380952380949</v>
      </c>
      <c r="Q3270" s="6" t="s">
        <v>8317</v>
      </c>
      <c r="R3270" t="s">
        <v>8318</v>
      </c>
      <c r="S3270" s="10">
        <f t="shared" si="206"/>
        <v>42590.695925925924</v>
      </c>
      <c r="T3270" s="11">
        <f t="shared" si="207"/>
        <v>42606.695925925924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5">
        <f t="shared" si="205"/>
        <v>116</v>
      </c>
      <c r="Q3271" s="6" t="s">
        <v>8317</v>
      </c>
      <c r="R3271" t="s">
        <v>8318</v>
      </c>
      <c r="S3271" s="10">
        <f t="shared" si="206"/>
        <v>42137.187465277777</v>
      </c>
      <c r="T3271" s="11">
        <f t="shared" si="207"/>
        <v>42171.249999999993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5">
        <f t="shared" si="205"/>
        <v>61</v>
      </c>
      <c r="Q3272" s="6" t="s">
        <v>8317</v>
      </c>
      <c r="R3272" t="s">
        <v>8318</v>
      </c>
      <c r="S3272" s="10">
        <f t="shared" si="206"/>
        <v>42167.324826388889</v>
      </c>
      <c r="T3272" s="11">
        <f t="shared" si="207"/>
        <v>42197.324826388889</v>
      </c>
    </row>
    <row r="3273" spans="1:20" ht="19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5">
        <f t="shared" si="205"/>
        <v>38.235294117647058</v>
      </c>
      <c r="Q3273" s="6" t="s">
        <v>8317</v>
      </c>
      <c r="R3273" t="s">
        <v>8318</v>
      </c>
      <c r="S3273" s="10">
        <f t="shared" si="206"/>
        <v>41915.22887731481</v>
      </c>
      <c r="T3273" s="11">
        <f t="shared" si="207"/>
        <v>41945.270543981482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5">
        <f t="shared" si="205"/>
        <v>106.50344827586207</v>
      </c>
      <c r="Q3274" s="6" t="s">
        <v>8317</v>
      </c>
      <c r="R3274" t="s">
        <v>8318</v>
      </c>
      <c r="S3274" s="10">
        <f t="shared" si="206"/>
        <v>42284.291770833333</v>
      </c>
      <c r="T3274" s="11">
        <f t="shared" si="207"/>
        <v>42314.333437499998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5">
        <f t="shared" si="205"/>
        <v>204.57142857142858</v>
      </c>
      <c r="Q3275" s="6" t="s">
        <v>8317</v>
      </c>
      <c r="R3275" t="s">
        <v>8318</v>
      </c>
      <c r="S3275" s="10">
        <f t="shared" si="206"/>
        <v>42611.5930787037</v>
      </c>
      <c r="T3275" s="11">
        <f t="shared" si="207"/>
        <v>42627.583333333336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5">
        <f t="shared" si="205"/>
        <v>54.912587412587413</v>
      </c>
      <c r="Q3276" s="6" t="s">
        <v>8317</v>
      </c>
      <c r="R3276" t="s">
        <v>8318</v>
      </c>
      <c r="S3276" s="10">
        <f t="shared" si="206"/>
        <v>42400.496203703697</v>
      </c>
      <c r="T3276" s="11">
        <f t="shared" si="207"/>
        <v>42444.666666666664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5">
        <f t="shared" si="205"/>
        <v>150.41666666666666</v>
      </c>
      <c r="Q3277" s="6" t="s">
        <v>8317</v>
      </c>
      <c r="R3277" t="s">
        <v>8318</v>
      </c>
      <c r="S3277" s="10">
        <f t="shared" si="206"/>
        <v>42017.672118055554</v>
      </c>
      <c r="T3277" s="11">
        <f t="shared" si="207"/>
        <v>42043.979166666664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5">
        <f t="shared" si="205"/>
        <v>52.58</v>
      </c>
      <c r="Q3278" s="6" t="s">
        <v>8317</v>
      </c>
      <c r="R3278" t="s">
        <v>8318</v>
      </c>
      <c r="S3278" s="10">
        <f t="shared" si="206"/>
        <v>42426.741655092592</v>
      </c>
      <c r="T3278" s="11">
        <f t="shared" si="207"/>
        <v>42460.957638888889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5">
        <f t="shared" si="205"/>
        <v>54.3</v>
      </c>
      <c r="Q3279" s="6" t="s">
        <v>8317</v>
      </c>
      <c r="R3279" t="s">
        <v>8318</v>
      </c>
      <c r="S3279" s="10">
        <f t="shared" si="206"/>
        <v>41931.474606481475</v>
      </c>
      <c r="T3279" s="11">
        <f t="shared" si="207"/>
        <v>41961.516273148147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5">
        <f t="shared" si="205"/>
        <v>76.029411764705884</v>
      </c>
      <c r="Q3280" s="6" t="s">
        <v>8317</v>
      </c>
      <c r="R3280" t="s">
        <v>8318</v>
      </c>
      <c r="S3280" s="10">
        <f t="shared" si="206"/>
        <v>42124.640081018515</v>
      </c>
      <c r="T3280" s="11">
        <f t="shared" si="207"/>
        <v>42154.640081018515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5">
        <f t="shared" si="205"/>
        <v>105.2063492063492</v>
      </c>
      <c r="Q3281" s="6" t="s">
        <v>8317</v>
      </c>
      <c r="R3281" t="s">
        <v>8318</v>
      </c>
      <c r="S3281" s="10">
        <f t="shared" si="206"/>
        <v>42430.894201388888</v>
      </c>
      <c r="T3281" s="11">
        <f t="shared" si="207"/>
        <v>42460.852534722224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5">
        <f t="shared" si="205"/>
        <v>68.666666666666671</v>
      </c>
      <c r="Q3282" s="6" t="s">
        <v>8317</v>
      </c>
      <c r="R3282" t="s">
        <v>8318</v>
      </c>
      <c r="S3282" s="10">
        <f t="shared" si="206"/>
        <v>42121.548587962963</v>
      </c>
      <c r="T3282" s="11">
        <f t="shared" si="207"/>
        <v>42155.999999999993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5">
        <f t="shared" si="205"/>
        <v>129.36170212765958</v>
      </c>
      <c r="Q3283" s="6" t="s">
        <v>8317</v>
      </c>
      <c r="R3283" t="s">
        <v>8318</v>
      </c>
      <c r="S3283" s="10">
        <f t="shared" si="206"/>
        <v>42218.811400462961</v>
      </c>
      <c r="T3283" s="11">
        <f t="shared" si="207"/>
        <v>42248.811400462961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5">
        <f t="shared" si="205"/>
        <v>134.26371308016877</v>
      </c>
      <c r="Q3284" s="6" t="s">
        <v>8317</v>
      </c>
      <c r="R3284" t="s">
        <v>8318</v>
      </c>
      <c r="S3284" s="10">
        <f t="shared" si="206"/>
        <v>42444.985972222225</v>
      </c>
      <c r="T3284" s="11">
        <f t="shared" si="207"/>
        <v>42488.985972222225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5">
        <f t="shared" si="205"/>
        <v>17.829787234042552</v>
      </c>
      <c r="Q3285" s="6" t="s">
        <v>8317</v>
      </c>
      <c r="R3285" t="s">
        <v>8318</v>
      </c>
      <c r="S3285" s="10">
        <f t="shared" si="206"/>
        <v>42379.535856481474</v>
      </c>
      <c r="T3285" s="11">
        <f t="shared" si="207"/>
        <v>42410.666666666664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5">
        <f t="shared" si="205"/>
        <v>203.2</v>
      </c>
      <c r="Q3286" s="6" t="s">
        <v>8317</v>
      </c>
      <c r="R3286" t="s">
        <v>8318</v>
      </c>
      <c r="S3286" s="10">
        <f t="shared" si="206"/>
        <v>42380.676539351851</v>
      </c>
      <c r="T3286" s="11">
        <f t="shared" si="207"/>
        <v>42398.040972222218</v>
      </c>
    </row>
    <row r="3287" spans="1:20" ht="19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5">
        <f t="shared" si="205"/>
        <v>69.18518518518519</v>
      </c>
      <c r="Q3287" s="6" t="s">
        <v>8317</v>
      </c>
      <c r="R3287" t="s">
        <v>8318</v>
      </c>
      <c r="S3287" s="10">
        <f t="shared" si="206"/>
        <v>42762.734097222223</v>
      </c>
      <c r="T3287" s="11">
        <f t="shared" si="207"/>
        <v>42793.999999999993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5">
        <f t="shared" si="205"/>
        <v>125.12295081967213</v>
      </c>
      <c r="Q3288" s="6" t="s">
        <v>8317</v>
      </c>
      <c r="R3288" t="s">
        <v>8318</v>
      </c>
      <c r="S3288" s="10">
        <f t="shared" si="206"/>
        <v>42567.631736111107</v>
      </c>
      <c r="T3288" s="11">
        <f t="shared" si="207"/>
        <v>42597.631736111107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5">
        <f t="shared" si="205"/>
        <v>73.529411764705884</v>
      </c>
      <c r="Q3289" s="6" t="s">
        <v>8317</v>
      </c>
      <c r="R3289" t="s">
        <v>8318</v>
      </c>
      <c r="S3289" s="10">
        <f t="shared" si="206"/>
        <v>42311.541990740741</v>
      </c>
      <c r="T3289" s="11">
        <f t="shared" si="207"/>
        <v>42336.541990740741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5">
        <f t="shared" si="205"/>
        <v>48.437149758454105</v>
      </c>
      <c r="Q3290" s="6" t="s">
        <v>8317</v>
      </c>
      <c r="R3290" t="s">
        <v>8318</v>
      </c>
      <c r="S3290" s="10">
        <f t="shared" si="206"/>
        <v>42505.566145833327</v>
      </c>
      <c r="T3290" s="11">
        <f t="shared" si="207"/>
        <v>42541.749999999993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5">
        <f t="shared" si="205"/>
        <v>26.608400000000003</v>
      </c>
      <c r="Q3291" s="6" t="s">
        <v>8317</v>
      </c>
      <c r="R3291" t="s">
        <v>8318</v>
      </c>
      <c r="S3291" s="10">
        <f t="shared" si="206"/>
        <v>42758.159745370365</v>
      </c>
      <c r="T3291" s="11">
        <f t="shared" si="207"/>
        <v>42786.159745370365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5">
        <f t="shared" si="205"/>
        <v>33.666666666666664</v>
      </c>
      <c r="Q3292" s="6" t="s">
        <v>8317</v>
      </c>
      <c r="R3292" t="s">
        <v>8318</v>
      </c>
      <c r="S3292" s="10">
        <f t="shared" si="206"/>
        <v>42775.306608796294</v>
      </c>
      <c r="T3292" s="11">
        <f t="shared" si="207"/>
        <v>42805.306608796294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5">
        <f t="shared" si="205"/>
        <v>40.714285714285715</v>
      </c>
      <c r="Q3293" s="6" t="s">
        <v>8317</v>
      </c>
      <c r="R3293" t="s">
        <v>8318</v>
      </c>
      <c r="S3293" s="10">
        <f t="shared" si="206"/>
        <v>42232.494212962956</v>
      </c>
      <c r="T3293" s="11">
        <f t="shared" si="207"/>
        <v>42263.957638888889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5">
        <f t="shared" si="205"/>
        <v>19.266666666666666</v>
      </c>
      <c r="Q3294" s="6" t="s">
        <v>8317</v>
      </c>
      <c r="R3294" t="s">
        <v>8318</v>
      </c>
      <c r="S3294" s="10">
        <f t="shared" si="206"/>
        <v>42282.561898148146</v>
      </c>
      <c r="T3294" s="11">
        <f t="shared" si="207"/>
        <v>42342.603564814817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5">
        <f t="shared" si="205"/>
        <v>84.285714285714292</v>
      </c>
      <c r="Q3295" s="6" t="s">
        <v>8317</v>
      </c>
      <c r="R3295" t="s">
        <v>8318</v>
      </c>
      <c r="S3295" s="10">
        <f t="shared" si="206"/>
        <v>42768.217037037037</v>
      </c>
      <c r="T3295" s="11">
        <f t="shared" si="207"/>
        <v>42798.217037037037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5">
        <f t="shared" si="205"/>
        <v>29.583333333333332</v>
      </c>
      <c r="Q3296" s="6" t="s">
        <v>8317</v>
      </c>
      <c r="R3296" t="s">
        <v>8318</v>
      </c>
      <c r="S3296" s="10">
        <f t="shared" si="206"/>
        <v>42141.33280092592</v>
      </c>
      <c r="T3296" s="11">
        <f t="shared" si="207"/>
        <v>42171.33280092592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5">
        <f t="shared" si="205"/>
        <v>26.667037037037037</v>
      </c>
      <c r="Q3297" s="6" t="s">
        <v>8317</v>
      </c>
      <c r="R3297" t="s">
        <v>8318</v>
      </c>
      <c r="S3297" s="10">
        <f t="shared" si="206"/>
        <v>42609.234131944446</v>
      </c>
      <c r="T3297" s="11">
        <f t="shared" si="207"/>
        <v>42639.234131944446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5">
        <f t="shared" si="205"/>
        <v>45.978723404255319</v>
      </c>
      <c r="Q3298" s="6" t="s">
        <v>8317</v>
      </c>
      <c r="R3298" t="s">
        <v>8318</v>
      </c>
      <c r="S3298" s="10">
        <f t="shared" si="206"/>
        <v>42309.54828703704</v>
      </c>
      <c r="T3298" s="11">
        <f t="shared" si="207"/>
        <v>42330.708333333336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5">
        <f t="shared" si="205"/>
        <v>125.09090909090909</v>
      </c>
      <c r="Q3299" s="6" t="s">
        <v>8317</v>
      </c>
      <c r="R3299" t="s">
        <v>8318</v>
      </c>
      <c r="S3299" s="10">
        <f t="shared" si="206"/>
        <v>42193.563148148147</v>
      </c>
      <c r="T3299" s="11">
        <f t="shared" si="207"/>
        <v>42212.749305555553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5">
        <f t="shared" si="205"/>
        <v>141.29166666666666</v>
      </c>
      <c r="Q3300" s="6" t="s">
        <v>8317</v>
      </c>
      <c r="R3300" t="s">
        <v>8318</v>
      </c>
      <c r="S3300" s="10">
        <f t="shared" si="206"/>
        <v>42239.749629629623</v>
      </c>
      <c r="T3300" s="11">
        <f t="shared" si="207"/>
        <v>42259.791666666664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5">
        <f t="shared" si="205"/>
        <v>55.333333333333336</v>
      </c>
      <c r="Q3301" s="6" t="s">
        <v>8317</v>
      </c>
      <c r="R3301" t="s">
        <v>8318</v>
      </c>
      <c r="S3301" s="10">
        <f t="shared" si="206"/>
        <v>42261.709062499998</v>
      </c>
      <c r="T3301" s="11">
        <f t="shared" si="207"/>
        <v>42291.709062499998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5">
        <f t="shared" si="205"/>
        <v>46.420454545454547</v>
      </c>
      <c r="Q3302" s="6" t="s">
        <v>8317</v>
      </c>
      <c r="R3302" t="s">
        <v>8318</v>
      </c>
      <c r="S3302" s="10">
        <f t="shared" si="206"/>
        <v>42102.535439814812</v>
      </c>
      <c r="T3302" s="11">
        <f t="shared" si="207"/>
        <v>42123.535439814812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5">
        <f t="shared" si="205"/>
        <v>57.2</v>
      </c>
      <c r="Q3303" s="6" t="s">
        <v>8317</v>
      </c>
      <c r="R3303" t="s">
        <v>8318</v>
      </c>
      <c r="S3303" s="10">
        <f t="shared" si="206"/>
        <v>42538.527499999997</v>
      </c>
      <c r="T3303" s="11">
        <f t="shared" si="207"/>
        <v>42583.082638888889</v>
      </c>
    </row>
    <row r="3304" spans="1:20" ht="19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5">
        <f t="shared" si="205"/>
        <v>173.7</v>
      </c>
      <c r="Q3304" s="6" t="s">
        <v>8317</v>
      </c>
      <c r="R3304" t="s">
        <v>8318</v>
      </c>
      <c r="S3304" s="10">
        <f t="shared" si="206"/>
        <v>42681.143240740734</v>
      </c>
      <c r="T3304" s="11">
        <f t="shared" si="207"/>
        <v>42711.143240740734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5">
        <f t="shared" si="205"/>
        <v>59.6</v>
      </c>
      <c r="Q3305" s="6" t="s">
        <v>8317</v>
      </c>
      <c r="R3305" t="s">
        <v>8318</v>
      </c>
      <c r="S3305" s="10">
        <f t="shared" si="206"/>
        <v>42056.443101851844</v>
      </c>
      <c r="T3305" s="11">
        <f t="shared" si="207"/>
        <v>42091.401435185187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5">
        <f t="shared" si="205"/>
        <v>89.585714285714289</v>
      </c>
      <c r="Q3306" s="6" t="s">
        <v>8317</v>
      </c>
      <c r="R3306" t="s">
        <v>8318</v>
      </c>
      <c r="S3306" s="10">
        <f t="shared" si="206"/>
        <v>42696.41611111111</v>
      </c>
      <c r="T3306" s="11">
        <f t="shared" si="207"/>
        <v>42726.41611111111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5">
        <f t="shared" si="205"/>
        <v>204.05</v>
      </c>
      <c r="Q3307" s="6" t="s">
        <v>8317</v>
      </c>
      <c r="R3307" t="s">
        <v>8318</v>
      </c>
      <c r="S3307" s="10">
        <f t="shared" si="206"/>
        <v>42186.647546296292</v>
      </c>
      <c r="T3307" s="11">
        <f t="shared" si="207"/>
        <v>42216.647546296292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5">
        <f t="shared" si="205"/>
        <v>48.703703703703702</v>
      </c>
      <c r="Q3308" s="6" t="s">
        <v>8317</v>
      </c>
      <c r="R3308" t="s">
        <v>8318</v>
      </c>
      <c r="S3308" s="10">
        <f t="shared" si="206"/>
        <v>42493.010902777773</v>
      </c>
      <c r="T3308" s="11">
        <f t="shared" si="207"/>
        <v>42530.916666666664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5">
        <f t="shared" si="205"/>
        <v>53.339999999999996</v>
      </c>
      <c r="Q3309" s="6" t="s">
        <v>8317</v>
      </c>
      <c r="R3309" t="s">
        <v>8318</v>
      </c>
      <c r="S3309" s="10">
        <f t="shared" si="206"/>
        <v>42474.848831018513</v>
      </c>
      <c r="T3309" s="11">
        <f t="shared" si="207"/>
        <v>42504.848831018513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5">
        <f t="shared" si="205"/>
        <v>75.087719298245617</v>
      </c>
      <c r="Q3310" s="6" t="s">
        <v>8317</v>
      </c>
      <c r="R3310" t="s">
        <v>8318</v>
      </c>
      <c r="S3310" s="10">
        <f t="shared" si="206"/>
        <v>42452.668576388889</v>
      </c>
      <c r="T3310" s="11">
        <f t="shared" si="207"/>
        <v>42473.668576388889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5">
        <f t="shared" si="205"/>
        <v>18</v>
      </c>
      <c r="Q3311" s="6" t="s">
        <v>8317</v>
      </c>
      <c r="R3311" t="s">
        <v>8318</v>
      </c>
      <c r="S3311" s="10">
        <f t="shared" si="206"/>
        <v>42628.441874999997</v>
      </c>
      <c r="T3311" s="11">
        <f t="shared" si="207"/>
        <v>42659.441874999997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5">
        <f t="shared" si="205"/>
        <v>209.83870967741936</v>
      </c>
      <c r="Q3312" s="6" t="s">
        <v>8317</v>
      </c>
      <c r="R3312" t="s">
        <v>8318</v>
      </c>
      <c r="S3312" s="10">
        <f t="shared" si="206"/>
        <v>42253.720196759255</v>
      </c>
      <c r="T3312" s="11">
        <f t="shared" si="207"/>
        <v>42283.720196759255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5">
        <f t="shared" si="205"/>
        <v>61.022222222222226</v>
      </c>
      <c r="Q3313" s="6" t="s">
        <v>8317</v>
      </c>
      <c r="R3313" t="s">
        <v>8318</v>
      </c>
      <c r="S3313" s="10">
        <f t="shared" si="206"/>
        <v>42264.083449074074</v>
      </c>
      <c r="T3313" s="11">
        <f t="shared" si="207"/>
        <v>42294.083449074074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5">
        <f t="shared" si="205"/>
        <v>61</v>
      </c>
      <c r="Q3314" s="6" t="s">
        <v>8317</v>
      </c>
      <c r="R3314" t="s">
        <v>8318</v>
      </c>
      <c r="S3314" s="10">
        <f t="shared" si="206"/>
        <v>42664.601226851846</v>
      </c>
      <c r="T3314" s="11">
        <f t="shared" si="207"/>
        <v>42685.708333333336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5">
        <f t="shared" si="205"/>
        <v>80.034482758620683</v>
      </c>
      <c r="Q3315" s="6" t="s">
        <v>8317</v>
      </c>
      <c r="R3315" t="s">
        <v>8318</v>
      </c>
      <c r="S3315" s="10">
        <f t="shared" si="206"/>
        <v>42382.036076388882</v>
      </c>
      <c r="T3315" s="11">
        <f t="shared" si="207"/>
        <v>42395.833333333336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5">
        <f t="shared" si="205"/>
        <v>29.068965517241381</v>
      </c>
      <c r="Q3316" s="6" t="s">
        <v>8317</v>
      </c>
      <c r="R3316" t="s">
        <v>8318</v>
      </c>
      <c r="S3316" s="10">
        <f t="shared" si="206"/>
        <v>42105.059155092589</v>
      </c>
      <c r="T3316" s="11">
        <f t="shared" si="207"/>
        <v>42132.628472222219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5">
        <f t="shared" si="205"/>
        <v>49.438202247191015</v>
      </c>
      <c r="Q3317" s="6" t="s">
        <v>8317</v>
      </c>
      <c r="R3317" t="s">
        <v>8318</v>
      </c>
      <c r="S3317" s="10">
        <f t="shared" si="206"/>
        <v>42466.09538194444</v>
      </c>
      <c r="T3317" s="11">
        <f t="shared" si="207"/>
        <v>42496.09538194444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5">
        <f t="shared" si="205"/>
        <v>93.977440000000001</v>
      </c>
      <c r="Q3318" s="6" t="s">
        <v>8317</v>
      </c>
      <c r="R3318" t="s">
        <v>8318</v>
      </c>
      <c r="S3318" s="10">
        <f t="shared" si="206"/>
        <v>41826.662905092591</v>
      </c>
      <c r="T3318" s="11">
        <f t="shared" si="207"/>
        <v>41859.370833333327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5">
        <f t="shared" si="205"/>
        <v>61.944444444444443</v>
      </c>
      <c r="Q3319" s="6" t="s">
        <v>8317</v>
      </c>
      <c r="R3319" t="s">
        <v>8318</v>
      </c>
      <c r="S3319" s="10">
        <f t="shared" si="206"/>
        <v>42498.831296296295</v>
      </c>
      <c r="T3319" s="11">
        <f t="shared" si="207"/>
        <v>42528.831296296295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5">
        <f t="shared" si="205"/>
        <v>78.5</v>
      </c>
      <c r="Q3320" s="6" t="s">
        <v>8317</v>
      </c>
      <c r="R3320" t="s">
        <v>8318</v>
      </c>
      <c r="S3320" s="10">
        <f t="shared" si="206"/>
        <v>42431.093668981477</v>
      </c>
      <c r="T3320" s="11">
        <f t="shared" si="207"/>
        <v>42470.895833333336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5">
        <f t="shared" si="205"/>
        <v>33.75</v>
      </c>
      <c r="Q3321" s="6" t="s">
        <v>8317</v>
      </c>
      <c r="R3321" t="s">
        <v>8318</v>
      </c>
      <c r="S3321" s="10">
        <f t="shared" si="206"/>
        <v>41990.377152777779</v>
      </c>
      <c r="T3321" s="11">
        <f t="shared" si="207"/>
        <v>42035.377152777779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5">
        <f t="shared" si="205"/>
        <v>66.44736842105263</v>
      </c>
      <c r="Q3322" s="6" t="s">
        <v>8317</v>
      </c>
      <c r="R3322" t="s">
        <v>8318</v>
      </c>
      <c r="S3322" s="10">
        <f t="shared" si="206"/>
        <v>42512.837465277778</v>
      </c>
      <c r="T3322" s="11">
        <f t="shared" si="207"/>
        <v>42542.837465277778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5">
        <f t="shared" si="205"/>
        <v>35.799999999999997</v>
      </c>
      <c r="Q3323" s="6" t="s">
        <v>8317</v>
      </c>
      <c r="R3323" t="s">
        <v>8318</v>
      </c>
      <c r="S3323" s="10">
        <f t="shared" si="206"/>
        <v>41913.891956018517</v>
      </c>
      <c r="T3323" s="11">
        <f t="shared" si="207"/>
        <v>41927.957638888889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5">
        <f t="shared" si="205"/>
        <v>145.65217391304347</v>
      </c>
      <c r="Q3324" s="6" t="s">
        <v>8317</v>
      </c>
      <c r="R3324" t="s">
        <v>8318</v>
      </c>
      <c r="S3324" s="10">
        <f t="shared" si="206"/>
        <v>42520.802037037036</v>
      </c>
      <c r="T3324" s="11">
        <f t="shared" si="207"/>
        <v>42542.954861111109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5">
        <f t="shared" si="205"/>
        <v>25.693877551020407</v>
      </c>
      <c r="Q3325" s="6" t="s">
        <v>8317</v>
      </c>
      <c r="R3325" t="s">
        <v>8318</v>
      </c>
      <c r="S3325" s="10">
        <f t="shared" si="206"/>
        <v>42608.157499999994</v>
      </c>
      <c r="T3325" s="11">
        <f t="shared" si="207"/>
        <v>42638.157499999994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5">
        <f t="shared" si="205"/>
        <v>152.5</v>
      </c>
      <c r="Q3326" s="6" t="s">
        <v>8317</v>
      </c>
      <c r="R3326" t="s">
        <v>8318</v>
      </c>
      <c r="S3326" s="10">
        <f t="shared" si="206"/>
        <v>42512.374884259254</v>
      </c>
      <c r="T3326" s="11">
        <f t="shared" si="207"/>
        <v>42526.374884259254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5">
        <f t="shared" si="205"/>
        <v>30</v>
      </c>
      <c r="Q3327" s="6" t="s">
        <v>8317</v>
      </c>
      <c r="R3327" t="s">
        <v>8318</v>
      </c>
      <c r="S3327" s="10">
        <f t="shared" si="206"/>
        <v>42064.577280092592</v>
      </c>
      <c r="T3327" s="11">
        <f t="shared" si="207"/>
        <v>42099.535613425927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5">
        <f t="shared" si="205"/>
        <v>142.28070175438597</v>
      </c>
      <c r="Q3328" s="6" t="s">
        <v>8317</v>
      </c>
      <c r="R3328" t="s">
        <v>8318</v>
      </c>
      <c r="S3328" s="10">
        <f t="shared" si="206"/>
        <v>42041.505844907406</v>
      </c>
      <c r="T3328" s="11">
        <f t="shared" si="207"/>
        <v>42071.464178240734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5">
        <f t="shared" si="205"/>
        <v>24.545454545454547</v>
      </c>
      <c r="Q3329" s="6" t="s">
        <v>8317</v>
      </c>
      <c r="R3329" t="s">
        <v>8318</v>
      </c>
      <c r="S3329" s="10">
        <f t="shared" si="206"/>
        <v>42468.166273148141</v>
      </c>
      <c r="T3329" s="11">
        <f t="shared" si="207"/>
        <v>42498.166273148141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5">
        <f t="shared" si="205"/>
        <v>292.77777777777777</v>
      </c>
      <c r="Q3330" s="6" t="s">
        <v>8317</v>
      </c>
      <c r="R3330" t="s">
        <v>8318</v>
      </c>
      <c r="S3330" s="10">
        <f t="shared" si="206"/>
        <v>41822.366701388884</v>
      </c>
      <c r="T3330" s="11">
        <f t="shared" si="207"/>
        <v>41824.833333333328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(E3331/D3331)*100</f>
        <v>116.8</v>
      </c>
      <c r="P3331" s="5">
        <f t="shared" ref="P3331:P3394" si="209">IFERROR(E3331/L3331,0)</f>
        <v>44.92307692307692</v>
      </c>
      <c r="Q3331" s="6" t="s">
        <v>8317</v>
      </c>
      <c r="R3331" t="s">
        <v>8318</v>
      </c>
      <c r="S3331" s="10">
        <f t="shared" ref="S3331:S3394" si="210">(J3331/86400)+25569+(-5/24)</f>
        <v>41837.114675925921</v>
      </c>
      <c r="T3331" s="11">
        <f t="shared" ref="T3331:T3394" si="211">(I3331/86400)+25569+(-5/24)</f>
        <v>41847.75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5">
        <f t="shared" si="209"/>
        <v>23.10144927536232</v>
      </c>
      <c r="Q3332" s="6" t="s">
        <v>8317</v>
      </c>
      <c r="R3332" t="s">
        <v>8318</v>
      </c>
      <c r="S3332" s="10">
        <f t="shared" si="210"/>
        <v>42065.679027777776</v>
      </c>
      <c r="T3332" s="11">
        <f t="shared" si="211"/>
        <v>42095.637361111112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5">
        <f t="shared" si="209"/>
        <v>80.400000000000006</v>
      </c>
      <c r="Q3333" s="6" t="s">
        <v>8317</v>
      </c>
      <c r="R3333" t="s">
        <v>8318</v>
      </c>
      <c r="S3333" s="10">
        <f t="shared" si="210"/>
        <v>42248.48942129629</v>
      </c>
      <c r="T3333" s="11">
        <f t="shared" si="211"/>
        <v>42283.48942129629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5">
        <f t="shared" si="209"/>
        <v>72.289156626506028</v>
      </c>
      <c r="Q3334" s="6" t="s">
        <v>8317</v>
      </c>
      <c r="R3334" t="s">
        <v>8318</v>
      </c>
      <c r="S3334" s="10">
        <f t="shared" si="210"/>
        <v>41809.651967592588</v>
      </c>
      <c r="T3334" s="11">
        <f t="shared" si="211"/>
        <v>41839.651967592588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5">
        <f t="shared" si="209"/>
        <v>32.972972972972975</v>
      </c>
      <c r="Q3335" s="6" t="s">
        <v>8317</v>
      </c>
      <c r="R3335" t="s">
        <v>8318</v>
      </c>
      <c r="S3335" s="10">
        <f t="shared" si="210"/>
        <v>42148.468518518515</v>
      </c>
      <c r="T3335" s="11">
        <f t="shared" si="211"/>
        <v>42170.468518518515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5">
        <f t="shared" si="209"/>
        <v>116.65217391304348</v>
      </c>
      <c r="Q3336" s="6" t="s">
        <v>8317</v>
      </c>
      <c r="R3336" t="s">
        <v>8318</v>
      </c>
      <c r="S3336" s="10">
        <f t="shared" si="210"/>
        <v>42185.312754629624</v>
      </c>
      <c r="T3336" s="11">
        <f t="shared" si="211"/>
        <v>42215.312754629624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5">
        <f t="shared" si="209"/>
        <v>79.61904761904762</v>
      </c>
      <c r="Q3337" s="6" t="s">
        <v>8317</v>
      </c>
      <c r="R3337" t="s">
        <v>8318</v>
      </c>
      <c r="S3337" s="10">
        <f t="shared" si="210"/>
        <v>41827.465810185182</v>
      </c>
      <c r="T3337" s="11">
        <f t="shared" si="211"/>
        <v>41854.75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5">
        <f t="shared" si="209"/>
        <v>27.777777777777779</v>
      </c>
      <c r="Q3338" s="6" t="s">
        <v>8317</v>
      </c>
      <c r="R3338" t="s">
        <v>8318</v>
      </c>
      <c r="S3338" s="10">
        <f t="shared" si="210"/>
        <v>42437.190347222218</v>
      </c>
      <c r="T3338" s="11">
        <f t="shared" si="211"/>
        <v>42465.148680555554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5">
        <f t="shared" si="209"/>
        <v>81.029411764705884</v>
      </c>
      <c r="Q3339" s="6" t="s">
        <v>8317</v>
      </c>
      <c r="R3339" t="s">
        <v>8318</v>
      </c>
      <c r="S3339" s="10">
        <f t="shared" si="210"/>
        <v>41901.073692129627</v>
      </c>
      <c r="T3339" s="11">
        <f t="shared" si="211"/>
        <v>41922.666666666664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5">
        <f t="shared" si="209"/>
        <v>136.84821428571428</v>
      </c>
      <c r="Q3340" s="6" t="s">
        <v>8317</v>
      </c>
      <c r="R3340" t="s">
        <v>8318</v>
      </c>
      <c r="S3340" s="10">
        <f t="shared" si="210"/>
        <v>42769.366666666661</v>
      </c>
      <c r="T3340" s="11">
        <f t="shared" si="211"/>
        <v>42790.366666666661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5">
        <f t="shared" si="209"/>
        <v>177.61702127659575</v>
      </c>
      <c r="Q3341" s="6" t="s">
        <v>8317</v>
      </c>
      <c r="R3341" t="s">
        <v>8318</v>
      </c>
      <c r="S3341" s="10">
        <f t="shared" si="210"/>
        <v>42549.457384259258</v>
      </c>
      <c r="T3341" s="11">
        <f t="shared" si="211"/>
        <v>42579.457384259258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5">
        <f t="shared" si="209"/>
        <v>109.07894736842105</v>
      </c>
      <c r="Q3342" s="6" t="s">
        <v>8317</v>
      </c>
      <c r="R3342" t="s">
        <v>8318</v>
      </c>
      <c r="S3342" s="10">
        <f t="shared" si="210"/>
        <v>42685.765671296293</v>
      </c>
      <c r="T3342" s="11">
        <f t="shared" si="211"/>
        <v>42710.765671296293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5">
        <f t="shared" si="209"/>
        <v>119.64285714285714</v>
      </c>
      <c r="Q3343" s="6" t="s">
        <v>8317</v>
      </c>
      <c r="R3343" t="s">
        <v>8318</v>
      </c>
      <c r="S3343" s="10">
        <f t="shared" si="210"/>
        <v>42510.590520833335</v>
      </c>
      <c r="T3343" s="11">
        <f t="shared" si="211"/>
        <v>42533.499999999993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5">
        <f t="shared" si="209"/>
        <v>78.205128205128204</v>
      </c>
      <c r="Q3344" s="6" t="s">
        <v>8317</v>
      </c>
      <c r="R3344" t="s">
        <v>8318</v>
      </c>
      <c r="S3344" s="10">
        <f t="shared" si="210"/>
        <v>42062.088078703702</v>
      </c>
      <c r="T3344" s="11">
        <f t="shared" si="211"/>
        <v>42094.999305555553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5">
        <f t="shared" si="209"/>
        <v>52.173913043478258</v>
      </c>
      <c r="Q3345" s="6" t="s">
        <v>8317</v>
      </c>
      <c r="R3345" t="s">
        <v>8318</v>
      </c>
      <c r="S3345" s="10">
        <f t="shared" si="210"/>
        <v>42452.708148148151</v>
      </c>
      <c r="T3345" s="11">
        <f t="shared" si="211"/>
        <v>42473.345833333333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5">
        <f t="shared" si="209"/>
        <v>114.125</v>
      </c>
      <c r="Q3346" s="6" t="s">
        <v>8317</v>
      </c>
      <c r="R3346" t="s">
        <v>8318</v>
      </c>
      <c r="S3346" s="10">
        <f t="shared" si="210"/>
        <v>41850.991817129623</v>
      </c>
      <c r="T3346" s="11">
        <f t="shared" si="211"/>
        <v>41880.991817129623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5">
        <f t="shared" si="209"/>
        <v>50</v>
      </c>
      <c r="Q3347" s="6" t="s">
        <v>8317</v>
      </c>
      <c r="R3347" t="s">
        <v>8318</v>
      </c>
      <c r="S3347" s="10">
        <f t="shared" si="210"/>
        <v>42052.897777777776</v>
      </c>
      <c r="T3347" s="11">
        <f t="shared" si="211"/>
        <v>42111.817361111105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5">
        <f t="shared" si="209"/>
        <v>91.666666666666671</v>
      </c>
      <c r="Q3348" s="6" t="s">
        <v>8317</v>
      </c>
      <c r="R3348" t="s">
        <v>8318</v>
      </c>
      <c r="S3348" s="10">
        <f t="shared" si="210"/>
        <v>42053.816087962965</v>
      </c>
      <c r="T3348" s="11">
        <f t="shared" si="211"/>
        <v>42060.816087962965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5">
        <f t="shared" si="209"/>
        <v>108.59090909090909</v>
      </c>
      <c r="Q3349" s="6" t="s">
        <v>8317</v>
      </c>
      <c r="R3349" t="s">
        <v>8318</v>
      </c>
      <c r="S3349" s="10">
        <f t="shared" si="210"/>
        <v>42484.343217592592</v>
      </c>
      <c r="T3349" s="11">
        <f t="shared" si="211"/>
        <v>42498.666666666664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5">
        <f t="shared" si="209"/>
        <v>69.822784810126578</v>
      </c>
      <c r="Q3350" s="6" t="s">
        <v>8317</v>
      </c>
      <c r="R3350" t="s">
        <v>8318</v>
      </c>
      <c r="S3350" s="10">
        <f t="shared" si="210"/>
        <v>42466.350462962961</v>
      </c>
      <c r="T3350" s="11">
        <f t="shared" si="211"/>
        <v>42489.957638888889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5">
        <f t="shared" si="209"/>
        <v>109.57142857142857</v>
      </c>
      <c r="Q3351" s="6" t="s">
        <v>8317</v>
      </c>
      <c r="R3351" t="s">
        <v>8318</v>
      </c>
      <c r="S3351" s="10">
        <f t="shared" si="210"/>
        <v>42512.902453703697</v>
      </c>
      <c r="T3351" s="11">
        <f t="shared" si="211"/>
        <v>42534.499999999993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5">
        <f t="shared" si="209"/>
        <v>71.666666666666671</v>
      </c>
      <c r="Q3352" s="6" t="s">
        <v>8317</v>
      </c>
      <c r="R3352" t="s">
        <v>8318</v>
      </c>
      <c r="S3352" s="10">
        <f t="shared" si="210"/>
        <v>42302.493182870363</v>
      </c>
      <c r="T3352" s="11">
        <f t="shared" si="211"/>
        <v>42337.749999999993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5">
        <f t="shared" si="209"/>
        <v>93.611111111111114</v>
      </c>
      <c r="Q3353" s="6" t="s">
        <v>8317</v>
      </c>
      <c r="R3353" t="s">
        <v>8318</v>
      </c>
      <c r="S3353" s="10">
        <f t="shared" si="210"/>
        <v>41806.187094907407</v>
      </c>
      <c r="T3353" s="11">
        <f t="shared" si="211"/>
        <v>41843.25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5">
        <f t="shared" si="209"/>
        <v>76.8</v>
      </c>
      <c r="Q3354" s="6" t="s">
        <v>8317</v>
      </c>
      <c r="R3354" t="s">
        <v>8318</v>
      </c>
      <c r="S3354" s="10">
        <f t="shared" si="210"/>
        <v>42495.784467592595</v>
      </c>
      <c r="T3354" s="11">
        <f t="shared" si="211"/>
        <v>42552.749999999993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5">
        <f t="shared" si="209"/>
        <v>35.795454545454547</v>
      </c>
      <c r="Q3355" s="6" t="s">
        <v>8317</v>
      </c>
      <c r="R3355" t="s">
        <v>8318</v>
      </c>
      <c r="S3355" s="10">
        <f t="shared" si="210"/>
        <v>42479.223958333336</v>
      </c>
      <c r="T3355" s="11">
        <f t="shared" si="211"/>
        <v>42492.749999999993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5">
        <f t="shared" si="209"/>
        <v>55.6</v>
      </c>
      <c r="Q3356" s="6" t="s">
        <v>8317</v>
      </c>
      <c r="R3356" t="s">
        <v>8318</v>
      </c>
      <c r="S3356" s="10">
        <f t="shared" si="210"/>
        <v>42270.518587962964</v>
      </c>
      <c r="T3356" s="11">
        <f t="shared" si="211"/>
        <v>42305.959027777775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5">
        <f t="shared" si="209"/>
        <v>147.33333333333334</v>
      </c>
      <c r="Q3357" s="6" t="s">
        <v>8317</v>
      </c>
      <c r="R3357" t="s">
        <v>8318</v>
      </c>
      <c r="S3357" s="10">
        <f t="shared" si="210"/>
        <v>42489.411192129628</v>
      </c>
      <c r="T3357" s="11">
        <f t="shared" si="211"/>
        <v>42500.261805555558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5">
        <f t="shared" si="209"/>
        <v>56.333333333333336</v>
      </c>
      <c r="Q3358" s="6" t="s">
        <v>8317</v>
      </c>
      <c r="R3358" t="s">
        <v>8318</v>
      </c>
      <c r="S3358" s="10">
        <f t="shared" si="210"/>
        <v>42536.607314814813</v>
      </c>
      <c r="T3358" s="11">
        <f t="shared" si="211"/>
        <v>42566.607314814813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5">
        <f t="shared" si="209"/>
        <v>96.19047619047619</v>
      </c>
      <c r="Q3359" s="6" t="s">
        <v>8317</v>
      </c>
      <c r="R3359" t="s">
        <v>8318</v>
      </c>
      <c r="S3359" s="10">
        <f t="shared" si="210"/>
        <v>41822.209606481476</v>
      </c>
      <c r="T3359" s="11">
        <f t="shared" si="211"/>
        <v>41852.209606481476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5">
        <f t="shared" si="209"/>
        <v>63.574074074074076</v>
      </c>
      <c r="Q3360" s="6" t="s">
        <v>8317</v>
      </c>
      <c r="R3360" t="s">
        <v>8318</v>
      </c>
      <c r="S3360" s="10">
        <f t="shared" si="210"/>
        <v>41932.102766203701</v>
      </c>
      <c r="T3360" s="11">
        <f t="shared" si="211"/>
        <v>41962.144432870373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5">
        <f t="shared" si="209"/>
        <v>184.78260869565219</v>
      </c>
      <c r="Q3361" s="6" t="s">
        <v>8317</v>
      </c>
      <c r="R3361" t="s">
        <v>8318</v>
      </c>
      <c r="S3361" s="10">
        <f t="shared" si="210"/>
        <v>42745.848773148151</v>
      </c>
      <c r="T3361" s="11">
        <f t="shared" si="211"/>
        <v>42790.848773148151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5">
        <f t="shared" si="209"/>
        <v>126.72222222222223</v>
      </c>
      <c r="Q3362" s="6" t="s">
        <v>8317</v>
      </c>
      <c r="R3362" t="s">
        <v>8318</v>
      </c>
      <c r="S3362" s="10">
        <f t="shared" si="210"/>
        <v>42696.874340277776</v>
      </c>
      <c r="T3362" s="11">
        <f t="shared" si="211"/>
        <v>42718.457638888889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5">
        <f t="shared" si="209"/>
        <v>83.42647058823529</v>
      </c>
      <c r="Q3363" s="6" t="s">
        <v>8317</v>
      </c>
      <c r="R3363" t="s">
        <v>8318</v>
      </c>
      <c r="S3363" s="10">
        <f t="shared" si="210"/>
        <v>41865.817013888889</v>
      </c>
      <c r="T3363" s="11">
        <f t="shared" si="211"/>
        <v>41883.457638888889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5">
        <f t="shared" si="209"/>
        <v>54.5</v>
      </c>
      <c r="Q3364" s="6" t="s">
        <v>8317</v>
      </c>
      <c r="R3364" t="s">
        <v>8318</v>
      </c>
      <c r="S3364" s="10">
        <f t="shared" si="210"/>
        <v>42055.883298611108</v>
      </c>
      <c r="T3364" s="11">
        <f t="shared" si="211"/>
        <v>42069.996527777774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5">
        <f t="shared" si="209"/>
        <v>302.30769230769232</v>
      </c>
      <c r="Q3365" s="6" t="s">
        <v>8317</v>
      </c>
      <c r="R3365" t="s">
        <v>8318</v>
      </c>
      <c r="S3365" s="10">
        <f t="shared" si="210"/>
        <v>41851.563020833331</v>
      </c>
      <c r="T3365" s="11">
        <f t="shared" si="211"/>
        <v>41870.458333333328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5">
        <f t="shared" si="209"/>
        <v>44.138888888888886</v>
      </c>
      <c r="Q3366" s="6" t="s">
        <v>8317</v>
      </c>
      <c r="R3366" t="s">
        <v>8318</v>
      </c>
      <c r="S3366" s="10">
        <f t="shared" si="210"/>
        <v>42422.769085648142</v>
      </c>
      <c r="T3366" s="11">
        <f t="shared" si="211"/>
        <v>42444.666666666664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5">
        <f t="shared" si="209"/>
        <v>866.66666666666663</v>
      </c>
      <c r="Q3367" s="6" t="s">
        <v>8317</v>
      </c>
      <c r="R3367" t="s">
        <v>8318</v>
      </c>
      <c r="S3367" s="10">
        <f t="shared" si="210"/>
        <v>42320.893425925919</v>
      </c>
      <c r="T3367" s="11">
        <f t="shared" si="211"/>
        <v>42350.893425925919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5">
        <f t="shared" si="209"/>
        <v>61.388888888888886</v>
      </c>
      <c r="Q3368" s="6" t="s">
        <v>8317</v>
      </c>
      <c r="R3368" t="s">
        <v>8318</v>
      </c>
      <c r="S3368" s="10">
        <f t="shared" si="210"/>
        <v>42106.859224537031</v>
      </c>
      <c r="T3368" s="11">
        <f t="shared" si="211"/>
        <v>42136.859224537031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5">
        <f t="shared" si="209"/>
        <v>29.666666666666668</v>
      </c>
      <c r="Q3369" s="6" t="s">
        <v>8317</v>
      </c>
      <c r="R3369" t="s">
        <v>8318</v>
      </c>
      <c r="S3369" s="10">
        <f t="shared" si="210"/>
        <v>42192.725624999999</v>
      </c>
      <c r="T3369" s="11">
        <f t="shared" si="211"/>
        <v>42217.725624999999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5">
        <f t="shared" si="209"/>
        <v>45.478260869565219</v>
      </c>
      <c r="Q3370" s="6" t="s">
        <v>8317</v>
      </c>
      <c r="R3370" t="s">
        <v>8318</v>
      </c>
      <c r="S3370" s="10">
        <f t="shared" si="210"/>
        <v>41968.991423611107</v>
      </c>
      <c r="T3370" s="11">
        <f t="shared" si="211"/>
        <v>42004.999999999993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5">
        <f t="shared" si="209"/>
        <v>96.203703703703709</v>
      </c>
      <c r="Q3371" s="6" t="s">
        <v>8317</v>
      </c>
      <c r="R3371" t="s">
        <v>8318</v>
      </c>
      <c r="S3371" s="10">
        <f t="shared" si="210"/>
        <v>42689.833101851851</v>
      </c>
      <c r="T3371" s="11">
        <f t="shared" si="211"/>
        <v>42749.833101851851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5">
        <f t="shared" si="209"/>
        <v>67.92307692307692</v>
      </c>
      <c r="Q3372" s="6" t="s">
        <v>8317</v>
      </c>
      <c r="R3372" t="s">
        <v>8318</v>
      </c>
      <c r="S3372" s="10">
        <f t="shared" si="210"/>
        <v>42690.125983796293</v>
      </c>
      <c r="T3372" s="11">
        <f t="shared" si="211"/>
        <v>42721.124999999993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5">
        <f t="shared" si="209"/>
        <v>30.777777777777779</v>
      </c>
      <c r="Q3373" s="6" t="s">
        <v>8317</v>
      </c>
      <c r="R3373" t="s">
        <v>8318</v>
      </c>
      <c r="S3373" s="10">
        <f t="shared" si="210"/>
        <v>42312.666261574072</v>
      </c>
      <c r="T3373" s="11">
        <f t="shared" si="211"/>
        <v>42340.666261574072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5">
        <f t="shared" si="209"/>
        <v>38.333333333333336</v>
      </c>
      <c r="Q3374" s="6" t="s">
        <v>8317</v>
      </c>
      <c r="R3374" t="s">
        <v>8318</v>
      </c>
      <c r="S3374" s="10">
        <f t="shared" si="210"/>
        <v>41855.339768518512</v>
      </c>
      <c r="T3374" s="11">
        <f t="shared" si="211"/>
        <v>41875.999305555553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5">
        <f t="shared" si="209"/>
        <v>66.833333333333329</v>
      </c>
      <c r="Q3375" s="6" t="s">
        <v>8317</v>
      </c>
      <c r="R3375" t="s">
        <v>8318</v>
      </c>
      <c r="S3375" s="10">
        <f t="shared" si="210"/>
        <v>42179.646296296291</v>
      </c>
      <c r="T3375" s="11">
        <f t="shared" si="211"/>
        <v>42203.458333333336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5">
        <f t="shared" si="209"/>
        <v>71.730769230769226</v>
      </c>
      <c r="Q3376" s="6" t="s">
        <v>8317</v>
      </c>
      <c r="R3376" t="s">
        <v>8318</v>
      </c>
      <c r="S3376" s="10">
        <f t="shared" si="210"/>
        <v>42275.523333333331</v>
      </c>
      <c r="T3376" s="11">
        <f t="shared" si="211"/>
        <v>42305.523333333331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5">
        <f t="shared" si="209"/>
        <v>176.47058823529412</v>
      </c>
      <c r="Q3377" s="6" t="s">
        <v>8317</v>
      </c>
      <c r="R3377" t="s">
        <v>8318</v>
      </c>
      <c r="S3377" s="10">
        <f t="shared" si="210"/>
        <v>41765.402465277773</v>
      </c>
      <c r="T3377" s="11">
        <f t="shared" si="211"/>
        <v>41777.402465277773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5">
        <f t="shared" si="209"/>
        <v>421.10526315789474</v>
      </c>
      <c r="Q3378" s="6" t="s">
        <v>8317</v>
      </c>
      <c r="R3378" t="s">
        <v>8318</v>
      </c>
      <c r="S3378" s="10">
        <f t="shared" si="210"/>
        <v>42059.492986111109</v>
      </c>
      <c r="T3378" s="11">
        <f t="shared" si="211"/>
        <v>42119.451319444437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5">
        <f t="shared" si="209"/>
        <v>104.98701298701299</v>
      </c>
      <c r="Q3379" s="6" t="s">
        <v>8317</v>
      </c>
      <c r="R3379" t="s">
        <v>8318</v>
      </c>
      <c r="S3379" s="10">
        <f t="shared" si="210"/>
        <v>42053.524293981478</v>
      </c>
      <c r="T3379" s="11">
        <f t="shared" si="211"/>
        <v>42083.49722222222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5">
        <f t="shared" si="209"/>
        <v>28.19047619047619</v>
      </c>
      <c r="Q3380" s="6" t="s">
        <v>8317</v>
      </c>
      <c r="R3380" t="s">
        <v>8318</v>
      </c>
      <c r="S3380" s="10">
        <f t="shared" si="210"/>
        <v>41858.147060185183</v>
      </c>
      <c r="T3380" s="11">
        <f t="shared" si="211"/>
        <v>41882.338888888888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5">
        <f t="shared" si="209"/>
        <v>54.55263157894737</v>
      </c>
      <c r="Q3381" s="6" t="s">
        <v>8317</v>
      </c>
      <c r="R3381" t="s">
        <v>8318</v>
      </c>
      <c r="S3381" s="10">
        <f t="shared" si="210"/>
        <v>42225.305555555555</v>
      </c>
      <c r="T3381" s="11">
        <f t="shared" si="211"/>
        <v>42242.749999999993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5">
        <f t="shared" si="209"/>
        <v>111.89285714285714</v>
      </c>
      <c r="Q3382" s="6" t="s">
        <v>8317</v>
      </c>
      <c r="R3382" t="s">
        <v>8318</v>
      </c>
      <c r="S3382" s="10">
        <f t="shared" si="210"/>
        <v>41937.745115740741</v>
      </c>
      <c r="T3382" s="11">
        <f t="shared" si="211"/>
        <v>41972.786782407406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5">
        <f t="shared" si="209"/>
        <v>85.208333333333329</v>
      </c>
      <c r="Q3383" s="6" t="s">
        <v>8317</v>
      </c>
      <c r="R3383" t="s">
        <v>8318</v>
      </c>
      <c r="S3383" s="10">
        <f t="shared" si="210"/>
        <v>42043.976655092592</v>
      </c>
      <c r="T3383" s="11">
        <f t="shared" si="211"/>
        <v>42073.934988425921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5">
        <f t="shared" si="209"/>
        <v>76.652173913043484</v>
      </c>
      <c r="Q3384" s="6" t="s">
        <v>8317</v>
      </c>
      <c r="R3384" t="s">
        <v>8318</v>
      </c>
      <c r="S3384" s="10">
        <f t="shared" si="210"/>
        <v>42559.222870370366</v>
      </c>
      <c r="T3384" s="11">
        <f t="shared" si="211"/>
        <v>42583.749305555553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5">
        <f t="shared" si="209"/>
        <v>65.166666666666671</v>
      </c>
      <c r="Q3385" s="6" t="s">
        <v>8317</v>
      </c>
      <c r="R3385" t="s">
        <v>8318</v>
      </c>
      <c r="S3385" s="10">
        <f t="shared" si="210"/>
        <v>42524.574305555558</v>
      </c>
      <c r="T3385" s="11">
        <f t="shared" si="211"/>
        <v>42544.574305555558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5">
        <f t="shared" si="209"/>
        <v>93.760312499999998</v>
      </c>
      <c r="Q3386" s="6" t="s">
        <v>8317</v>
      </c>
      <c r="R3386" t="s">
        <v>8318</v>
      </c>
      <c r="S3386" s="10">
        <f t="shared" si="210"/>
        <v>42291.879259259258</v>
      </c>
      <c r="T3386" s="11">
        <f t="shared" si="211"/>
        <v>42328.916666666664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5">
        <f t="shared" si="209"/>
        <v>133.33333333333334</v>
      </c>
      <c r="Q3387" s="6" t="s">
        <v>8317</v>
      </c>
      <c r="R3387" t="s">
        <v>8318</v>
      </c>
      <c r="S3387" s="10">
        <f t="shared" si="210"/>
        <v>41953.659166666665</v>
      </c>
      <c r="T3387" s="11">
        <f t="shared" si="211"/>
        <v>41983.659166666665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5">
        <f t="shared" si="209"/>
        <v>51.219512195121951</v>
      </c>
      <c r="Q3388" s="6" t="s">
        <v>8317</v>
      </c>
      <c r="R3388" t="s">
        <v>8318</v>
      </c>
      <c r="S3388" s="10">
        <f t="shared" si="210"/>
        <v>41946.436412037037</v>
      </c>
      <c r="T3388" s="11">
        <f t="shared" si="211"/>
        <v>41976.436412037037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5">
        <f t="shared" si="209"/>
        <v>100.17142857142858</v>
      </c>
      <c r="Q3389" s="6" t="s">
        <v>8317</v>
      </c>
      <c r="R3389" t="s">
        <v>8318</v>
      </c>
      <c r="S3389" s="10">
        <f t="shared" si="210"/>
        <v>41947.554259259261</v>
      </c>
      <c r="T3389" s="11">
        <f t="shared" si="211"/>
        <v>41987.554259259261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5">
        <f t="shared" si="209"/>
        <v>34.6</v>
      </c>
      <c r="Q3390" s="6" t="s">
        <v>8317</v>
      </c>
      <c r="R3390" t="s">
        <v>8318</v>
      </c>
      <c r="S3390" s="10">
        <f t="shared" si="210"/>
        <v>42143.252789351849</v>
      </c>
      <c r="T3390" s="11">
        <f t="shared" si="211"/>
        <v>42173.252789351849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5">
        <f t="shared" si="209"/>
        <v>184.67741935483872</v>
      </c>
      <c r="Q3391" s="6" t="s">
        <v>8317</v>
      </c>
      <c r="R3391" t="s">
        <v>8318</v>
      </c>
      <c r="S3391" s="10">
        <f t="shared" si="210"/>
        <v>42494.355115740742</v>
      </c>
      <c r="T3391" s="11">
        <f t="shared" si="211"/>
        <v>42524.355115740742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5">
        <f t="shared" si="209"/>
        <v>69.818181818181813</v>
      </c>
      <c r="Q3392" s="6" t="s">
        <v>8317</v>
      </c>
      <c r="R3392" t="s">
        <v>8318</v>
      </c>
      <c r="S3392" s="10">
        <f t="shared" si="210"/>
        <v>41815.566493055558</v>
      </c>
      <c r="T3392" s="11">
        <f t="shared" si="211"/>
        <v>41830.566493055558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5">
        <f t="shared" si="209"/>
        <v>61.944444444444443</v>
      </c>
      <c r="Q3393" s="6" t="s">
        <v>8317</v>
      </c>
      <c r="R3393" t="s">
        <v>8318</v>
      </c>
      <c r="S3393" s="10">
        <f t="shared" si="210"/>
        <v>41830.337361111109</v>
      </c>
      <c r="T3393" s="11">
        <f t="shared" si="211"/>
        <v>41859.727777777771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5">
        <f t="shared" si="209"/>
        <v>41.666666666666664</v>
      </c>
      <c r="Q3394" s="6" t="s">
        <v>8317</v>
      </c>
      <c r="R3394" t="s">
        <v>8318</v>
      </c>
      <c r="S3394" s="10">
        <f t="shared" si="210"/>
        <v>42446.63721064815</v>
      </c>
      <c r="T3394" s="11">
        <f t="shared" si="211"/>
        <v>42496.63721064815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(E3395/D3395)*100</f>
        <v>105.80000000000001</v>
      </c>
      <c r="P3395" s="5">
        <f t="shared" ref="P3395:P3458" si="213">IFERROR(E3395/L3395,0)</f>
        <v>36.06818181818182</v>
      </c>
      <c r="Q3395" s="6" t="s">
        <v>8317</v>
      </c>
      <c r="R3395" t="s">
        <v>8318</v>
      </c>
      <c r="S3395" s="10">
        <f t="shared" ref="S3395:S3458" si="214">(J3395/86400)+25569+(-5/24)</f>
        <v>41923.713310185187</v>
      </c>
      <c r="T3395" s="11">
        <f t="shared" ref="T3395:T3458" si="215">(I3395/86400)+25569+(-5/24)</f>
        <v>41948.823611111111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5">
        <f t="shared" si="213"/>
        <v>29</v>
      </c>
      <c r="Q3396" s="6" t="s">
        <v>8317</v>
      </c>
      <c r="R3396" t="s">
        <v>8318</v>
      </c>
      <c r="S3396" s="10">
        <f t="shared" si="214"/>
        <v>41817.387094907404</v>
      </c>
      <c r="T3396" s="11">
        <f t="shared" si="215"/>
        <v>41847.387094907404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5">
        <f t="shared" si="213"/>
        <v>24.210526315789473</v>
      </c>
      <c r="Q3397" s="6" t="s">
        <v>8317</v>
      </c>
      <c r="R3397" t="s">
        <v>8318</v>
      </c>
      <c r="S3397" s="10">
        <f t="shared" si="214"/>
        <v>42140.503981481474</v>
      </c>
      <c r="T3397" s="11">
        <f t="shared" si="215"/>
        <v>42154.548611111109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5">
        <f t="shared" si="213"/>
        <v>55.892857142857146</v>
      </c>
      <c r="Q3398" s="6" t="s">
        <v>8317</v>
      </c>
      <c r="R3398" t="s">
        <v>8318</v>
      </c>
      <c r="S3398" s="10">
        <f t="shared" si="214"/>
        <v>41764.238298611112</v>
      </c>
      <c r="T3398" s="11">
        <f t="shared" si="215"/>
        <v>41790.957638888889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5">
        <f t="shared" si="213"/>
        <v>11.666666666666666</v>
      </c>
      <c r="Q3399" s="6" t="s">
        <v>8317</v>
      </c>
      <c r="R3399" t="s">
        <v>8318</v>
      </c>
      <c r="S3399" s="10">
        <f t="shared" si="214"/>
        <v>42378.270011574066</v>
      </c>
      <c r="T3399" s="11">
        <f t="shared" si="215"/>
        <v>42418.708333333336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5">
        <f t="shared" si="213"/>
        <v>68.353846153846149</v>
      </c>
      <c r="Q3400" s="6" t="s">
        <v>8317</v>
      </c>
      <c r="R3400" t="s">
        <v>8318</v>
      </c>
      <c r="S3400" s="10">
        <f t="shared" si="214"/>
        <v>41941.543703703697</v>
      </c>
      <c r="T3400" s="11">
        <f t="shared" si="215"/>
        <v>41964.499999999993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5">
        <f t="shared" si="213"/>
        <v>27.065217391304348</v>
      </c>
      <c r="Q3401" s="6" t="s">
        <v>8317</v>
      </c>
      <c r="R3401" t="s">
        <v>8318</v>
      </c>
      <c r="S3401" s="10">
        <f t="shared" si="214"/>
        <v>42026.712094907409</v>
      </c>
      <c r="T3401" s="11">
        <f t="shared" si="215"/>
        <v>42056.712094907409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5">
        <f t="shared" si="213"/>
        <v>118.12941176470588</v>
      </c>
      <c r="Q3402" s="6" t="s">
        <v>8317</v>
      </c>
      <c r="R3402" t="s">
        <v>8318</v>
      </c>
      <c r="S3402" s="10">
        <f t="shared" si="214"/>
        <v>41834.745532407404</v>
      </c>
      <c r="T3402" s="11">
        <f t="shared" si="215"/>
        <v>41879.745532407404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5">
        <f t="shared" si="213"/>
        <v>44.757575757575758</v>
      </c>
      <c r="Q3403" s="6" t="s">
        <v>8317</v>
      </c>
      <c r="R3403" t="s">
        <v>8318</v>
      </c>
      <c r="S3403" s="10">
        <f t="shared" si="214"/>
        <v>42193.5155787037</v>
      </c>
      <c r="T3403" s="11">
        <f t="shared" si="215"/>
        <v>42223.5155787037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5">
        <f t="shared" si="213"/>
        <v>99.787878787878782</v>
      </c>
      <c r="Q3404" s="6" t="s">
        <v>8317</v>
      </c>
      <c r="R3404" t="s">
        <v>8318</v>
      </c>
      <c r="S3404" s="10">
        <f t="shared" si="214"/>
        <v>42290.410219907404</v>
      </c>
      <c r="T3404" s="11">
        <f t="shared" si="215"/>
        <v>42319.896527777775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5">
        <f t="shared" si="213"/>
        <v>117.64705882352941</v>
      </c>
      <c r="Q3405" s="6" t="s">
        <v>8317</v>
      </c>
      <c r="R3405" t="s">
        <v>8318</v>
      </c>
      <c r="S3405" s="10">
        <f t="shared" si="214"/>
        <v>42150.253749999996</v>
      </c>
      <c r="T3405" s="11">
        <f t="shared" si="215"/>
        <v>42180.253749999996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5">
        <f t="shared" si="213"/>
        <v>203.33333333333334</v>
      </c>
      <c r="Q3406" s="6" t="s">
        <v>8317</v>
      </c>
      <c r="R3406" t="s">
        <v>8318</v>
      </c>
      <c r="S3406" s="10">
        <f t="shared" si="214"/>
        <v>42152.295162037037</v>
      </c>
      <c r="T3406" s="11">
        <f t="shared" si="215"/>
        <v>42172.295162037037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5">
        <f t="shared" si="213"/>
        <v>28.323529411764707</v>
      </c>
      <c r="Q3407" s="6" t="s">
        <v>8317</v>
      </c>
      <c r="R3407" t="s">
        <v>8318</v>
      </c>
      <c r="S3407" s="10">
        <f t="shared" si="214"/>
        <v>42409.808865740742</v>
      </c>
      <c r="T3407" s="11">
        <f t="shared" si="215"/>
        <v>42430.790972222218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5">
        <f t="shared" si="213"/>
        <v>110.23076923076923</v>
      </c>
      <c r="Q3408" s="6" t="s">
        <v>8317</v>
      </c>
      <c r="R3408" t="s">
        <v>8318</v>
      </c>
      <c r="S3408" s="10">
        <f t="shared" si="214"/>
        <v>41791.284444444442</v>
      </c>
      <c r="T3408" s="11">
        <f t="shared" si="215"/>
        <v>41836.284444444442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5">
        <f t="shared" si="213"/>
        <v>31.970149253731343</v>
      </c>
      <c r="Q3409" s="6" t="s">
        <v>8317</v>
      </c>
      <c r="R3409" t="s">
        <v>8318</v>
      </c>
      <c r="S3409" s="10">
        <f t="shared" si="214"/>
        <v>41796.21399305555</v>
      </c>
      <c r="T3409" s="11">
        <f t="shared" si="215"/>
        <v>41826.21399305555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5">
        <f t="shared" si="213"/>
        <v>58.611111111111114</v>
      </c>
      <c r="Q3410" s="6" t="s">
        <v>8317</v>
      </c>
      <c r="R3410" t="s">
        <v>8318</v>
      </c>
      <c r="S3410" s="10">
        <f t="shared" si="214"/>
        <v>41808.78361111111</v>
      </c>
      <c r="T3410" s="11">
        <f t="shared" si="215"/>
        <v>41838.78361111111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5">
        <f t="shared" si="213"/>
        <v>29.428571428571427</v>
      </c>
      <c r="Q3411" s="6" t="s">
        <v>8317</v>
      </c>
      <c r="R3411" t="s">
        <v>8318</v>
      </c>
      <c r="S3411" s="10">
        <f t="shared" si="214"/>
        <v>42544.605995370366</v>
      </c>
      <c r="T3411" s="11">
        <f t="shared" si="215"/>
        <v>42582.665277777771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5">
        <f t="shared" si="213"/>
        <v>81.375</v>
      </c>
      <c r="Q3412" s="6" t="s">
        <v>8317</v>
      </c>
      <c r="R3412" t="s">
        <v>8318</v>
      </c>
      <c r="S3412" s="10">
        <f t="shared" si="214"/>
        <v>42499.83321759259</v>
      </c>
      <c r="T3412" s="11">
        <f t="shared" si="215"/>
        <v>42527.083333333336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5">
        <f t="shared" si="213"/>
        <v>199.16666666666666</v>
      </c>
      <c r="Q3413" s="6" t="s">
        <v>8317</v>
      </c>
      <c r="R3413" t="s">
        <v>8318</v>
      </c>
      <c r="S3413" s="10">
        <f t="shared" si="214"/>
        <v>42264.814490740733</v>
      </c>
      <c r="T3413" s="11">
        <f t="shared" si="215"/>
        <v>42284.814490740733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5">
        <f t="shared" si="213"/>
        <v>115.38461538461539</v>
      </c>
      <c r="Q3414" s="6" t="s">
        <v>8317</v>
      </c>
      <c r="R3414" t="s">
        <v>8318</v>
      </c>
      <c r="S3414" s="10">
        <f t="shared" si="214"/>
        <v>41879.750717592593</v>
      </c>
      <c r="T3414" s="11">
        <f t="shared" si="215"/>
        <v>41909.750717592593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5">
        <f t="shared" si="213"/>
        <v>46.428571428571431</v>
      </c>
      <c r="Q3415" s="6" t="s">
        <v>8317</v>
      </c>
      <c r="R3415" t="s">
        <v>8318</v>
      </c>
      <c r="S3415" s="10">
        <f t="shared" si="214"/>
        <v>42053.524745370371</v>
      </c>
      <c r="T3415" s="11">
        <f t="shared" si="215"/>
        <v>42062.999305555553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5">
        <f t="shared" si="213"/>
        <v>70.568181818181813</v>
      </c>
      <c r="Q3416" s="6" t="s">
        <v>8317</v>
      </c>
      <c r="R3416" t="s">
        <v>8318</v>
      </c>
      <c r="S3416" s="10">
        <f t="shared" si="214"/>
        <v>42675.624131944445</v>
      </c>
      <c r="T3416" s="11">
        <f t="shared" si="215"/>
        <v>42705.124305555553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5">
        <f t="shared" si="213"/>
        <v>22.222222222222221</v>
      </c>
      <c r="Q3417" s="6" t="s">
        <v>8317</v>
      </c>
      <c r="R3417" t="s">
        <v>8318</v>
      </c>
      <c r="S3417" s="10">
        <f t="shared" si="214"/>
        <v>42466.935833333329</v>
      </c>
      <c r="T3417" s="11">
        <f t="shared" si="215"/>
        <v>42477.770833333336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5">
        <f t="shared" si="213"/>
        <v>159.46666666666667</v>
      </c>
      <c r="Q3418" s="6" t="s">
        <v>8317</v>
      </c>
      <c r="R3418" t="s">
        <v>8318</v>
      </c>
      <c r="S3418" s="10">
        <f t="shared" si="214"/>
        <v>42089.204224537032</v>
      </c>
      <c r="T3418" s="11">
        <f t="shared" si="215"/>
        <v>42117.562499999993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5">
        <f t="shared" si="213"/>
        <v>37.777999999999999</v>
      </c>
      <c r="Q3419" s="6" t="s">
        <v>8317</v>
      </c>
      <c r="R3419" t="s">
        <v>8318</v>
      </c>
      <c r="S3419" s="10">
        <f t="shared" si="214"/>
        <v>41894.705416666664</v>
      </c>
      <c r="T3419" s="11">
        <f t="shared" si="215"/>
        <v>41937.821527777771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5">
        <f t="shared" si="213"/>
        <v>72.053571428571431</v>
      </c>
      <c r="Q3420" s="6" t="s">
        <v>8317</v>
      </c>
      <c r="R3420" t="s">
        <v>8318</v>
      </c>
      <c r="S3420" s="10">
        <f t="shared" si="214"/>
        <v>41752.626238425924</v>
      </c>
      <c r="T3420" s="11">
        <f t="shared" si="215"/>
        <v>41782.626238425924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5">
        <f t="shared" si="213"/>
        <v>63.695652173913047</v>
      </c>
      <c r="Q3421" s="6" t="s">
        <v>8317</v>
      </c>
      <c r="R3421" t="s">
        <v>8318</v>
      </c>
      <c r="S3421" s="10">
        <f t="shared" si="214"/>
        <v>42448.613252314812</v>
      </c>
      <c r="T3421" s="11">
        <f t="shared" si="215"/>
        <v>42466.687499999993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5">
        <f t="shared" si="213"/>
        <v>28.411764705882351</v>
      </c>
      <c r="Q3422" s="6" t="s">
        <v>8317</v>
      </c>
      <c r="R3422" t="s">
        <v>8318</v>
      </c>
      <c r="S3422" s="10">
        <f t="shared" si="214"/>
        <v>42404.881967592592</v>
      </c>
      <c r="T3422" s="11">
        <f t="shared" si="215"/>
        <v>42413.791666666664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5">
        <f t="shared" si="213"/>
        <v>103.21428571428571</v>
      </c>
      <c r="Q3423" s="6" t="s">
        <v>8317</v>
      </c>
      <c r="R3423" t="s">
        <v>8318</v>
      </c>
      <c r="S3423" s="10">
        <f t="shared" si="214"/>
        <v>42037.582905092589</v>
      </c>
      <c r="T3423" s="11">
        <f t="shared" si="215"/>
        <v>42067.582905092589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5">
        <f t="shared" si="213"/>
        <v>71.152173913043484</v>
      </c>
      <c r="Q3424" s="6" t="s">
        <v>8317</v>
      </c>
      <c r="R3424" t="s">
        <v>8318</v>
      </c>
      <c r="S3424" s="10">
        <f t="shared" si="214"/>
        <v>42323.353888888887</v>
      </c>
      <c r="T3424" s="11">
        <f t="shared" si="215"/>
        <v>42351.791666666664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5">
        <f t="shared" si="213"/>
        <v>35</v>
      </c>
      <c r="Q3425" s="6" t="s">
        <v>8317</v>
      </c>
      <c r="R3425" t="s">
        <v>8318</v>
      </c>
      <c r="S3425" s="10">
        <f t="shared" si="214"/>
        <v>42088.703020833331</v>
      </c>
      <c r="T3425" s="11">
        <f t="shared" si="215"/>
        <v>42118.703020833331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5">
        <f t="shared" si="213"/>
        <v>81.776315789473685</v>
      </c>
      <c r="Q3426" s="6" t="s">
        <v>8317</v>
      </c>
      <c r="R3426" t="s">
        <v>8318</v>
      </c>
      <c r="S3426" s="10">
        <f t="shared" si="214"/>
        <v>42018.468564814808</v>
      </c>
      <c r="T3426" s="11">
        <f t="shared" si="215"/>
        <v>42040.082638888889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5">
        <f t="shared" si="213"/>
        <v>297.02980769230766</v>
      </c>
      <c r="Q3427" s="6" t="s">
        <v>8317</v>
      </c>
      <c r="R3427" t="s">
        <v>8318</v>
      </c>
      <c r="S3427" s="10">
        <f t="shared" si="214"/>
        <v>41884.40898148148</v>
      </c>
      <c r="T3427" s="11">
        <f t="shared" si="215"/>
        <v>41916.40898148148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5">
        <f t="shared" si="213"/>
        <v>46.609195402298852</v>
      </c>
      <c r="Q3428" s="6" t="s">
        <v>8317</v>
      </c>
      <c r="R3428" t="s">
        <v>8318</v>
      </c>
      <c r="S3428" s="10">
        <f t="shared" si="214"/>
        <v>41883.848414351851</v>
      </c>
      <c r="T3428" s="11">
        <f t="shared" si="215"/>
        <v>41902.875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5">
        <f t="shared" si="213"/>
        <v>51.724137931034484</v>
      </c>
      <c r="Q3429" s="6" t="s">
        <v>8317</v>
      </c>
      <c r="R3429" t="s">
        <v>8318</v>
      </c>
      <c r="S3429" s="10">
        <f t="shared" si="214"/>
        <v>41792.436944444438</v>
      </c>
      <c r="T3429" s="11">
        <f t="shared" si="215"/>
        <v>41822.436944444438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5">
        <f t="shared" si="213"/>
        <v>40.294117647058826</v>
      </c>
      <c r="Q3430" s="6" t="s">
        <v>8317</v>
      </c>
      <c r="R3430" t="s">
        <v>8318</v>
      </c>
      <c r="S3430" s="10">
        <f t="shared" si="214"/>
        <v>42038.512118055551</v>
      </c>
      <c r="T3430" s="11">
        <f t="shared" si="215"/>
        <v>42063.499999999993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5">
        <f t="shared" si="213"/>
        <v>16.25</v>
      </c>
      <c r="Q3431" s="6" t="s">
        <v>8317</v>
      </c>
      <c r="R3431" t="s">
        <v>8318</v>
      </c>
      <c r="S3431" s="10">
        <f t="shared" si="214"/>
        <v>42661.813206018516</v>
      </c>
      <c r="T3431" s="11">
        <f t="shared" si="215"/>
        <v>42675.813206018516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5">
        <f t="shared" si="213"/>
        <v>30.152638888888887</v>
      </c>
      <c r="Q3432" s="6" t="s">
        <v>8317</v>
      </c>
      <c r="R3432" t="s">
        <v>8318</v>
      </c>
      <c r="S3432" s="10">
        <f t="shared" si="214"/>
        <v>41820.737280092588</v>
      </c>
      <c r="T3432" s="11">
        <f t="shared" si="215"/>
        <v>41850.737280092588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5">
        <f t="shared" si="213"/>
        <v>95.238095238095241</v>
      </c>
      <c r="Q3433" s="6" t="s">
        <v>8317</v>
      </c>
      <c r="R3433" t="s">
        <v>8318</v>
      </c>
      <c r="S3433" s="10">
        <f t="shared" si="214"/>
        <v>41839.522604166668</v>
      </c>
      <c r="T3433" s="11">
        <f t="shared" si="215"/>
        <v>41869.522604166668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5">
        <f t="shared" si="213"/>
        <v>52.214285714285715</v>
      </c>
      <c r="Q3434" s="6" t="s">
        <v>8317</v>
      </c>
      <c r="R3434" t="s">
        <v>8318</v>
      </c>
      <c r="S3434" s="10">
        <f t="shared" si="214"/>
        <v>42380.372847222221</v>
      </c>
      <c r="T3434" s="11">
        <f t="shared" si="215"/>
        <v>42405.708333333336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5">
        <f t="shared" si="213"/>
        <v>134.1549295774648</v>
      </c>
      <c r="Q3435" s="6" t="s">
        <v>8317</v>
      </c>
      <c r="R3435" t="s">
        <v>8318</v>
      </c>
      <c r="S3435" s="10">
        <f t="shared" si="214"/>
        <v>41775.854803240734</v>
      </c>
      <c r="T3435" s="11">
        <f t="shared" si="215"/>
        <v>41806.916666666664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5">
        <f t="shared" si="213"/>
        <v>62.827380952380949</v>
      </c>
      <c r="Q3436" s="6" t="s">
        <v>8317</v>
      </c>
      <c r="R3436" t="s">
        <v>8318</v>
      </c>
      <c r="S3436" s="10">
        <f t="shared" si="214"/>
        <v>41800.172094907401</v>
      </c>
      <c r="T3436" s="11">
        <f t="shared" si="215"/>
        <v>41830.172094907401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5">
        <f t="shared" si="213"/>
        <v>58.94736842105263</v>
      </c>
      <c r="Q3437" s="6" t="s">
        <v>8317</v>
      </c>
      <c r="R3437" t="s">
        <v>8318</v>
      </c>
      <c r="S3437" s="10">
        <f t="shared" si="214"/>
        <v>42572.408483796295</v>
      </c>
      <c r="T3437" s="11">
        <f t="shared" si="215"/>
        <v>42588.916666666664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5">
        <f t="shared" si="213"/>
        <v>143.1081081081081</v>
      </c>
      <c r="Q3438" s="6" t="s">
        <v>8317</v>
      </c>
      <c r="R3438" t="s">
        <v>8318</v>
      </c>
      <c r="S3438" s="10">
        <f t="shared" si="214"/>
        <v>41851.333252314813</v>
      </c>
      <c r="T3438" s="11">
        <f t="shared" si="215"/>
        <v>41872.477777777771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5">
        <f t="shared" si="213"/>
        <v>84.166666666666671</v>
      </c>
      <c r="Q3439" s="6" t="s">
        <v>8317</v>
      </c>
      <c r="R3439" t="s">
        <v>8318</v>
      </c>
      <c r="S3439" s="10">
        <f t="shared" si="214"/>
        <v>42205.502546296295</v>
      </c>
      <c r="T3439" s="11">
        <f t="shared" si="215"/>
        <v>42235.502546296295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5">
        <f t="shared" si="213"/>
        <v>186.07142857142858</v>
      </c>
      <c r="Q3440" s="6" t="s">
        <v>8317</v>
      </c>
      <c r="R3440" t="s">
        <v>8318</v>
      </c>
      <c r="S3440" s="10">
        <f t="shared" si="214"/>
        <v>42100.719525462962</v>
      </c>
      <c r="T3440" s="11">
        <f t="shared" si="215"/>
        <v>42126.666666666664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5">
        <f t="shared" si="213"/>
        <v>89.785555555555561</v>
      </c>
      <c r="Q3441" s="6" t="s">
        <v>8317</v>
      </c>
      <c r="R3441" t="s">
        <v>8318</v>
      </c>
      <c r="S3441" s="10">
        <f t="shared" si="214"/>
        <v>42374.702893518515</v>
      </c>
      <c r="T3441" s="11">
        <f t="shared" si="215"/>
        <v>42387.999305555553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5">
        <f t="shared" si="213"/>
        <v>64.157560975609755</v>
      </c>
      <c r="Q3442" s="6" t="s">
        <v>8317</v>
      </c>
      <c r="R3442" t="s">
        <v>8318</v>
      </c>
      <c r="S3442" s="10">
        <f t="shared" si="214"/>
        <v>41808.914675925924</v>
      </c>
      <c r="T3442" s="11">
        <f t="shared" si="215"/>
        <v>41831.46875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5">
        <f t="shared" si="213"/>
        <v>59.651162790697676</v>
      </c>
      <c r="Q3443" s="6" t="s">
        <v>8317</v>
      </c>
      <c r="R3443" t="s">
        <v>8318</v>
      </c>
      <c r="S3443" s="10">
        <f t="shared" si="214"/>
        <v>42294.221307870372</v>
      </c>
      <c r="T3443" s="11">
        <f t="shared" si="215"/>
        <v>42321.636805555558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5">
        <f t="shared" si="213"/>
        <v>31.25</v>
      </c>
      <c r="Q3444" s="6" t="s">
        <v>8317</v>
      </c>
      <c r="R3444" t="s">
        <v>8318</v>
      </c>
      <c r="S3444" s="10">
        <f t="shared" si="214"/>
        <v>42124.632777777777</v>
      </c>
      <c r="T3444" s="11">
        <f t="shared" si="215"/>
        <v>42154.632777777777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5">
        <f t="shared" si="213"/>
        <v>41.222222222222221</v>
      </c>
      <c r="Q3445" s="6" t="s">
        <v>8317</v>
      </c>
      <c r="R3445" t="s">
        <v>8318</v>
      </c>
      <c r="S3445" s="10">
        <f t="shared" si="214"/>
        <v>41861.316504629627</v>
      </c>
      <c r="T3445" s="11">
        <f t="shared" si="215"/>
        <v>41891.316504629627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5">
        <f t="shared" si="213"/>
        <v>43.35</v>
      </c>
      <c r="Q3446" s="6" t="s">
        <v>8317</v>
      </c>
      <c r="R3446" t="s">
        <v>8318</v>
      </c>
      <c r="S3446" s="10">
        <f t="shared" si="214"/>
        <v>42521.08317129629</v>
      </c>
      <c r="T3446" s="11">
        <f t="shared" si="215"/>
        <v>42529.374305555553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5">
        <f t="shared" si="213"/>
        <v>64.516129032258064</v>
      </c>
      <c r="Q3447" s="6" t="s">
        <v>8317</v>
      </c>
      <c r="R3447" t="s">
        <v>8318</v>
      </c>
      <c r="S3447" s="10">
        <f t="shared" si="214"/>
        <v>42272.322175925925</v>
      </c>
      <c r="T3447" s="11">
        <f t="shared" si="215"/>
        <v>42300.322175925925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5">
        <f t="shared" si="213"/>
        <v>43.28</v>
      </c>
      <c r="Q3448" s="6" t="s">
        <v>8317</v>
      </c>
      <c r="R3448" t="s">
        <v>8318</v>
      </c>
      <c r="S3448" s="10">
        <f t="shared" si="214"/>
        <v>42016.624131944445</v>
      </c>
      <c r="T3448" s="11">
        <f t="shared" si="215"/>
        <v>42040.305555555555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5">
        <f t="shared" si="213"/>
        <v>77</v>
      </c>
      <c r="Q3449" s="6" t="s">
        <v>8317</v>
      </c>
      <c r="R3449" t="s">
        <v>8318</v>
      </c>
      <c r="S3449" s="10">
        <f t="shared" si="214"/>
        <v>42402.680694444447</v>
      </c>
      <c r="T3449" s="11">
        <f t="shared" si="215"/>
        <v>42447.639027777775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5">
        <f t="shared" si="213"/>
        <v>51.222222222222221</v>
      </c>
      <c r="Q3450" s="6" t="s">
        <v>8317</v>
      </c>
      <c r="R3450" t="s">
        <v>8318</v>
      </c>
      <c r="S3450" s="10">
        <f t="shared" si="214"/>
        <v>41959.910752314812</v>
      </c>
      <c r="T3450" s="11">
        <f t="shared" si="215"/>
        <v>41989.910752314812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5">
        <f t="shared" si="213"/>
        <v>68.25</v>
      </c>
      <c r="Q3451" s="6" t="s">
        <v>8317</v>
      </c>
      <c r="R3451" t="s">
        <v>8318</v>
      </c>
      <c r="S3451" s="10">
        <f t="shared" si="214"/>
        <v>42531.844189814808</v>
      </c>
      <c r="T3451" s="11">
        <f t="shared" si="215"/>
        <v>42559.958333333336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5">
        <f t="shared" si="213"/>
        <v>19.487179487179485</v>
      </c>
      <c r="Q3452" s="6" t="s">
        <v>8317</v>
      </c>
      <c r="R3452" t="s">
        <v>8318</v>
      </c>
      <c r="S3452" s="10">
        <f t="shared" si="214"/>
        <v>42036.496192129627</v>
      </c>
      <c r="T3452" s="11">
        <f t="shared" si="215"/>
        <v>42096.454525462956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5">
        <f t="shared" si="213"/>
        <v>41.125</v>
      </c>
      <c r="Q3453" s="6" t="s">
        <v>8317</v>
      </c>
      <c r="R3453" t="s">
        <v>8318</v>
      </c>
      <c r="S3453" s="10">
        <f t="shared" si="214"/>
        <v>42088.515358796292</v>
      </c>
      <c r="T3453" s="11">
        <f t="shared" si="215"/>
        <v>42115.515358796292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5">
        <f t="shared" si="213"/>
        <v>41.405405405405403</v>
      </c>
      <c r="Q3454" s="6" t="s">
        <v>8317</v>
      </c>
      <c r="R3454" t="s">
        <v>8318</v>
      </c>
      <c r="S3454" s="10">
        <f t="shared" si="214"/>
        <v>41820.430856481478</v>
      </c>
      <c r="T3454" s="11">
        <f t="shared" si="215"/>
        <v>41842.957638888889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5">
        <f t="shared" si="213"/>
        <v>27.5</v>
      </c>
      <c r="Q3455" s="6" t="s">
        <v>8317</v>
      </c>
      <c r="R3455" t="s">
        <v>8318</v>
      </c>
      <c r="S3455" s="10">
        <f t="shared" si="214"/>
        <v>42535.770324074074</v>
      </c>
      <c r="T3455" s="11">
        <f t="shared" si="215"/>
        <v>42595.770324074074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5">
        <f t="shared" si="213"/>
        <v>33.571428571428569</v>
      </c>
      <c r="Q3456" s="6" t="s">
        <v>8317</v>
      </c>
      <c r="R3456" t="s">
        <v>8318</v>
      </c>
      <c r="S3456" s="10">
        <f t="shared" si="214"/>
        <v>41821.490266203698</v>
      </c>
      <c r="T3456" s="11">
        <f t="shared" si="215"/>
        <v>41851.490266203698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5">
        <f t="shared" si="213"/>
        <v>145.86956521739131</v>
      </c>
      <c r="Q3457" s="6" t="s">
        <v>8317</v>
      </c>
      <c r="R3457" t="s">
        <v>8318</v>
      </c>
      <c r="S3457" s="10">
        <f t="shared" si="214"/>
        <v>42626.541979166665</v>
      </c>
      <c r="T3457" s="11">
        <f t="shared" si="215"/>
        <v>42656.541979166665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5">
        <f t="shared" si="213"/>
        <v>358.6875</v>
      </c>
      <c r="Q3458" s="6" t="s">
        <v>8317</v>
      </c>
      <c r="R3458" t="s">
        <v>8318</v>
      </c>
      <c r="S3458" s="10">
        <f t="shared" si="214"/>
        <v>41820.997303240736</v>
      </c>
      <c r="T3458" s="11">
        <f t="shared" si="215"/>
        <v>41852.082638888889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(E3459/D3459)*100</f>
        <v>140.19999999999999</v>
      </c>
      <c r="P3459" s="5">
        <f t="shared" ref="P3459:P3522" si="217">IFERROR(E3459/L3459,0)</f>
        <v>50.981818181818184</v>
      </c>
      <c r="Q3459" s="6" t="s">
        <v>8317</v>
      </c>
      <c r="R3459" t="s">
        <v>8318</v>
      </c>
      <c r="S3459" s="10">
        <f t="shared" ref="S3459:S3522" si="218">(J3459/86400)+25569+(-5/24)</f>
        <v>42016.498344907406</v>
      </c>
      <c r="T3459" s="11">
        <f t="shared" ref="T3459:T3522" si="219">(I3459/86400)+25569+(-5/24)</f>
        <v>42047.040972222218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5">
        <f t="shared" si="217"/>
        <v>45.037037037037038</v>
      </c>
      <c r="Q3460" s="6" t="s">
        <v>8317</v>
      </c>
      <c r="R3460" t="s">
        <v>8318</v>
      </c>
      <c r="S3460" s="10">
        <f t="shared" si="218"/>
        <v>42010.994247685179</v>
      </c>
      <c r="T3460" s="11">
        <f t="shared" si="219"/>
        <v>42037.977083333331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5">
        <f t="shared" si="217"/>
        <v>17.527777777777779</v>
      </c>
      <c r="Q3461" s="6" t="s">
        <v>8317</v>
      </c>
      <c r="R3461" t="s">
        <v>8318</v>
      </c>
      <c r="S3461" s="10">
        <f t="shared" si="218"/>
        <v>42480.271527777775</v>
      </c>
      <c r="T3461" s="11">
        <f t="shared" si="219"/>
        <v>42510.271527777775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5">
        <f t="shared" si="217"/>
        <v>50</v>
      </c>
      <c r="Q3462" s="6" t="s">
        <v>8317</v>
      </c>
      <c r="R3462" t="s">
        <v>8318</v>
      </c>
      <c r="S3462" s="10">
        <f t="shared" si="218"/>
        <v>41852.318888888891</v>
      </c>
      <c r="T3462" s="11">
        <f t="shared" si="219"/>
        <v>41866.318888888891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5">
        <f t="shared" si="217"/>
        <v>57.916666666666664</v>
      </c>
      <c r="Q3463" s="6" t="s">
        <v>8317</v>
      </c>
      <c r="R3463" t="s">
        <v>8318</v>
      </c>
      <c r="S3463" s="10">
        <f t="shared" si="218"/>
        <v>42643.424525462957</v>
      </c>
      <c r="T3463" s="11">
        <f t="shared" si="219"/>
        <v>42671.916666666664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5">
        <f t="shared" si="217"/>
        <v>29.705882352941178</v>
      </c>
      <c r="Q3464" s="6" t="s">
        <v>8317</v>
      </c>
      <c r="R3464" t="s">
        <v>8318</v>
      </c>
      <c r="S3464" s="10">
        <f t="shared" si="218"/>
        <v>42179.690138888887</v>
      </c>
      <c r="T3464" s="11">
        <f t="shared" si="219"/>
        <v>42195.541666666664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5">
        <f t="shared" si="217"/>
        <v>90.684210526315795</v>
      </c>
      <c r="Q3465" s="6" t="s">
        <v>8317</v>
      </c>
      <c r="R3465" t="s">
        <v>8318</v>
      </c>
      <c r="S3465" s="10">
        <f t="shared" si="218"/>
        <v>42612.710474537038</v>
      </c>
      <c r="T3465" s="11">
        <f t="shared" si="219"/>
        <v>42653.957638888889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5">
        <f t="shared" si="217"/>
        <v>55.012688172043013</v>
      </c>
      <c r="Q3466" s="6" t="s">
        <v>8317</v>
      </c>
      <c r="R3466" t="s">
        <v>8318</v>
      </c>
      <c r="S3466" s="10">
        <f t="shared" si="218"/>
        <v>42574.921724537031</v>
      </c>
      <c r="T3466" s="11">
        <f t="shared" si="219"/>
        <v>42604.921724537031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5">
        <f t="shared" si="217"/>
        <v>57.222222222222221</v>
      </c>
      <c r="Q3467" s="6" t="s">
        <v>8317</v>
      </c>
      <c r="R3467" t="s">
        <v>8318</v>
      </c>
      <c r="S3467" s="10">
        <f t="shared" si="218"/>
        <v>42200.417499999996</v>
      </c>
      <c r="T3467" s="11">
        <f t="shared" si="219"/>
        <v>42225.458333333336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5">
        <f t="shared" si="217"/>
        <v>72.950819672131146</v>
      </c>
      <c r="Q3468" s="6" t="s">
        <v>8317</v>
      </c>
      <c r="R3468" t="s">
        <v>8318</v>
      </c>
      <c r="S3468" s="10">
        <f t="shared" si="218"/>
        <v>42419.810763888883</v>
      </c>
      <c r="T3468" s="11">
        <f t="shared" si="219"/>
        <v>42479.769097222219</v>
      </c>
    </row>
    <row r="3469" spans="1:20" ht="19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5">
        <f t="shared" si="217"/>
        <v>64.468085106382972</v>
      </c>
      <c r="Q3469" s="6" t="s">
        <v>8317</v>
      </c>
      <c r="R3469" t="s">
        <v>8318</v>
      </c>
      <c r="S3469" s="10">
        <f t="shared" si="218"/>
        <v>42053.463333333326</v>
      </c>
      <c r="T3469" s="11">
        <f t="shared" si="219"/>
        <v>42083.421666666669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5">
        <f t="shared" si="217"/>
        <v>716.35294117647061</v>
      </c>
      <c r="Q3470" s="6" t="s">
        <v>8317</v>
      </c>
      <c r="R3470" t="s">
        <v>8318</v>
      </c>
      <c r="S3470" s="10">
        <f t="shared" si="218"/>
        <v>42605.55704861111</v>
      </c>
      <c r="T3470" s="11">
        <f t="shared" si="219"/>
        <v>42633.916666666664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5">
        <f t="shared" si="217"/>
        <v>50.396825396825399</v>
      </c>
      <c r="Q3471" s="6" t="s">
        <v>8317</v>
      </c>
      <c r="R3471" t="s">
        <v>8318</v>
      </c>
      <c r="S3471" s="10">
        <f t="shared" si="218"/>
        <v>42458.433391203704</v>
      </c>
      <c r="T3471" s="11">
        <f t="shared" si="219"/>
        <v>42488.433391203704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5">
        <f t="shared" si="217"/>
        <v>41.666666666666664</v>
      </c>
      <c r="Q3472" s="6" t="s">
        <v>8317</v>
      </c>
      <c r="R3472" t="s">
        <v>8318</v>
      </c>
      <c r="S3472" s="10">
        <f t="shared" si="218"/>
        <v>42528.813680555548</v>
      </c>
      <c r="T3472" s="11">
        <f t="shared" si="219"/>
        <v>42566.693055555552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5">
        <f t="shared" si="217"/>
        <v>35.766666666666666</v>
      </c>
      <c r="Q3473" s="6" t="s">
        <v>8317</v>
      </c>
      <c r="R3473" t="s">
        <v>8318</v>
      </c>
      <c r="S3473" s="10">
        <f t="shared" si="218"/>
        <v>41841.61215277778</v>
      </c>
      <c r="T3473" s="11">
        <f t="shared" si="219"/>
        <v>41882.625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5">
        <f t="shared" si="217"/>
        <v>88.739130434782609</v>
      </c>
      <c r="Q3474" s="6" t="s">
        <v>8317</v>
      </c>
      <c r="R3474" t="s">
        <v>8318</v>
      </c>
      <c r="S3474" s="10">
        <f t="shared" si="218"/>
        <v>41927.962164351848</v>
      </c>
      <c r="T3474" s="11">
        <f t="shared" si="219"/>
        <v>41949.040972222218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5">
        <f t="shared" si="217"/>
        <v>148.4848484848485</v>
      </c>
      <c r="Q3475" s="6" t="s">
        <v>8317</v>
      </c>
      <c r="R3475" t="s">
        <v>8318</v>
      </c>
      <c r="S3475" s="10">
        <f t="shared" si="218"/>
        <v>42062.626111111109</v>
      </c>
      <c r="T3475" s="11">
        <f t="shared" si="219"/>
        <v>42083.643749999996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5">
        <f t="shared" si="217"/>
        <v>51.794871794871796</v>
      </c>
      <c r="Q3476" s="6" t="s">
        <v>8317</v>
      </c>
      <c r="R3476" t="s">
        <v>8318</v>
      </c>
      <c r="S3476" s="10">
        <f t="shared" si="218"/>
        <v>42541.293182870366</v>
      </c>
      <c r="T3476" s="11">
        <f t="shared" si="219"/>
        <v>42571.293182870366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5">
        <f t="shared" si="217"/>
        <v>20</v>
      </c>
      <c r="Q3477" s="6" t="s">
        <v>8317</v>
      </c>
      <c r="R3477" t="s">
        <v>8318</v>
      </c>
      <c r="S3477" s="10">
        <f t="shared" si="218"/>
        <v>41918.672499999993</v>
      </c>
      <c r="T3477" s="11">
        <f t="shared" si="219"/>
        <v>41945.791666666664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5">
        <f t="shared" si="217"/>
        <v>52</v>
      </c>
      <c r="Q3478" s="6" t="s">
        <v>8317</v>
      </c>
      <c r="R3478" t="s">
        <v>8318</v>
      </c>
      <c r="S3478" s="10">
        <f t="shared" si="218"/>
        <v>41921.071643518517</v>
      </c>
      <c r="T3478" s="11">
        <f t="shared" si="219"/>
        <v>41938.916666666664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5">
        <f t="shared" si="217"/>
        <v>53.230769230769234</v>
      </c>
      <c r="Q3479" s="6" t="s">
        <v>8317</v>
      </c>
      <c r="R3479" t="s">
        <v>8318</v>
      </c>
      <c r="S3479" s="10">
        <f t="shared" si="218"/>
        <v>42128.528275462959</v>
      </c>
      <c r="T3479" s="11">
        <f t="shared" si="219"/>
        <v>42140.916666666664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5">
        <f t="shared" si="217"/>
        <v>39.596491228070178</v>
      </c>
      <c r="Q3480" s="6" t="s">
        <v>8317</v>
      </c>
      <c r="R3480" t="s">
        <v>8318</v>
      </c>
      <c r="S3480" s="10">
        <f t="shared" si="218"/>
        <v>42053.708587962959</v>
      </c>
      <c r="T3480" s="11">
        <f t="shared" si="219"/>
        <v>42079.666666666664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5">
        <f t="shared" si="217"/>
        <v>34.25</v>
      </c>
      <c r="Q3481" s="6" t="s">
        <v>8317</v>
      </c>
      <c r="R3481" t="s">
        <v>8318</v>
      </c>
      <c r="S3481" s="10">
        <f t="shared" si="218"/>
        <v>41781.64675925926</v>
      </c>
      <c r="T3481" s="11">
        <f t="shared" si="219"/>
        <v>41811.64675925926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5">
        <f t="shared" si="217"/>
        <v>164.61538461538461</v>
      </c>
      <c r="Q3482" s="6" t="s">
        <v>8317</v>
      </c>
      <c r="R3482" t="s">
        <v>8318</v>
      </c>
      <c r="S3482" s="10">
        <f t="shared" si="218"/>
        <v>42171.109108796292</v>
      </c>
      <c r="T3482" s="11">
        <f t="shared" si="219"/>
        <v>42195.666666666664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5">
        <f t="shared" si="217"/>
        <v>125.05263157894737</v>
      </c>
      <c r="Q3483" s="6" t="s">
        <v>8317</v>
      </c>
      <c r="R3483" t="s">
        <v>8318</v>
      </c>
      <c r="S3483" s="10">
        <f t="shared" si="218"/>
        <v>41989.039212962962</v>
      </c>
      <c r="T3483" s="11">
        <f t="shared" si="219"/>
        <v>42006.039212962962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5">
        <f t="shared" si="217"/>
        <v>51.875</v>
      </c>
      <c r="Q3484" s="6" t="s">
        <v>8317</v>
      </c>
      <c r="R3484" t="s">
        <v>8318</v>
      </c>
      <c r="S3484" s="10">
        <f t="shared" si="218"/>
        <v>41796.563263888886</v>
      </c>
      <c r="T3484" s="11">
        <f t="shared" si="219"/>
        <v>41826.563263888886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5">
        <f t="shared" si="217"/>
        <v>40.285714285714285</v>
      </c>
      <c r="Q3485" s="6" t="s">
        <v>8317</v>
      </c>
      <c r="R3485" t="s">
        <v>8318</v>
      </c>
      <c r="S3485" s="10">
        <f t="shared" si="218"/>
        <v>41793.460428240738</v>
      </c>
      <c r="T3485" s="11">
        <f t="shared" si="219"/>
        <v>41823.460428240738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5">
        <f t="shared" si="217"/>
        <v>64.909090909090907</v>
      </c>
      <c r="Q3486" s="6" t="s">
        <v>8317</v>
      </c>
      <c r="R3486" t="s">
        <v>8318</v>
      </c>
      <c r="S3486" s="10">
        <f t="shared" si="218"/>
        <v>42506.552071759252</v>
      </c>
      <c r="T3486" s="11">
        <f t="shared" si="219"/>
        <v>42536.552071759252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5">
        <f t="shared" si="217"/>
        <v>55.333333333333336</v>
      </c>
      <c r="Q3487" s="6" t="s">
        <v>8317</v>
      </c>
      <c r="R3487" t="s">
        <v>8318</v>
      </c>
      <c r="S3487" s="10">
        <f t="shared" si="218"/>
        <v>42372.484722222223</v>
      </c>
      <c r="T3487" s="11">
        <f t="shared" si="219"/>
        <v>42402.484722222223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5">
        <f t="shared" si="217"/>
        <v>83.142857142857139</v>
      </c>
      <c r="Q3488" s="6" t="s">
        <v>8317</v>
      </c>
      <c r="R3488" t="s">
        <v>8318</v>
      </c>
      <c r="S3488" s="10">
        <f t="shared" si="218"/>
        <v>42126.666678240734</v>
      </c>
      <c r="T3488" s="11">
        <f t="shared" si="219"/>
        <v>42158.082638888889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5">
        <f t="shared" si="217"/>
        <v>38.712121212121211</v>
      </c>
      <c r="Q3489" s="6" t="s">
        <v>8317</v>
      </c>
      <c r="R3489" t="s">
        <v>8318</v>
      </c>
      <c r="S3489" s="10">
        <f t="shared" si="218"/>
        <v>42149.732083333329</v>
      </c>
      <c r="T3489" s="11">
        <f t="shared" si="219"/>
        <v>42179.732083333329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5">
        <f t="shared" si="217"/>
        <v>125.37931034482759</v>
      </c>
      <c r="Q3490" s="6" t="s">
        <v>8317</v>
      </c>
      <c r="R3490" t="s">
        <v>8318</v>
      </c>
      <c r="S3490" s="10">
        <f t="shared" si="218"/>
        <v>42087.55972222222</v>
      </c>
      <c r="T3490" s="11">
        <f t="shared" si="219"/>
        <v>42111.458333333336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5">
        <f t="shared" si="217"/>
        <v>78.263888888888886</v>
      </c>
      <c r="Q3491" s="6" t="s">
        <v>8317</v>
      </c>
      <c r="R3491" t="s">
        <v>8318</v>
      </c>
      <c r="S3491" s="10">
        <f t="shared" si="218"/>
        <v>41753.427442129629</v>
      </c>
      <c r="T3491" s="11">
        <f t="shared" si="219"/>
        <v>41783.666666666664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5">
        <f t="shared" si="217"/>
        <v>47.222222222222221</v>
      </c>
      <c r="Q3492" s="6" t="s">
        <v>8317</v>
      </c>
      <c r="R3492" t="s">
        <v>8318</v>
      </c>
      <c r="S3492" s="10">
        <f t="shared" si="218"/>
        <v>42443.594027777777</v>
      </c>
      <c r="T3492" s="11">
        <f t="shared" si="219"/>
        <v>42473.594027777777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5">
        <f t="shared" si="217"/>
        <v>79.099999999999994</v>
      </c>
      <c r="Q3493" s="6" t="s">
        <v>8317</v>
      </c>
      <c r="R3493" t="s">
        <v>8318</v>
      </c>
      <c r="S3493" s="10">
        <f t="shared" si="218"/>
        <v>42121.041481481479</v>
      </c>
      <c r="T3493" s="11">
        <f t="shared" si="219"/>
        <v>42142.041481481479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5">
        <f t="shared" si="217"/>
        <v>114.29199999999999</v>
      </c>
      <c r="Q3494" s="6" t="s">
        <v>8317</v>
      </c>
      <c r="R3494" t="s">
        <v>8318</v>
      </c>
      <c r="S3494" s="10">
        <f t="shared" si="218"/>
        <v>42267.800891203697</v>
      </c>
      <c r="T3494" s="11">
        <f t="shared" si="219"/>
        <v>42302.800891203697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5">
        <f t="shared" si="217"/>
        <v>51.724137931034484</v>
      </c>
      <c r="Q3495" s="6" t="s">
        <v>8317</v>
      </c>
      <c r="R3495" t="s">
        <v>8318</v>
      </c>
      <c r="S3495" s="10">
        <f t="shared" si="218"/>
        <v>41848.657824074071</v>
      </c>
      <c r="T3495" s="11">
        <f t="shared" si="219"/>
        <v>41868.007638888885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5">
        <f t="shared" si="217"/>
        <v>30.76923076923077</v>
      </c>
      <c r="Q3496" s="6" t="s">
        <v>8317</v>
      </c>
      <c r="R3496" t="s">
        <v>8318</v>
      </c>
      <c r="S3496" s="10">
        <f t="shared" si="218"/>
        <v>42689.006655092591</v>
      </c>
      <c r="T3496" s="11">
        <f t="shared" si="219"/>
        <v>42700.041666666664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5">
        <f t="shared" si="217"/>
        <v>74.208333333333329</v>
      </c>
      <c r="Q3497" s="6" t="s">
        <v>8317</v>
      </c>
      <c r="R3497" t="s">
        <v>8318</v>
      </c>
      <c r="S3497" s="10">
        <f t="shared" si="218"/>
        <v>41915.554502314808</v>
      </c>
      <c r="T3497" s="11">
        <f t="shared" si="219"/>
        <v>41944.512499999997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5">
        <f t="shared" si="217"/>
        <v>47.846153846153847</v>
      </c>
      <c r="Q3498" s="6" t="s">
        <v>8317</v>
      </c>
      <c r="R3498" t="s">
        <v>8318</v>
      </c>
      <c r="S3498" s="10">
        <f t="shared" si="218"/>
        <v>42584.638495370367</v>
      </c>
      <c r="T3498" s="11">
        <f t="shared" si="219"/>
        <v>42624.638495370367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5">
        <f t="shared" si="217"/>
        <v>34.408163265306122</v>
      </c>
      <c r="Q3499" s="6" t="s">
        <v>8317</v>
      </c>
      <c r="R3499" t="s">
        <v>8318</v>
      </c>
      <c r="S3499" s="10">
        <f t="shared" si="218"/>
        <v>42511.53361111111</v>
      </c>
      <c r="T3499" s="11">
        <f t="shared" si="219"/>
        <v>42523.708333333336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5">
        <f t="shared" si="217"/>
        <v>40.238095238095241</v>
      </c>
      <c r="Q3500" s="6" t="s">
        <v>8317</v>
      </c>
      <c r="R3500" t="s">
        <v>8318</v>
      </c>
      <c r="S3500" s="10">
        <f t="shared" si="218"/>
        <v>42458.950277777774</v>
      </c>
      <c r="T3500" s="11">
        <f t="shared" si="219"/>
        <v>42518.697222222218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5">
        <f t="shared" si="217"/>
        <v>60.285714285714285</v>
      </c>
      <c r="Q3501" s="6" t="s">
        <v>8317</v>
      </c>
      <c r="R3501" t="s">
        <v>8318</v>
      </c>
      <c r="S3501" s="10">
        <f t="shared" si="218"/>
        <v>42131.827835648146</v>
      </c>
      <c r="T3501" s="11">
        <f t="shared" si="219"/>
        <v>42186.082638888889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5">
        <f t="shared" si="217"/>
        <v>25.30952380952381</v>
      </c>
      <c r="Q3502" s="6" t="s">
        <v>8317</v>
      </c>
      <c r="R3502" t="s">
        <v>8318</v>
      </c>
      <c r="S3502" s="10">
        <f t="shared" si="218"/>
        <v>42419.711087962962</v>
      </c>
      <c r="T3502" s="11">
        <f t="shared" si="219"/>
        <v>42435.999305555553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5">
        <f t="shared" si="217"/>
        <v>35.952380952380949</v>
      </c>
      <c r="Q3503" s="6" t="s">
        <v>8317</v>
      </c>
      <c r="R3503" t="s">
        <v>8318</v>
      </c>
      <c r="S3503" s="10">
        <f t="shared" si="218"/>
        <v>42233.555497685178</v>
      </c>
      <c r="T3503" s="11">
        <f t="shared" si="219"/>
        <v>42258.555497685178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5">
        <f t="shared" si="217"/>
        <v>136</v>
      </c>
      <c r="Q3504" s="6" t="s">
        <v>8317</v>
      </c>
      <c r="R3504" t="s">
        <v>8318</v>
      </c>
      <c r="S3504" s="10">
        <f t="shared" si="218"/>
        <v>42430.631064814814</v>
      </c>
      <c r="T3504" s="11">
        <f t="shared" si="219"/>
        <v>42444.957638888889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5">
        <f t="shared" si="217"/>
        <v>70.763157894736835</v>
      </c>
      <c r="Q3505" s="6" t="s">
        <v>8317</v>
      </c>
      <c r="R3505" t="s">
        <v>8318</v>
      </c>
      <c r="S3505" s="10">
        <f t="shared" si="218"/>
        <v>42545.27</v>
      </c>
      <c r="T3505" s="11">
        <f t="shared" si="219"/>
        <v>42575.27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5">
        <f t="shared" si="217"/>
        <v>125</v>
      </c>
      <c r="Q3506" s="6" t="s">
        <v>8317</v>
      </c>
      <c r="R3506" t="s">
        <v>8318</v>
      </c>
      <c r="S3506" s="10">
        <f t="shared" si="218"/>
        <v>42297.540405092594</v>
      </c>
      <c r="T3506" s="11">
        <f t="shared" si="219"/>
        <v>42327.582071759258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5">
        <f t="shared" si="217"/>
        <v>66.512820512820511</v>
      </c>
      <c r="Q3507" s="6" t="s">
        <v>8317</v>
      </c>
      <c r="R3507" t="s">
        <v>8318</v>
      </c>
      <c r="S3507" s="10">
        <f t="shared" si="218"/>
        <v>41760.727372685185</v>
      </c>
      <c r="T3507" s="11">
        <f t="shared" si="219"/>
        <v>41771.958333333328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5">
        <f t="shared" si="217"/>
        <v>105</v>
      </c>
      <c r="Q3508" s="6" t="s">
        <v>8317</v>
      </c>
      <c r="R3508" t="s">
        <v>8318</v>
      </c>
      <c r="S3508" s="10">
        <f t="shared" si="218"/>
        <v>41829.525925925926</v>
      </c>
      <c r="T3508" s="11">
        <f t="shared" si="219"/>
        <v>41874.525925925926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5">
        <f t="shared" si="217"/>
        <v>145</v>
      </c>
      <c r="Q3509" s="6" t="s">
        <v>8317</v>
      </c>
      <c r="R3509" t="s">
        <v>8318</v>
      </c>
      <c r="S3509" s="10">
        <f t="shared" si="218"/>
        <v>42491.714548611104</v>
      </c>
      <c r="T3509" s="11">
        <f t="shared" si="219"/>
        <v>42521.714548611104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5">
        <f t="shared" si="217"/>
        <v>12</v>
      </c>
      <c r="Q3510" s="6" t="s">
        <v>8317</v>
      </c>
      <c r="R3510" t="s">
        <v>8318</v>
      </c>
      <c r="S3510" s="10">
        <f t="shared" si="218"/>
        <v>42477.521446759252</v>
      </c>
      <c r="T3510" s="11">
        <f t="shared" si="219"/>
        <v>42500.666666666664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5">
        <f t="shared" si="217"/>
        <v>96.666666666666671</v>
      </c>
      <c r="Q3511" s="6" t="s">
        <v>8317</v>
      </c>
      <c r="R3511" t="s">
        <v>8318</v>
      </c>
      <c r="S3511" s="10">
        <f t="shared" si="218"/>
        <v>41950.651226851849</v>
      </c>
      <c r="T3511" s="11">
        <f t="shared" si="219"/>
        <v>41963.996527777774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5">
        <f t="shared" si="217"/>
        <v>60.333333333333336</v>
      </c>
      <c r="Q3512" s="6" t="s">
        <v>8317</v>
      </c>
      <c r="R3512" t="s">
        <v>8318</v>
      </c>
      <c r="S3512" s="10">
        <f t="shared" si="218"/>
        <v>41802.412569444445</v>
      </c>
      <c r="T3512" s="11">
        <f t="shared" si="219"/>
        <v>41822.412569444445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5">
        <f t="shared" si="217"/>
        <v>79.89473684210526</v>
      </c>
      <c r="Q3513" s="6" t="s">
        <v>8317</v>
      </c>
      <c r="R3513" t="s">
        <v>8318</v>
      </c>
      <c r="S3513" s="10">
        <f t="shared" si="218"/>
        <v>41927.665451388886</v>
      </c>
      <c r="T3513" s="11">
        <f t="shared" si="219"/>
        <v>41950.5625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5">
        <f t="shared" si="217"/>
        <v>58.823529411764703</v>
      </c>
      <c r="Q3514" s="6" t="s">
        <v>8317</v>
      </c>
      <c r="R3514" t="s">
        <v>8318</v>
      </c>
      <c r="S3514" s="10">
        <f t="shared" si="218"/>
        <v>42057.328611111108</v>
      </c>
      <c r="T3514" s="11">
        <f t="shared" si="219"/>
        <v>42117.286944444444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5">
        <f t="shared" si="217"/>
        <v>75.340909090909093</v>
      </c>
      <c r="Q3515" s="6" t="s">
        <v>8317</v>
      </c>
      <c r="R3515" t="s">
        <v>8318</v>
      </c>
      <c r="S3515" s="10">
        <f t="shared" si="218"/>
        <v>41780.887870370367</v>
      </c>
      <c r="T3515" s="11">
        <f t="shared" si="219"/>
        <v>41793.999305555553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5">
        <f t="shared" si="217"/>
        <v>55</v>
      </c>
      <c r="Q3516" s="6" t="s">
        <v>8317</v>
      </c>
      <c r="R3516" t="s">
        <v>8318</v>
      </c>
      <c r="S3516" s="10">
        <f t="shared" si="218"/>
        <v>42020.638333333329</v>
      </c>
      <c r="T3516" s="11">
        <f t="shared" si="219"/>
        <v>42036.999305555553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5">
        <f t="shared" si="217"/>
        <v>66.956521739130437</v>
      </c>
      <c r="Q3517" s="6" t="s">
        <v>8317</v>
      </c>
      <c r="R3517" t="s">
        <v>8318</v>
      </c>
      <c r="S3517" s="10">
        <f t="shared" si="218"/>
        <v>42125.564479166664</v>
      </c>
      <c r="T3517" s="11">
        <f t="shared" si="219"/>
        <v>42155.564479166664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5">
        <f t="shared" si="217"/>
        <v>227.27272727272728</v>
      </c>
      <c r="Q3518" s="6" t="s">
        <v>8317</v>
      </c>
      <c r="R3518" t="s">
        <v>8318</v>
      </c>
      <c r="S3518" s="10">
        <f t="shared" si="218"/>
        <v>41855.801736111105</v>
      </c>
      <c r="T3518" s="11">
        <f t="shared" si="219"/>
        <v>41889.916666666664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5">
        <f t="shared" si="217"/>
        <v>307.69230769230768</v>
      </c>
      <c r="Q3519" s="6" t="s">
        <v>8317</v>
      </c>
      <c r="R3519" t="s">
        <v>8318</v>
      </c>
      <c r="S3519" s="10">
        <f t="shared" si="218"/>
        <v>41794.609189814808</v>
      </c>
      <c r="T3519" s="11">
        <f t="shared" si="219"/>
        <v>41824.25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5">
        <f t="shared" si="217"/>
        <v>50.020909090909093</v>
      </c>
      <c r="Q3520" s="6" t="s">
        <v>8317</v>
      </c>
      <c r="R3520" t="s">
        <v>8318</v>
      </c>
      <c r="S3520" s="10">
        <f t="shared" si="218"/>
        <v>41893.575219907405</v>
      </c>
      <c r="T3520" s="11">
        <f t="shared" si="219"/>
        <v>41914.38958333333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5">
        <f t="shared" si="217"/>
        <v>72.392857142857139</v>
      </c>
      <c r="Q3521" s="6" t="s">
        <v>8317</v>
      </c>
      <c r="R3521" t="s">
        <v>8318</v>
      </c>
      <c r="S3521" s="10">
        <f t="shared" si="218"/>
        <v>42037.390624999993</v>
      </c>
      <c r="T3521" s="11">
        <f t="shared" si="219"/>
        <v>42067.390624999993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5">
        <f t="shared" si="217"/>
        <v>95.952380952380949</v>
      </c>
      <c r="Q3522" s="6" t="s">
        <v>8317</v>
      </c>
      <c r="R3522" t="s">
        <v>8318</v>
      </c>
      <c r="S3522" s="10">
        <f t="shared" si="218"/>
        <v>42227.615879629629</v>
      </c>
      <c r="T3522" s="11">
        <f t="shared" si="219"/>
        <v>42253.365972222215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(E3523/D3523)*100</f>
        <v>169.42857142857144</v>
      </c>
      <c r="P3523" s="5">
        <f t="shared" ref="P3523:P3586" si="221">IFERROR(E3523/L3523,0)</f>
        <v>45.615384615384613</v>
      </c>
      <c r="Q3523" s="6" t="s">
        <v>8317</v>
      </c>
      <c r="R3523" t="s">
        <v>8318</v>
      </c>
      <c r="S3523" s="10">
        <f t="shared" ref="S3523:S3586" si="222">(J3523/86400)+25569+(-5/24)</f>
        <v>41881.153009259258</v>
      </c>
      <c r="T3523" s="11">
        <f t="shared" ref="T3523:T3586" si="223">(I3523/86400)+25569+(-5/24)</f>
        <v>41911.153009259258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5">
        <f t="shared" si="221"/>
        <v>41.029411764705884</v>
      </c>
      <c r="Q3524" s="6" t="s">
        <v>8317</v>
      </c>
      <c r="R3524" t="s">
        <v>8318</v>
      </c>
      <c r="S3524" s="10">
        <f t="shared" si="222"/>
        <v>42234.581550925919</v>
      </c>
      <c r="T3524" s="11">
        <f t="shared" si="223"/>
        <v>42262.212500000001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5">
        <f t="shared" si="221"/>
        <v>56.825000000000003</v>
      </c>
      <c r="Q3525" s="6" t="s">
        <v>8317</v>
      </c>
      <c r="R3525" t="s">
        <v>8318</v>
      </c>
      <c r="S3525" s="10">
        <f t="shared" si="222"/>
        <v>42581.189212962963</v>
      </c>
      <c r="T3525" s="11">
        <f t="shared" si="223"/>
        <v>42638.749999999993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5">
        <f t="shared" si="221"/>
        <v>137.24324324324326</v>
      </c>
      <c r="Q3526" s="6" t="s">
        <v>8317</v>
      </c>
      <c r="R3526" t="s">
        <v>8318</v>
      </c>
      <c r="S3526" s="10">
        <f t="shared" si="222"/>
        <v>41880.555243055554</v>
      </c>
      <c r="T3526" s="11">
        <f t="shared" si="223"/>
        <v>41894.958333333328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5">
        <f t="shared" si="221"/>
        <v>75.714285714285708</v>
      </c>
      <c r="Q3527" s="6" t="s">
        <v>8317</v>
      </c>
      <c r="R3527" t="s">
        <v>8318</v>
      </c>
      <c r="S3527" s="10">
        <f t="shared" si="222"/>
        <v>42214.487337962964</v>
      </c>
      <c r="T3527" s="11">
        <f t="shared" si="223"/>
        <v>42225.458333333336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5">
        <f t="shared" si="221"/>
        <v>99</v>
      </c>
      <c r="Q3528" s="6" t="s">
        <v>8317</v>
      </c>
      <c r="R3528" t="s">
        <v>8318</v>
      </c>
      <c r="S3528" s="10">
        <f t="shared" si="222"/>
        <v>42460.126979166664</v>
      </c>
      <c r="T3528" s="11">
        <f t="shared" si="223"/>
        <v>42488.040972222218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5">
        <f t="shared" si="221"/>
        <v>81.569767441860463</v>
      </c>
      <c r="Q3529" s="6" t="s">
        <v>8317</v>
      </c>
      <c r="R3529" t="s">
        <v>8318</v>
      </c>
      <c r="S3529" s="10">
        <f t="shared" si="222"/>
        <v>42166.814872685187</v>
      </c>
      <c r="T3529" s="11">
        <f t="shared" si="223"/>
        <v>42195.957638888889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5">
        <f t="shared" si="221"/>
        <v>45.108108108108105</v>
      </c>
      <c r="Q3530" s="6" t="s">
        <v>8317</v>
      </c>
      <c r="R3530" t="s">
        <v>8318</v>
      </c>
      <c r="S3530" s="10">
        <f t="shared" si="222"/>
        <v>42733.293032407404</v>
      </c>
      <c r="T3530" s="11">
        <f t="shared" si="223"/>
        <v>42753.293032407404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5">
        <f t="shared" si="221"/>
        <v>36.666666666666664</v>
      </c>
      <c r="Q3531" s="6" t="s">
        <v>8317</v>
      </c>
      <c r="R3531" t="s">
        <v>8318</v>
      </c>
      <c r="S3531" s="10">
        <f t="shared" si="222"/>
        <v>42177.553449074076</v>
      </c>
      <c r="T3531" s="11">
        <f t="shared" si="223"/>
        <v>42197.833333333336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5">
        <f t="shared" si="221"/>
        <v>125</v>
      </c>
      <c r="Q3532" s="6" t="s">
        <v>8317</v>
      </c>
      <c r="R3532" t="s">
        <v>8318</v>
      </c>
      <c r="S3532" s="10">
        <f t="shared" si="222"/>
        <v>42442.41501157407</v>
      </c>
      <c r="T3532" s="11">
        <f t="shared" si="223"/>
        <v>42470.624999999993</v>
      </c>
    </row>
    <row r="3533" spans="1:20" ht="19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5">
        <f t="shared" si="221"/>
        <v>49.230769230769234</v>
      </c>
      <c r="Q3533" s="6" t="s">
        <v>8317</v>
      </c>
      <c r="R3533" t="s">
        <v>8318</v>
      </c>
      <c r="S3533" s="10">
        <f t="shared" si="222"/>
        <v>42521.44599537037</v>
      </c>
      <c r="T3533" s="11">
        <f t="shared" si="223"/>
        <v>42551.44599537037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5">
        <f t="shared" si="221"/>
        <v>42.296296296296298</v>
      </c>
      <c r="Q3534" s="6" t="s">
        <v>8317</v>
      </c>
      <c r="R3534" t="s">
        <v>8318</v>
      </c>
      <c r="S3534" s="10">
        <f t="shared" si="222"/>
        <v>41884.391516203701</v>
      </c>
      <c r="T3534" s="11">
        <f t="shared" si="223"/>
        <v>41899.957638888889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5">
        <f t="shared" si="221"/>
        <v>78.875</v>
      </c>
      <c r="Q3535" s="6" t="s">
        <v>8317</v>
      </c>
      <c r="R3535" t="s">
        <v>8318</v>
      </c>
      <c r="S3535" s="10">
        <f t="shared" si="222"/>
        <v>42289.552858796298</v>
      </c>
      <c r="T3535" s="11">
        <f t="shared" si="223"/>
        <v>42319.594525462962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5">
        <f t="shared" si="221"/>
        <v>38.284313725490193</v>
      </c>
      <c r="Q3536" s="6" t="s">
        <v>8317</v>
      </c>
      <c r="R3536" t="s">
        <v>8318</v>
      </c>
      <c r="S3536" s="10">
        <f t="shared" si="222"/>
        <v>42243.416932870365</v>
      </c>
      <c r="T3536" s="11">
        <f t="shared" si="223"/>
        <v>42278.416932870365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5">
        <f t="shared" si="221"/>
        <v>44.847826086956523</v>
      </c>
      <c r="Q3537" s="6" t="s">
        <v>8317</v>
      </c>
      <c r="R3537" t="s">
        <v>8318</v>
      </c>
      <c r="S3537" s="10">
        <f t="shared" si="222"/>
        <v>42248.431828703702</v>
      </c>
      <c r="T3537" s="11">
        <f t="shared" si="223"/>
        <v>42279.541666666664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5">
        <f t="shared" si="221"/>
        <v>13.529411764705882</v>
      </c>
      <c r="Q3538" s="6" t="s">
        <v>8317</v>
      </c>
      <c r="R3538" t="s">
        <v>8318</v>
      </c>
      <c r="S3538" s="10">
        <f t="shared" si="222"/>
        <v>42328.518807870372</v>
      </c>
      <c r="T3538" s="11">
        <f t="shared" si="223"/>
        <v>42358.290972222218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5">
        <f t="shared" si="221"/>
        <v>43.5</v>
      </c>
      <c r="Q3539" s="6" t="s">
        <v>8317</v>
      </c>
      <c r="R3539" t="s">
        <v>8318</v>
      </c>
      <c r="S3539" s="10">
        <f t="shared" si="222"/>
        <v>41923.146018518521</v>
      </c>
      <c r="T3539" s="11">
        <f t="shared" si="223"/>
        <v>41960.124305555553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5">
        <f t="shared" si="221"/>
        <v>30.951807228915662</v>
      </c>
      <c r="Q3540" s="6" t="s">
        <v>8317</v>
      </c>
      <c r="R3540" t="s">
        <v>8318</v>
      </c>
      <c r="S3540" s="10">
        <f t="shared" si="222"/>
        <v>42571.212268518517</v>
      </c>
      <c r="T3540" s="11">
        <f t="shared" si="223"/>
        <v>42599.212268518517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5">
        <f t="shared" si="221"/>
        <v>55.230769230769234</v>
      </c>
      <c r="Q3541" s="6" t="s">
        <v>8317</v>
      </c>
      <c r="R3541" t="s">
        <v>8318</v>
      </c>
      <c r="S3541" s="10">
        <f t="shared" si="222"/>
        <v>42600.547708333332</v>
      </c>
      <c r="T3541" s="11">
        <f t="shared" si="223"/>
        <v>42621.547708333332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5">
        <f t="shared" si="221"/>
        <v>46.125</v>
      </c>
      <c r="Q3542" s="6" t="s">
        <v>8317</v>
      </c>
      <c r="R3542" t="s">
        <v>8318</v>
      </c>
      <c r="S3542" s="10">
        <f t="shared" si="222"/>
        <v>42516.795034722221</v>
      </c>
      <c r="T3542" s="11">
        <f t="shared" si="223"/>
        <v>42546.795034722221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5">
        <f t="shared" si="221"/>
        <v>39.375</v>
      </c>
      <c r="Q3543" s="6" t="s">
        <v>8317</v>
      </c>
      <c r="R3543" t="s">
        <v>8318</v>
      </c>
      <c r="S3543" s="10">
        <f t="shared" si="222"/>
        <v>42222.521701388883</v>
      </c>
      <c r="T3543" s="11">
        <f t="shared" si="223"/>
        <v>42247.521701388883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5">
        <f t="shared" si="221"/>
        <v>66.152941176470591</v>
      </c>
      <c r="Q3544" s="6" t="s">
        <v>8317</v>
      </c>
      <c r="R3544" t="s">
        <v>8318</v>
      </c>
      <c r="S3544" s="10">
        <f t="shared" si="222"/>
        <v>41829.391458333332</v>
      </c>
      <c r="T3544" s="11">
        <f t="shared" si="223"/>
        <v>41889.391458333332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5">
        <f t="shared" si="221"/>
        <v>54.137931034482762</v>
      </c>
      <c r="Q3545" s="6" t="s">
        <v>8317</v>
      </c>
      <c r="R3545" t="s">
        <v>8318</v>
      </c>
      <c r="S3545" s="10">
        <f t="shared" si="222"/>
        <v>42150.546979166662</v>
      </c>
      <c r="T3545" s="11">
        <f t="shared" si="223"/>
        <v>42180.546979166662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5">
        <f t="shared" si="221"/>
        <v>104.16666666666667</v>
      </c>
      <c r="Q3546" s="6" t="s">
        <v>8317</v>
      </c>
      <c r="R3546" t="s">
        <v>8318</v>
      </c>
      <c r="S3546" s="10">
        <f t="shared" si="222"/>
        <v>42040.623344907406</v>
      </c>
      <c r="T3546" s="11">
        <f t="shared" si="223"/>
        <v>42070.623344907406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5">
        <f t="shared" si="221"/>
        <v>31.375</v>
      </c>
      <c r="Q3547" s="6" t="s">
        <v>8317</v>
      </c>
      <c r="R3547" t="s">
        <v>8318</v>
      </c>
      <c r="S3547" s="10">
        <f t="shared" si="222"/>
        <v>42075.599062499998</v>
      </c>
      <c r="T3547" s="11">
        <f t="shared" si="223"/>
        <v>42105.599062499998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5">
        <f t="shared" si="221"/>
        <v>59.210526315789473</v>
      </c>
      <c r="Q3548" s="6" t="s">
        <v>8317</v>
      </c>
      <c r="R3548" t="s">
        <v>8318</v>
      </c>
      <c r="S3548" s="10">
        <f t="shared" si="222"/>
        <v>42073.452361111107</v>
      </c>
      <c r="T3548" s="11">
        <f t="shared" si="223"/>
        <v>42094.957638888889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5">
        <f t="shared" si="221"/>
        <v>119.17633928571429</v>
      </c>
      <c r="Q3549" s="6" t="s">
        <v>8317</v>
      </c>
      <c r="R3549" t="s">
        <v>8318</v>
      </c>
      <c r="S3549" s="10">
        <f t="shared" si="222"/>
        <v>42479.870381944442</v>
      </c>
      <c r="T3549" s="11">
        <f t="shared" si="223"/>
        <v>42503.957638888889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5">
        <f t="shared" si="221"/>
        <v>164.61538461538461</v>
      </c>
      <c r="Q3550" s="6" t="s">
        <v>8317</v>
      </c>
      <c r="R3550" t="s">
        <v>8318</v>
      </c>
      <c r="S3550" s="10">
        <f t="shared" si="222"/>
        <v>42411.733958333331</v>
      </c>
      <c r="T3550" s="11">
        <f t="shared" si="223"/>
        <v>42433.833333333336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5">
        <f t="shared" si="221"/>
        <v>24.285714285714285</v>
      </c>
      <c r="Q3551" s="6" t="s">
        <v>8317</v>
      </c>
      <c r="R3551" t="s">
        <v>8318</v>
      </c>
      <c r="S3551" s="10">
        <f t="shared" si="222"/>
        <v>42223.186030092591</v>
      </c>
      <c r="T3551" s="11">
        <f t="shared" si="223"/>
        <v>42251.186030092591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5">
        <f t="shared" si="221"/>
        <v>40.9375</v>
      </c>
      <c r="Q3552" s="6" t="s">
        <v>8317</v>
      </c>
      <c r="R3552" t="s">
        <v>8318</v>
      </c>
      <c r="S3552" s="10">
        <f t="shared" si="222"/>
        <v>42462.685162037036</v>
      </c>
      <c r="T3552" s="11">
        <f t="shared" si="223"/>
        <v>42492.685162037036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5">
        <f t="shared" si="221"/>
        <v>61.1</v>
      </c>
      <c r="Q3553" s="6" t="s">
        <v>8317</v>
      </c>
      <c r="R3553" t="s">
        <v>8318</v>
      </c>
      <c r="S3553" s="10">
        <f t="shared" si="222"/>
        <v>41753.307523148142</v>
      </c>
      <c r="T3553" s="11">
        <f t="shared" si="223"/>
        <v>41781.713194444441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5">
        <f t="shared" si="221"/>
        <v>38.65</v>
      </c>
      <c r="Q3554" s="6" t="s">
        <v>8317</v>
      </c>
      <c r="R3554" t="s">
        <v>8318</v>
      </c>
      <c r="S3554" s="10">
        <f t="shared" si="222"/>
        <v>41788.378749999996</v>
      </c>
      <c r="T3554" s="11">
        <f t="shared" si="223"/>
        <v>41818.378749999996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5">
        <f t="shared" si="221"/>
        <v>56.20192307692308</v>
      </c>
      <c r="Q3555" s="6" t="s">
        <v>8317</v>
      </c>
      <c r="R3555" t="s">
        <v>8318</v>
      </c>
      <c r="S3555" s="10">
        <f t="shared" si="222"/>
        <v>42195.820370370369</v>
      </c>
      <c r="T3555" s="11">
        <f t="shared" si="223"/>
        <v>42227.791666666664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5">
        <f t="shared" si="221"/>
        <v>107.00207547169811</v>
      </c>
      <c r="Q3556" s="6" t="s">
        <v>8317</v>
      </c>
      <c r="R3556" t="s">
        <v>8318</v>
      </c>
      <c r="S3556" s="10">
        <f t="shared" si="222"/>
        <v>42015.842118055552</v>
      </c>
      <c r="T3556" s="11">
        <f t="shared" si="223"/>
        <v>42046.499999999993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5">
        <f t="shared" si="221"/>
        <v>171.42857142857142</v>
      </c>
      <c r="Q3557" s="6" t="s">
        <v>8317</v>
      </c>
      <c r="R3557" t="s">
        <v>8318</v>
      </c>
      <c r="S3557" s="10">
        <f t="shared" si="222"/>
        <v>42661.233726851853</v>
      </c>
      <c r="T3557" s="11">
        <f t="shared" si="223"/>
        <v>42691.275393518517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5">
        <f t="shared" si="221"/>
        <v>110.5</v>
      </c>
      <c r="Q3558" s="6" t="s">
        <v>8317</v>
      </c>
      <c r="R3558" t="s">
        <v>8318</v>
      </c>
      <c r="S3558" s="10">
        <f t="shared" si="222"/>
        <v>41808.441249999996</v>
      </c>
      <c r="T3558" s="11">
        <f t="shared" si="223"/>
        <v>41868.441249999996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5">
        <f t="shared" si="221"/>
        <v>179.27598566308242</v>
      </c>
      <c r="Q3559" s="6" t="s">
        <v>8317</v>
      </c>
      <c r="R3559" t="s">
        <v>8318</v>
      </c>
      <c r="S3559" s="10">
        <f t="shared" si="222"/>
        <v>41730.068414351852</v>
      </c>
      <c r="T3559" s="11">
        <f t="shared" si="223"/>
        <v>41764.068414351852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5">
        <f t="shared" si="221"/>
        <v>22.90909090909091</v>
      </c>
      <c r="Q3560" s="6" t="s">
        <v>8317</v>
      </c>
      <c r="R3560" t="s">
        <v>8318</v>
      </c>
      <c r="S3560" s="10">
        <f t="shared" si="222"/>
        <v>42139.608506944445</v>
      </c>
      <c r="T3560" s="11">
        <f t="shared" si="223"/>
        <v>42181.666666666664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5">
        <f t="shared" si="221"/>
        <v>43.125</v>
      </c>
      <c r="Q3561" s="6" t="s">
        <v>8317</v>
      </c>
      <c r="R3561" t="s">
        <v>8318</v>
      </c>
      <c r="S3561" s="10">
        <f t="shared" si="222"/>
        <v>42193.887824074067</v>
      </c>
      <c r="T3561" s="11">
        <f t="shared" si="223"/>
        <v>42216.165277777771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5">
        <f t="shared" si="221"/>
        <v>46.891891891891895</v>
      </c>
      <c r="Q3562" s="6" t="s">
        <v>8317</v>
      </c>
      <c r="R3562" t="s">
        <v>8318</v>
      </c>
      <c r="S3562" s="10">
        <f t="shared" si="222"/>
        <v>42115.68131944444</v>
      </c>
      <c r="T3562" s="11">
        <f t="shared" si="223"/>
        <v>42150.906249999993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5">
        <f t="shared" si="221"/>
        <v>47.407407407407405</v>
      </c>
      <c r="Q3563" s="6" t="s">
        <v>8317</v>
      </c>
      <c r="R3563" t="s">
        <v>8318</v>
      </c>
      <c r="S3563" s="10">
        <f t="shared" si="222"/>
        <v>42203.471967592595</v>
      </c>
      <c r="T3563" s="11">
        <f t="shared" si="223"/>
        <v>42221.566666666666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5">
        <f t="shared" si="221"/>
        <v>15.129032258064516</v>
      </c>
      <c r="Q3564" s="6" t="s">
        <v>8317</v>
      </c>
      <c r="R3564" t="s">
        <v>8318</v>
      </c>
      <c r="S3564" s="10">
        <f t="shared" si="222"/>
        <v>42433.553553240738</v>
      </c>
      <c r="T3564" s="11">
        <f t="shared" si="223"/>
        <v>42442.708333333336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5">
        <f t="shared" si="221"/>
        <v>21.098000000000003</v>
      </c>
      <c r="Q3565" s="6" t="s">
        <v>8317</v>
      </c>
      <c r="R3565" t="s">
        <v>8318</v>
      </c>
      <c r="S3565" s="10">
        <f t="shared" si="222"/>
        <v>42555.46361111111</v>
      </c>
      <c r="T3565" s="11">
        <f t="shared" si="223"/>
        <v>42583.583333333336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5">
        <f t="shared" si="221"/>
        <v>59.117647058823529</v>
      </c>
      <c r="Q3566" s="6" t="s">
        <v>8317</v>
      </c>
      <c r="R3566" t="s">
        <v>8318</v>
      </c>
      <c r="S3566" s="10">
        <f t="shared" si="222"/>
        <v>42236.414918981478</v>
      </c>
      <c r="T3566" s="11">
        <f t="shared" si="223"/>
        <v>42282.458333333336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5">
        <f t="shared" si="221"/>
        <v>97.916666666666671</v>
      </c>
      <c r="Q3567" s="6" t="s">
        <v>8317</v>
      </c>
      <c r="R3567" t="s">
        <v>8318</v>
      </c>
      <c r="S3567" s="10">
        <f t="shared" si="222"/>
        <v>41974.534814814811</v>
      </c>
      <c r="T3567" s="11">
        <f t="shared" si="223"/>
        <v>42004.534814814811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5">
        <f t="shared" si="221"/>
        <v>55.131578947368418</v>
      </c>
      <c r="Q3568" s="6" t="s">
        <v>8317</v>
      </c>
      <c r="R3568" t="s">
        <v>8318</v>
      </c>
      <c r="S3568" s="10">
        <f t="shared" si="222"/>
        <v>41997.299571759257</v>
      </c>
      <c r="T3568" s="11">
        <f t="shared" si="223"/>
        <v>42027.299571759257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5">
        <f t="shared" si="221"/>
        <v>26.536585365853657</v>
      </c>
      <c r="Q3569" s="6" t="s">
        <v>8317</v>
      </c>
      <c r="R3569" t="s">
        <v>8318</v>
      </c>
      <c r="S3569" s="10">
        <f t="shared" si="222"/>
        <v>42135.602361111109</v>
      </c>
      <c r="T3569" s="11">
        <f t="shared" si="223"/>
        <v>42165.602361111109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5">
        <f t="shared" si="221"/>
        <v>58.421052631578945</v>
      </c>
      <c r="Q3570" s="6" t="s">
        <v>8317</v>
      </c>
      <c r="R3570" t="s">
        <v>8318</v>
      </c>
      <c r="S3570" s="10">
        <f t="shared" si="222"/>
        <v>41869.532337962963</v>
      </c>
      <c r="T3570" s="11">
        <f t="shared" si="223"/>
        <v>41899.532337962963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5">
        <f t="shared" si="221"/>
        <v>122.53658536585365</v>
      </c>
      <c r="Q3571" s="6" t="s">
        <v>8317</v>
      </c>
      <c r="R3571" t="s">
        <v>8318</v>
      </c>
      <c r="S3571" s="10">
        <f t="shared" si="222"/>
        <v>41982.480277777773</v>
      </c>
      <c r="T3571" s="11">
        <f t="shared" si="223"/>
        <v>42012.480277777773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5">
        <f t="shared" si="221"/>
        <v>87.961538461538467</v>
      </c>
      <c r="Q3572" s="6" t="s">
        <v>8317</v>
      </c>
      <c r="R3572" t="s">
        <v>8318</v>
      </c>
      <c r="S3572" s="10">
        <f t="shared" si="222"/>
        <v>41976.12364583333</v>
      </c>
      <c r="T3572" s="11">
        <f t="shared" si="223"/>
        <v>42004.083333333336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5">
        <f t="shared" si="221"/>
        <v>73.239999999999995</v>
      </c>
      <c r="Q3573" s="6" t="s">
        <v>8317</v>
      </c>
      <c r="R3573" t="s">
        <v>8318</v>
      </c>
      <c r="S3573" s="10">
        <f t="shared" si="222"/>
        <v>41912.650613425925</v>
      </c>
      <c r="T3573" s="11">
        <f t="shared" si="223"/>
        <v>41942.650613425925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5">
        <f t="shared" si="221"/>
        <v>55.555555555555557</v>
      </c>
      <c r="Q3574" s="6" t="s">
        <v>8317</v>
      </c>
      <c r="R3574" t="s">
        <v>8318</v>
      </c>
      <c r="S3574" s="10">
        <f t="shared" si="222"/>
        <v>42146.36206018518</v>
      </c>
      <c r="T3574" s="11">
        <f t="shared" si="223"/>
        <v>42176.36206018518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5">
        <f t="shared" si="221"/>
        <v>39.53846153846154</v>
      </c>
      <c r="Q3575" s="6" t="s">
        <v>8317</v>
      </c>
      <c r="R3575" t="s">
        <v>8318</v>
      </c>
      <c r="S3575" s="10">
        <f t="shared" si="222"/>
        <v>41921.167199074072</v>
      </c>
      <c r="T3575" s="11">
        <f t="shared" si="223"/>
        <v>41951.208865740737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5">
        <f t="shared" si="221"/>
        <v>136.77777777777777</v>
      </c>
      <c r="Q3576" s="6" t="s">
        <v>8317</v>
      </c>
      <c r="R3576" t="s">
        <v>8318</v>
      </c>
      <c r="S3576" s="10">
        <f t="shared" si="222"/>
        <v>41926.734351851854</v>
      </c>
      <c r="T3576" s="11">
        <f t="shared" si="223"/>
        <v>41956.776018518511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5">
        <f t="shared" si="221"/>
        <v>99.343137254901961</v>
      </c>
      <c r="Q3577" s="6" t="s">
        <v>8317</v>
      </c>
      <c r="R3577" t="s">
        <v>8318</v>
      </c>
      <c r="S3577" s="10">
        <f t="shared" si="222"/>
        <v>42561.575543981475</v>
      </c>
      <c r="T3577" s="11">
        <f t="shared" si="223"/>
        <v>42592.957638888889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5">
        <f t="shared" si="221"/>
        <v>20</v>
      </c>
      <c r="Q3578" s="6" t="s">
        <v>8317</v>
      </c>
      <c r="R3578" t="s">
        <v>8318</v>
      </c>
      <c r="S3578" s="10">
        <f t="shared" si="222"/>
        <v>42649.340902777774</v>
      </c>
      <c r="T3578" s="11">
        <f t="shared" si="223"/>
        <v>42709.382569444446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5">
        <f t="shared" si="221"/>
        <v>28.888888888888889</v>
      </c>
      <c r="Q3579" s="6" t="s">
        <v>8317</v>
      </c>
      <c r="R3579" t="s">
        <v>8318</v>
      </c>
      <c r="S3579" s="10">
        <f t="shared" si="222"/>
        <v>42093.578506944446</v>
      </c>
      <c r="T3579" s="11">
        <f t="shared" si="223"/>
        <v>42120.061111111114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5">
        <f t="shared" si="221"/>
        <v>40.545945945945945</v>
      </c>
      <c r="Q3580" s="6" t="s">
        <v>8317</v>
      </c>
      <c r="R3580" t="s">
        <v>8318</v>
      </c>
      <c r="S3580" s="10">
        <f t="shared" si="222"/>
        <v>42460.525196759256</v>
      </c>
      <c r="T3580" s="11">
        <f t="shared" si="223"/>
        <v>42490.525196759256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5">
        <f t="shared" si="221"/>
        <v>35.714285714285715</v>
      </c>
      <c r="Q3581" s="6" t="s">
        <v>8317</v>
      </c>
      <c r="R3581" t="s">
        <v>8318</v>
      </c>
      <c r="S3581" s="10">
        <f t="shared" si="222"/>
        <v>42430.553888888891</v>
      </c>
      <c r="T3581" s="11">
        <f t="shared" si="223"/>
        <v>42460.51222222222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5">
        <f t="shared" si="221"/>
        <v>37.962962962962962</v>
      </c>
      <c r="Q3582" s="6" t="s">
        <v>8317</v>
      </c>
      <c r="R3582" t="s">
        <v>8318</v>
      </c>
      <c r="S3582" s="10">
        <f t="shared" si="222"/>
        <v>42025.967847222222</v>
      </c>
      <c r="T3582" s="11">
        <f t="shared" si="223"/>
        <v>42063.999305555553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5">
        <f t="shared" si="221"/>
        <v>33.333333333333336</v>
      </c>
      <c r="Q3583" s="6" t="s">
        <v>8317</v>
      </c>
      <c r="R3583" t="s">
        <v>8318</v>
      </c>
      <c r="S3583" s="10">
        <f t="shared" si="222"/>
        <v>41836.26284722222</v>
      </c>
      <c r="T3583" s="11">
        <f t="shared" si="223"/>
        <v>41850.26284722222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5">
        <f t="shared" si="221"/>
        <v>58.571428571428569</v>
      </c>
      <c r="Q3584" s="6" t="s">
        <v>8317</v>
      </c>
      <c r="R3584" t="s">
        <v>8318</v>
      </c>
      <c r="S3584" s="10">
        <f t="shared" si="222"/>
        <v>42450.887523148143</v>
      </c>
      <c r="T3584" s="11">
        <f t="shared" si="223"/>
        <v>42464.887523148143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5">
        <f t="shared" si="221"/>
        <v>135.625</v>
      </c>
      <c r="Q3585" s="6" t="s">
        <v>8317</v>
      </c>
      <c r="R3585" t="s">
        <v>8318</v>
      </c>
      <c r="S3585" s="10">
        <f t="shared" si="222"/>
        <v>42418.217650462961</v>
      </c>
      <c r="T3585" s="11">
        <f t="shared" si="223"/>
        <v>42478.175983796296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5">
        <f t="shared" si="221"/>
        <v>30.9375</v>
      </c>
      <c r="Q3586" s="6" t="s">
        <v>8317</v>
      </c>
      <c r="R3586" t="s">
        <v>8318</v>
      </c>
      <c r="S3586" s="10">
        <f t="shared" si="222"/>
        <v>42168.108148148145</v>
      </c>
      <c r="T3586" s="11">
        <f t="shared" si="223"/>
        <v>42198.108148148145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(E3587/D3587)*100</f>
        <v>119.11764705882352</v>
      </c>
      <c r="P3587" s="5">
        <f t="shared" ref="P3587:P3650" si="225">IFERROR(E3587/L3587,0)</f>
        <v>176.08695652173913</v>
      </c>
      <c r="Q3587" s="6" t="s">
        <v>8317</v>
      </c>
      <c r="R3587" t="s">
        <v>8318</v>
      </c>
      <c r="S3587" s="10">
        <f t="shared" ref="S3587:S3650" si="226">(J3587/86400)+25569+(-5/24)</f>
        <v>41964.507986111108</v>
      </c>
      <c r="T3587" s="11">
        <f t="shared" ref="T3587:T3650" si="227">(I3587/86400)+25569+(-5/24)</f>
        <v>41994.507986111108</v>
      </c>
    </row>
    <row r="3588" spans="1:20" ht="19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5">
        <f t="shared" si="225"/>
        <v>151.9814814814815</v>
      </c>
      <c r="Q3588" s="6" t="s">
        <v>8317</v>
      </c>
      <c r="R3588" t="s">
        <v>8318</v>
      </c>
      <c r="S3588" s="10">
        <f t="shared" si="226"/>
        <v>42576.489236111105</v>
      </c>
      <c r="T3588" s="11">
        <f t="shared" si="227"/>
        <v>42636.489236111105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5">
        <f t="shared" si="225"/>
        <v>22.607142857142858</v>
      </c>
      <c r="Q3589" s="6" t="s">
        <v>8317</v>
      </c>
      <c r="R3589" t="s">
        <v>8318</v>
      </c>
      <c r="S3589" s="10">
        <f t="shared" si="226"/>
        <v>42503.331643518519</v>
      </c>
      <c r="T3589" s="11">
        <f t="shared" si="227"/>
        <v>42548.583333333336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5">
        <f t="shared" si="225"/>
        <v>18.272727272727273</v>
      </c>
      <c r="Q3590" s="6" t="s">
        <v>8317</v>
      </c>
      <c r="R3590" t="s">
        <v>8318</v>
      </c>
      <c r="S3590" s="10">
        <f t="shared" si="226"/>
        <v>42101.620486111111</v>
      </c>
      <c r="T3590" s="11">
        <f t="shared" si="227"/>
        <v>42123.749999999993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5">
        <f t="shared" si="225"/>
        <v>82.258064516129039</v>
      </c>
      <c r="Q3591" s="6" t="s">
        <v>8317</v>
      </c>
      <c r="R3591" t="s">
        <v>8318</v>
      </c>
      <c r="S3591" s="10">
        <f t="shared" si="226"/>
        <v>42125.439201388886</v>
      </c>
      <c r="T3591" s="11">
        <f t="shared" si="227"/>
        <v>42150.439201388886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5">
        <f t="shared" si="225"/>
        <v>68.534246575342465</v>
      </c>
      <c r="Q3592" s="6" t="s">
        <v>8317</v>
      </c>
      <c r="R3592" t="s">
        <v>8318</v>
      </c>
      <c r="S3592" s="10">
        <f t="shared" si="226"/>
        <v>41902.125393518516</v>
      </c>
      <c r="T3592" s="11">
        <f t="shared" si="227"/>
        <v>41932.125393518516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5">
        <f t="shared" si="225"/>
        <v>68.055555555555557</v>
      </c>
      <c r="Q3593" s="6" t="s">
        <v>8317</v>
      </c>
      <c r="R3593" t="s">
        <v>8318</v>
      </c>
      <c r="S3593" s="10">
        <f t="shared" si="226"/>
        <v>42003.74009259259</v>
      </c>
      <c r="T3593" s="11">
        <f t="shared" si="227"/>
        <v>42027.999305555553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5">
        <f t="shared" si="225"/>
        <v>72.714285714285708</v>
      </c>
      <c r="Q3594" s="6" t="s">
        <v>8317</v>
      </c>
      <c r="R3594" t="s">
        <v>8318</v>
      </c>
      <c r="S3594" s="10">
        <f t="shared" si="226"/>
        <v>41988.621608796289</v>
      </c>
      <c r="T3594" s="11">
        <f t="shared" si="227"/>
        <v>42045.999305555553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5">
        <f t="shared" si="225"/>
        <v>77.186046511627907</v>
      </c>
      <c r="Q3595" s="6" t="s">
        <v>8317</v>
      </c>
      <c r="R3595" t="s">
        <v>8318</v>
      </c>
      <c r="S3595" s="10">
        <f t="shared" si="226"/>
        <v>41974.690266203703</v>
      </c>
      <c r="T3595" s="11">
        <f t="shared" si="227"/>
        <v>42009.643055555549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5">
        <f t="shared" si="225"/>
        <v>55.972222222222221</v>
      </c>
      <c r="Q3596" s="6" t="s">
        <v>8317</v>
      </c>
      <c r="R3596" t="s">
        <v>8318</v>
      </c>
      <c r="S3596" s="10">
        <f t="shared" si="226"/>
        <v>42591.858587962961</v>
      </c>
      <c r="T3596" s="11">
        <f t="shared" si="227"/>
        <v>42616.858587962961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5">
        <f t="shared" si="225"/>
        <v>49.693548387096776</v>
      </c>
      <c r="Q3597" s="6" t="s">
        <v>8317</v>
      </c>
      <c r="R3597" t="s">
        <v>8318</v>
      </c>
      <c r="S3597" s="10">
        <f t="shared" si="226"/>
        <v>42049.800034722219</v>
      </c>
      <c r="T3597" s="11">
        <f t="shared" si="227"/>
        <v>42076.082638888889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5">
        <f t="shared" si="225"/>
        <v>79</v>
      </c>
      <c r="Q3598" s="6" t="s">
        <v>8317</v>
      </c>
      <c r="R3598" t="s">
        <v>8318</v>
      </c>
      <c r="S3598" s="10">
        <f t="shared" si="226"/>
        <v>41856.506736111107</v>
      </c>
      <c r="T3598" s="11">
        <f t="shared" si="227"/>
        <v>41877.506736111107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5">
        <f t="shared" si="225"/>
        <v>77.727272727272734</v>
      </c>
      <c r="Q3599" s="6" t="s">
        <v>8317</v>
      </c>
      <c r="R3599" t="s">
        <v>8318</v>
      </c>
      <c r="S3599" s="10">
        <f t="shared" si="226"/>
        <v>42417.377199074072</v>
      </c>
      <c r="T3599" s="11">
        <f t="shared" si="227"/>
        <v>42432.040972222218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5">
        <f t="shared" si="225"/>
        <v>40.777777777777779</v>
      </c>
      <c r="Q3600" s="6" t="s">
        <v>8317</v>
      </c>
      <c r="R3600" t="s">
        <v>8318</v>
      </c>
      <c r="S3600" s="10">
        <f t="shared" si="226"/>
        <v>41866.590532407405</v>
      </c>
      <c r="T3600" s="11">
        <f t="shared" si="227"/>
        <v>41884.999305555553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5">
        <f t="shared" si="225"/>
        <v>59.411764705882355</v>
      </c>
      <c r="Q3601" s="6" t="s">
        <v>8317</v>
      </c>
      <c r="R3601" t="s">
        <v>8318</v>
      </c>
      <c r="S3601" s="10">
        <f t="shared" si="226"/>
        <v>42220.586539351854</v>
      </c>
      <c r="T3601" s="11">
        <f t="shared" si="227"/>
        <v>42245.791666666664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5">
        <f t="shared" si="225"/>
        <v>3.25</v>
      </c>
      <c r="Q3602" s="6" t="s">
        <v>8317</v>
      </c>
      <c r="R3602" t="s">
        <v>8318</v>
      </c>
      <c r="S3602" s="10">
        <f t="shared" si="226"/>
        <v>42628.640787037039</v>
      </c>
      <c r="T3602" s="11">
        <f t="shared" si="227"/>
        <v>42656.640787037039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5">
        <f t="shared" si="225"/>
        <v>39.377358490566039</v>
      </c>
      <c r="Q3603" s="6" t="s">
        <v>8317</v>
      </c>
      <c r="R3603" t="s">
        <v>8318</v>
      </c>
      <c r="S3603" s="10">
        <f t="shared" si="226"/>
        <v>41990.790300925924</v>
      </c>
      <c r="T3603" s="11">
        <f t="shared" si="227"/>
        <v>42020.790300925924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5">
        <f t="shared" si="225"/>
        <v>81.673469387755105</v>
      </c>
      <c r="Q3604" s="6" t="s">
        <v>8317</v>
      </c>
      <c r="R3604" t="s">
        <v>8318</v>
      </c>
      <c r="S3604" s="10">
        <f t="shared" si="226"/>
        <v>42447.68609953703</v>
      </c>
      <c r="T3604" s="11">
        <f t="shared" si="227"/>
        <v>42507.68609953703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5">
        <f t="shared" si="225"/>
        <v>44.912280701754383</v>
      </c>
      <c r="Q3605" s="6" t="s">
        <v>8317</v>
      </c>
      <c r="R3605" t="s">
        <v>8318</v>
      </c>
      <c r="S3605" s="10">
        <f t="shared" si="226"/>
        <v>42283.656018518515</v>
      </c>
      <c r="T3605" s="11">
        <f t="shared" si="227"/>
        <v>42313.697685185187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5">
        <f t="shared" si="225"/>
        <v>49.05797101449275</v>
      </c>
      <c r="Q3606" s="6" t="s">
        <v>8317</v>
      </c>
      <c r="R3606" t="s">
        <v>8318</v>
      </c>
      <c r="S3606" s="10">
        <f t="shared" si="226"/>
        <v>42482.80736111111</v>
      </c>
      <c r="T3606" s="11">
        <f t="shared" si="227"/>
        <v>42489.082638888889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5">
        <f t="shared" si="225"/>
        <v>30.666666666666668</v>
      </c>
      <c r="Q3607" s="6" t="s">
        <v>8317</v>
      </c>
      <c r="R3607" t="s">
        <v>8318</v>
      </c>
      <c r="S3607" s="10">
        <f t="shared" si="226"/>
        <v>42383.584791666661</v>
      </c>
      <c r="T3607" s="11">
        <f t="shared" si="227"/>
        <v>42413.584791666661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5">
        <f t="shared" si="225"/>
        <v>61.0625</v>
      </c>
      <c r="Q3608" s="6" t="s">
        <v>8317</v>
      </c>
      <c r="R3608" t="s">
        <v>8318</v>
      </c>
      <c r="S3608" s="10">
        <f t="shared" si="226"/>
        <v>42566.396493055552</v>
      </c>
      <c r="T3608" s="11">
        <f t="shared" si="227"/>
        <v>42596.396493055552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5">
        <f t="shared" si="225"/>
        <v>29</v>
      </c>
      <c r="Q3609" s="6" t="s">
        <v>8317</v>
      </c>
      <c r="R3609" t="s">
        <v>8318</v>
      </c>
      <c r="S3609" s="10">
        <f t="shared" si="226"/>
        <v>42338.755578703705</v>
      </c>
      <c r="T3609" s="11">
        <f t="shared" si="227"/>
        <v>42352.791666666664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5">
        <f t="shared" si="225"/>
        <v>29.62962962962963</v>
      </c>
      <c r="Q3610" s="6" t="s">
        <v>8317</v>
      </c>
      <c r="R3610" t="s">
        <v>8318</v>
      </c>
      <c r="S3610" s="10">
        <f t="shared" si="226"/>
        <v>42506.501041666663</v>
      </c>
      <c r="T3610" s="11">
        <f t="shared" si="227"/>
        <v>42538.374999999993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5">
        <f t="shared" si="225"/>
        <v>143.0952380952381</v>
      </c>
      <c r="Q3611" s="6" t="s">
        <v>8317</v>
      </c>
      <c r="R3611" t="s">
        <v>8318</v>
      </c>
      <c r="S3611" s="10">
        <f t="shared" si="226"/>
        <v>42429.783391203702</v>
      </c>
      <c r="T3611" s="11">
        <f t="shared" si="227"/>
        <v>42459.741724537038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5">
        <f t="shared" si="225"/>
        <v>52.354838709677416</v>
      </c>
      <c r="Q3612" s="6" t="s">
        <v>8317</v>
      </c>
      <c r="R3612" t="s">
        <v>8318</v>
      </c>
      <c r="S3612" s="10">
        <f t="shared" si="226"/>
        <v>42203.22379629629</v>
      </c>
      <c r="T3612" s="11">
        <f t="shared" si="227"/>
        <v>42233.22379629629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5">
        <f t="shared" si="225"/>
        <v>66.666666666666671</v>
      </c>
      <c r="Q3613" s="6" t="s">
        <v>8317</v>
      </c>
      <c r="R3613" t="s">
        <v>8318</v>
      </c>
      <c r="S3613" s="10">
        <f t="shared" si="226"/>
        <v>42072.162048611113</v>
      </c>
      <c r="T3613" s="11">
        <f t="shared" si="227"/>
        <v>42102.162048611113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5">
        <f t="shared" si="225"/>
        <v>126.66666666666667</v>
      </c>
      <c r="Q3614" s="6" t="s">
        <v>8317</v>
      </c>
      <c r="R3614" t="s">
        <v>8318</v>
      </c>
      <c r="S3614" s="10">
        <f t="shared" si="226"/>
        <v>41789.518645833326</v>
      </c>
      <c r="T3614" s="11">
        <f t="shared" si="227"/>
        <v>41799.518645833326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5">
        <f t="shared" si="225"/>
        <v>62.5</v>
      </c>
      <c r="Q3615" s="6" t="s">
        <v>8317</v>
      </c>
      <c r="R3615" t="s">
        <v>8318</v>
      </c>
      <c r="S3615" s="10">
        <f t="shared" si="226"/>
        <v>41788.381643518514</v>
      </c>
      <c r="T3615" s="11">
        <f t="shared" si="227"/>
        <v>41818.381643518514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5">
        <f t="shared" si="225"/>
        <v>35.492957746478872</v>
      </c>
      <c r="Q3616" s="6" t="s">
        <v>8317</v>
      </c>
      <c r="R3616" t="s">
        <v>8318</v>
      </c>
      <c r="S3616" s="10">
        <f t="shared" si="226"/>
        <v>42143.833518518521</v>
      </c>
      <c r="T3616" s="11">
        <f t="shared" si="227"/>
        <v>42173.833518518521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5">
        <f t="shared" si="225"/>
        <v>37.083333333333336</v>
      </c>
      <c r="Q3617" s="6" t="s">
        <v>8317</v>
      </c>
      <c r="R3617" t="s">
        <v>8318</v>
      </c>
      <c r="S3617" s="10">
        <f t="shared" si="226"/>
        <v>42318.385370370372</v>
      </c>
      <c r="T3617" s="11">
        <f t="shared" si="227"/>
        <v>42348.385370370372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5">
        <f t="shared" si="225"/>
        <v>69.333333333333329</v>
      </c>
      <c r="Q3618" s="6" t="s">
        <v>8317</v>
      </c>
      <c r="R3618" t="s">
        <v>8318</v>
      </c>
      <c r="S3618" s="10">
        <f t="shared" si="226"/>
        <v>42052.741481481477</v>
      </c>
      <c r="T3618" s="11">
        <f t="shared" si="227"/>
        <v>42082.699814814812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5">
        <f t="shared" si="225"/>
        <v>17.254901960784313</v>
      </c>
      <c r="Q3619" s="6" t="s">
        <v>8317</v>
      </c>
      <c r="R3619" t="s">
        <v>8318</v>
      </c>
      <c r="S3619" s="10">
        <f t="shared" si="226"/>
        <v>42779.401956018519</v>
      </c>
      <c r="T3619" s="11">
        <f t="shared" si="227"/>
        <v>42793.791666666664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5">
        <f t="shared" si="225"/>
        <v>36.071428571428569</v>
      </c>
      <c r="Q3620" s="6" t="s">
        <v>8317</v>
      </c>
      <c r="R3620" t="s">
        <v>8318</v>
      </c>
      <c r="S3620" s="10">
        <f t="shared" si="226"/>
        <v>42128.419560185182</v>
      </c>
      <c r="T3620" s="11">
        <f t="shared" si="227"/>
        <v>42158.419560185182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5">
        <f t="shared" si="225"/>
        <v>66.470588235294116</v>
      </c>
      <c r="Q3621" s="6" t="s">
        <v>8317</v>
      </c>
      <c r="R3621" t="s">
        <v>8318</v>
      </c>
      <c r="S3621" s="10">
        <f t="shared" si="226"/>
        <v>42660.923912037033</v>
      </c>
      <c r="T3621" s="11">
        <f t="shared" si="227"/>
        <v>42693.708333333336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5">
        <f t="shared" si="225"/>
        <v>56.065989847715734</v>
      </c>
      <c r="Q3622" s="6" t="s">
        <v>8317</v>
      </c>
      <c r="R3622" t="s">
        <v>8318</v>
      </c>
      <c r="S3622" s="10">
        <f t="shared" si="226"/>
        <v>42037.72987268518</v>
      </c>
      <c r="T3622" s="11">
        <f t="shared" si="227"/>
        <v>42067.958333333336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5">
        <f t="shared" si="225"/>
        <v>47.028571428571432</v>
      </c>
      <c r="Q3623" s="6" t="s">
        <v>8317</v>
      </c>
      <c r="R3623" t="s">
        <v>8318</v>
      </c>
      <c r="S3623" s="10">
        <f t="shared" si="226"/>
        <v>42619.727361111109</v>
      </c>
      <c r="T3623" s="11">
        <f t="shared" si="227"/>
        <v>42643.666666666664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5">
        <f t="shared" si="225"/>
        <v>47.666190476190479</v>
      </c>
      <c r="Q3624" s="6" t="s">
        <v>8317</v>
      </c>
      <c r="R3624" t="s">
        <v>8318</v>
      </c>
      <c r="S3624" s="10">
        <f t="shared" si="226"/>
        <v>41877.013553240737</v>
      </c>
      <c r="T3624" s="11">
        <f t="shared" si="227"/>
        <v>41909.932638888888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5">
        <f t="shared" si="225"/>
        <v>88.235294117647058</v>
      </c>
      <c r="Q3625" s="6" t="s">
        <v>8317</v>
      </c>
      <c r="R3625" t="s">
        <v>8318</v>
      </c>
      <c r="S3625" s="10">
        <f t="shared" si="226"/>
        <v>41828.528587962959</v>
      </c>
      <c r="T3625" s="11">
        <f t="shared" si="227"/>
        <v>41846.083333333328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5">
        <f t="shared" si="225"/>
        <v>80.717948717948715</v>
      </c>
      <c r="Q3626" s="6" t="s">
        <v>8317</v>
      </c>
      <c r="R3626" t="s">
        <v>8318</v>
      </c>
      <c r="S3626" s="10">
        <f t="shared" si="226"/>
        <v>42545.56585648148</v>
      </c>
      <c r="T3626" s="11">
        <f t="shared" si="227"/>
        <v>42605.56585648148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5">
        <f t="shared" si="225"/>
        <v>39.487179487179489</v>
      </c>
      <c r="Q3627" s="6" t="s">
        <v>8317</v>
      </c>
      <c r="R3627" t="s">
        <v>8318</v>
      </c>
      <c r="S3627" s="10">
        <f t="shared" si="226"/>
        <v>42157.444178240738</v>
      </c>
      <c r="T3627" s="11">
        <f t="shared" si="227"/>
        <v>42187.444178240738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5">
        <f t="shared" si="225"/>
        <v>84.854166666666671</v>
      </c>
      <c r="Q3628" s="6" t="s">
        <v>8317</v>
      </c>
      <c r="R3628" t="s">
        <v>8318</v>
      </c>
      <c r="S3628" s="10">
        <f t="shared" si="226"/>
        <v>41846.458993055552</v>
      </c>
      <c r="T3628" s="11">
        <f t="shared" si="227"/>
        <v>41867.458993055552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5">
        <f t="shared" si="225"/>
        <v>68.965517241379317</v>
      </c>
      <c r="Q3629" s="6" t="s">
        <v>8317</v>
      </c>
      <c r="R3629" t="s">
        <v>8318</v>
      </c>
      <c r="S3629" s="10">
        <f t="shared" si="226"/>
        <v>42460.533414351848</v>
      </c>
      <c r="T3629" s="11">
        <f t="shared" si="227"/>
        <v>42510.957638888889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5">
        <f t="shared" si="225"/>
        <v>0</v>
      </c>
      <c r="Q3630" s="6" t="s">
        <v>8317</v>
      </c>
      <c r="R3630" t="s">
        <v>8359</v>
      </c>
      <c r="S3630" s="10">
        <f t="shared" si="226"/>
        <v>42291.6249537037</v>
      </c>
      <c r="T3630" s="11">
        <f t="shared" si="227"/>
        <v>42351.666620370372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5">
        <f t="shared" si="225"/>
        <v>1</v>
      </c>
      <c r="Q3631" s="6" t="s">
        <v>8317</v>
      </c>
      <c r="R3631" t="s">
        <v>8359</v>
      </c>
      <c r="S3631" s="10">
        <f t="shared" si="226"/>
        <v>42436.886157407404</v>
      </c>
      <c r="T3631" s="11">
        <f t="shared" si="227"/>
        <v>42495.499999999993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5">
        <f t="shared" si="225"/>
        <v>1</v>
      </c>
      <c r="Q3632" s="6" t="s">
        <v>8317</v>
      </c>
      <c r="R3632" t="s">
        <v>8359</v>
      </c>
      <c r="S3632" s="10">
        <f t="shared" si="226"/>
        <v>41942.638773148145</v>
      </c>
      <c r="T3632" s="11">
        <f t="shared" si="227"/>
        <v>41972.680439814816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5">
        <f t="shared" si="225"/>
        <v>147.88135593220338</v>
      </c>
      <c r="Q3633" s="6" t="s">
        <v>8317</v>
      </c>
      <c r="R3633" t="s">
        <v>8359</v>
      </c>
      <c r="S3633" s="10">
        <f t="shared" si="226"/>
        <v>41880.54510416666</v>
      </c>
      <c r="T3633" s="11">
        <f t="shared" si="227"/>
        <v>41904.957638888889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5">
        <f t="shared" si="225"/>
        <v>100</v>
      </c>
      <c r="Q3634" s="6" t="s">
        <v>8317</v>
      </c>
      <c r="R3634" t="s">
        <v>8359</v>
      </c>
      <c r="S3634" s="10">
        <f t="shared" si="226"/>
        <v>41946.728576388887</v>
      </c>
      <c r="T3634" s="11">
        <f t="shared" si="227"/>
        <v>41966.728576388887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5">
        <f t="shared" si="225"/>
        <v>56.838709677419352</v>
      </c>
      <c r="Q3635" s="6" t="s">
        <v>8317</v>
      </c>
      <c r="R3635" t="s">
        <v>8359</v>
      </c>
      <c r="S3635" s="10">
        <f t="shared" si="226"/>
        <v>42649.415127314809</v>
      </c>
      <c r="T3635" s="11">
        <f t="shared" si="227"/>
        <v>42692.833333333336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5">
        <f t="shared" si="225"/>
        <v>176.94444444444446</v>
      </c>
      <c r="Q3636" s="6" t="s">
        <v>8317</v>
      </c>
      <c r="R3636" t="s">
        <v>8359</v>
      </c>
      <c r="S3636" s="10">
        <f t="shared" si="226"/>
        <v>42700.958032407405</v>
      </c>
      <c r="T3636" s="11">
        <f t="shared" si="227"/>
        <v>42748.957638888889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5">
        <f t="shared" si="225"/>
        <v>127.6</v>
      </c>
      <c r="Q3637" s="6" t="s">
        <v>8317</v>
      </c>
      <c r="R3637" t="s">
        <v>8359</v>
      </c>
      <c r="S3637" s="10">
        <f t="shared" si="226"/>
        <v>42450.674490740734</v>
      </c>
      <c r="T3637" s="11">
        <f t="shared" si="227"/>
        <v>42480.674490740734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5">
        <f t="shared" si="225"/>
        <v>0</v>
      </c>
      <c r="Q3638" s="6" t="s">
        <v>8317</v>
      </c>
      <c r="R3638" t="s">
        <v>8359</v>
      </c>
      <c r="S3638" s="10">
        <f t="shared" si="226"/>
        <v>42226.486446759256</v>
      </c>
      <c r="T3638" s="11">
        <f t="shared" si="227"/>
        <v>42261.486446759256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5">
        <f t="shared" si="225"/>
        <v>66.142857142857139</v>
      </c>
      <c r="Q3639" s="6" t="s">
        <v>8317</v>
      </c>
      <c r="R3639" t="s">
        <v>8359</v>
      </c>
      <c r="S3639" s="10">
        <f t="shared" si="226"/>
        <v>41975.492303240739</v>
      </c>
      <c r="T3639" s="11">
        <f t="shared" si="227"/>
        <v>42005.492303240739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5">
        <f t="shared" si="225"/>
        <v>108</v>
      </c>
      <c r="Q3640" s="6" t="s">
        <v>8317</v>
      </c>
      <c r="R3640" t="s">
        <v>8359</v>
      </c>
      <c r="S3640" s="10">
        <f t="shared" si="226"/>
        <v>42053.464490740742</v>
      </c>
      <c r="T3640" s="11">
        <f t="shared" si="227"/>
        <v>42113.42282407407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5">
        <f t="shared" si="225"/>
        <v>1</v>
      </c>
      <c r="Q3641" s="6" t="s">
        <v>8317</v>
      </c>
      <c r="R3641" t="s">
        <v>8359</v>
      </c>
      <c r="S3641" s="10">
        <f t="shared" si="226"/>
        <v>42590.468819444439</v>
      </c>
      <c r="T3641" s="11">
        <f t="shared" si="227"/>
        <v>42650.424305555549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5">
        <f t="shared" si="225"/>
        <v>18.333333333333332</v>
      </c>
      <c r="Q3642" s="6" t="s">
        <v>8317</v>
      </c>
      <c r="R3642" t="s">
        <v>8359</v>
      </c>
      <c r="S3642" s="10">
        <f t="shared" si="226"/>
        <v>42104.573263888888</v>
      </c>
      <c r="T3642" s="11">
        <f t="shared" si="227"/>
        <v>42134.573263888888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5">
        <f t="shared" si="225"/>
        <v>0</v>
      </c>
      <c r="Q3643" s="6" t="s">
        <v>8317</v>
      </c>
      <c r="R3643" t="s">
        <v>8359</v>
      </c>
      <c r="S3643" s="10">
        <f t="shared" si="226"/>
        <v>41899.41873842592</v>
      </c>
      <c r="T3643" s="11">
        <f t="shared" si="227"/>
        <v>41917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5">
        <f t="shared" si="225"/>
        <v>7.5</v>
      </c>
      <c r="Q3644" s="6" t="s">
        <v>8317</v>
      </c>
      <c r="R3644" t="s">
        <v>8359</v>
      </c>
      <c r="S3644" s="10">
        <f t="shared" si="226"/>
        <v>42297.607951388891</v>
      </c>
      <c r="T3644" s="11">
        <f t="shared" si="227"/>
        <v>42338.499999999993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5">
        <f t="shared" si="225"/>
        <v>0</v>
      </c>
      <c r="Q3645" s="6" t="s">
        <v>8317</v>
      </c>
      <c r="R3645" t="s">
        <v>8359</v>
      </c>
      <c r="S3645" s="10">
        <f t="shared" si="226"/>
        <v>42284.935636574075</v>
      </c>
      <c r="T3645" s="11">
        <f t="shared" si="227"/>
        <v>42324.977303240739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5">
        <f t="shared" si="225"/>
        <v>68.416666666666671</v>
      </c>
      <c r="Q3646" s="6" t="s">
        <v>8317</v>
      </c>
      <c r="R3646" t="s">
        <v>8359</v>
      </c>
      <c r="S3646" s="10">
        <f t="shared" si="226"/>
        <v>42409.033414351848</v>
      </c>
      <c r="T3646" s="11">
        <f t="shared" si="227"/>
        <v>42436.999305555553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5">
        <f t="shared" si="225"/>
        <v>1</v>
      </c>
      <c r="Q3647" s="6" t="s">
        <v>8317</v>
      </c>
      <c r="R3647" t="s">
        <v>8359</v>
      </c>
      <c r="S3647" s="10">
        <f t="shared" si="226"/>
        <v>42665.762013888881</v>
      </c>
      <c r="T3647" s="11">
        <f t="shared" si="227"/>
        <v>42695.803680555553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5">
        <f t="shared" si="225"/>
        <v>60.125</v>
      </c>
      <c r="Q3648" s="6" t="s">
        <v>8317</v>
      </c>
      <c r="R3648" t="s">
        <v>8359</v>
      </c>
      <c r="S3648" s="10">
        <f t="shared" si="226"/>
        <v>42140.21298611111</v>
      </c>
      <c r="T3648" s="11">
        <f t="shared" si="227"/>
        <v>42171.770833333336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5">
        <f t="shared" si="225"/>
        <v>15</v>
      </c>
      <c r="Q3649" s="6" t="s">
        <v>8317</v>
      </c>
      <c r="R3649" t="s">
        <v>8359</v>
      </c>
      <c r="S3649" s="10">
        <f t="shared" si="226"/>
        <v>42598.540821759256</v>
      </c>
      <c r="T3649" s="11">
        <f t="shared" si="227"/>
        <v>42643.540821759256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5">
        <f t="shared" si="225"/>
        <v>550.04109589041093</v>
      </c>
      <c r="Q3650" s="6" t="s">
        <v>8317</v>
      </c>
      <c r="R3650" t="s">
        <v>8318</v>
      </c>
      <c r="S3650" s="10">
        <f t="shared" si="226"/>
        <v>41887.083854166667</v>
      </c>
      <c r="T3650" s="11">
        <f t="shared" si="227"/>
        <v>41917.083854166667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(E3651/D3651)*100</f>
        <v>104</v>
      </c>
      <c r="P3651" s="5">
        <f t="shared" ref="P3651:P3714" si="229">IFERROR(E3651/L3651,0)</f>
        <v>97.5</v>
      </c>
      <c r="Q3651" s="6" t="s">
        <v>8317</v>
      </c>
      <c r="R3651" t="s">
        <v>8318</v>
      </c>
      <c r="S3651" s="10">
        <f t="shared" ref="S3651:S3714" si="230">(J3651/86400)+25569+(-5/24)</f>
        <v>41780.504560185182</v>
      </c>
      <c r="T3651" s="11">
        <f t="shared" ref="T3651:T3714" si="231">(I3651/86400)+25569+(-5/24)</f>
        <v>41806.504560185182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5">
        <f t="shared" si="229"/>
        <v>29.411764705882351</v>
      </c>
      <c r="Q3652" s="6" t="s">
        <v>8317</v>
      </c>
      <c r="R3652" t="s">
        <v>8318</v>
      </c>
      <c r="S3652" s="10">
        <f t="shared" si="230"/>
        <v>42381.270648148151</v>
      </c>
      <c r="T3652" s="11">
        <f t="shared" si="231"/>
        <v>42402.270648148151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5">
        <f t="shared" si="229"/>
        <v>57.777777777777779</v>
      </c>
      <c r="Q3653" s="6" t="s">
        <v>8317</v>
      </c>
      <c r="R3653" t="s">
        <v>8318</v>
      </c>
      <c r="S3653" s="10">
        <f t="shared" si="230"/>
        <v>41828.437986111108</v>
      </c>
      <c r="T3653" s="11">
        <f t="shared" si="231"/>
        <v>41861.457638888889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5">
        <f t="shared" si="229"/>
        <v>44.235294117647058</v>
      </c>
      <c r="Q3654" s="6" t="s">
        <v>8317</v>
      </c>
      <c r="R3654" t="s">
        <v>8318</v>
      </c>
      <c r="S3654" s="10">
        <f t="shared" si="230"/>
        <v>42596.436365740738</v>
      </c>
      <c r="T3654" s="11">
        <f t="shared" si="231"/>
        <v>42606.957638888889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5">
        <f t="shared" si="229"/>
        <v>60.909090909090907</v>
      </c>
      <c r="Q3655" s="6" t="s">
        <v>8317</v>
      </c>
      <c r="R3655" t="s">
        <v>8318</v>
      </c>
      <c r="S3655" s="10">
        <f t="shared" si="230"/>
        <v>42191.155173611107</v>
      </c>
      <c r="T3655" s="11">
        <f t="shared" si="231"/>
        <v>42221.155173611107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5">
        <f t="shared" si="229"/>
        <v>68.84210526315789</v>
      </c>
      <c r="Q3656" s="6" t="s">
        <v>8317</v>
      </c>
      <c r="R3656" t="s">
        <v>8318</v>
      </c>
      <c r="S3656" s="10">
        <f t="shared" si="230"/>
        <v>42440.20817129629</v>
      </c>
      <c r="T3656" s="11">
        <f t="shared" si="231"/>
        <v>42463.499999999993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5">
        <f t="shared" si="229"/>
        <v>73.582278481012665</v>
      </c>
      <c r="Q3657" s="6" t="s">
        <v>8317</v>
      </c>
      <c r="R3657" t="s">
        <v>8318</v>
      </c>
      <c r="S3657" s="10">
        <f t="shared" si="230"/>
        <v>42173.594884259255</v>
      </c>
      <c r="T3657" s="11">
        <f t="shared" si="231"/>
        <v>42203.082638888889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5">
        <f t="shared" si="229"/>
        <v>115.02173913043478</v>
      </c>
      <c r="Q3658" s="6" t="s">
        <v>8317</v>
      </c>
      <c r="R3658" t="s">
        <v>8318</v>
      </c>
      <c r="S3658" s="10">
        <f t="shared" si="230"/>
        <v>42737.701805555553</v>
      </c>
      <c r="T3658" s="11">
        <f t="shared" si="231"/>
        <v>42767.749305555553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5">
        <f t="shared" si="229"/>
        <v>110.75</v>
      </c>
      <c r="Q3659" s="6" t="s">
        <v>8317</v>
      </c>
      <c r="R3659" t="s">
        <v>8318</v>
      </c>
      <c r="S3659" s="10">
        <f t="shared" si="230"/>
        <v>42499.4215162037</v>
      </c>
      <c r="T3659" s="11">
        <f t="shared" si="231"/>
        <v>42522.695833333331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5">
        <f t="shared" si="229"/>
        <v>75.5</v>
      </c>
      <c r="Q3660" s="6" t="s">
        <v>8317</v>
      </c>
      <c r="R3660" t="s">
        <v>8318</v>
      </c>
      <c r="S3660" s="10">
        <f t="shared" si="230"/>
        <v>41775.650231481479</v>
      </c>
      <c r="T3660" s="11">
        <f t="shared" si="231"/>
        <v>41821.957638888889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5">
        <f t="shared" si="229"/>
        <v>235.46153846153845</v>
      </c>
      <c r="Q3661" s="6" t="s">
        <v>8317</v>
      </c>
      <c r="R3661" t="s">
        <v>8318</v>
      </c>
      <c r="S3661" s="10">
        <f t="shared" si="230"/>
        <v>42055.068865740737</v>
      </c>
      <c r="T3661" s="11">
        <f t="shared" si="231"/>
        <v>42082.402083333327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5">
        <f t="shared" si="229"/>
        <v>11.363636363636363</v>
      </c>
      <c r="Q3662" s="6" t="s">
        <v>8317</v>
      </c>
      <c r="R3662" t="s">
        <v>8318</v>
      </c>
      <c r="S3662" s="10">
        <f t="shared" si="230"/>
        <v>41971.672743055555</v>
      </c>
      <c r="T3662" s="11">
        <f t="shared" si="231"/>
        <v>41996.672743055555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5">
        <f t="shared" si="229"/>
        <v>92.5</v>
      </c>
      <c r="Q3663" s="6" t="s">
        <v>8317</v>
      </c>
      <c r="R3663" t="s">
        <v>8318</v>
      </c>
      <c r="S3663" s="10">
        <f t="shared" si="230"/>
        <v>42447.688333333332</v>
      </c>
      <c r="T3663" s="11">
        <f t="shared" si="231"/>
        <v>42469.958333333336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5">
        <f t="shared" si="229"/>
        <v>202.85</v>
      </c>
      <c r="Q3664" s="6" t="s">
        <v>8317</v>
      </c>
      <c r="R3664" t="s">
        <v>8318</v>
      </c>
      <c r="S3664" s="10">
        <f t="shared" si="230"/>
        <v>42064.011736111112</v>
      </c>
      <c r="T3664" s="11">
        <f t="shared" si="231"/>
        <v>42093.97006944444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5">
        <f t="shared" si="229"/>
        <v>26</v>
      </c>
      <c r="Q3665" s="6" t="s">
        <v>8317</v>
      </c>
      <c r="R3665" t="s">
        <v>8318</v>
      </c>
      <c r="S3665" s="10">
        <f t="shared" si="230"/>
        <v>42665.243402777771</v>
      </c>
      <c r="T3665" s="11">
        <f t="shared" si="231"/>
        <v>42725.285069444442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5">
        <f t="shared" si="229"/>
        <v>46.05263157894737</v>
      </c>
      <c r="Q3666" s="6" t="s">
        <v>8317</v>
      </c>
      <c r="R3666" t="s">
        <v>8318</v>
      </c>
      <c r="S3666" s="10">
        <f t="shared" si="230"/>
        <v>42523.04038194444</v>
      </c>
      <c r="T3666" s="11">
        <f t="shared" si="231"/>
        <v>42537.04038194444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5">
        <f t="shared" si="229"/>
        <v>51</v>
      </c>
      <c r="Q3667" s="6" t="s">
        <v>8317</v>
      </c>
      <c r="R3667" t="s">
        <v>8318</v>
      </c>
      <c r="S3667" s="10">
        <f t="shared" si="230"/>
        <v>42294.59979166666</v>
      </c>
      <c r="T3667" s="11">
        <f t="shared" si="231"/>
        <v>42305.620833333327</v>
      </c>
    </row>
    <row r="3668" spans="1:20" ht="19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5">
        <f t="shared" si="229"/>
        <v>31.578947368421051</v>
      </c>
      <c r="Q3668" s="6" t="s">
        <v>8317</v>
      </c>
      <c r="R3668" t="s">
        <v>8318</v>
      </c>
      <c r="S3668" s="10">
        <f t="shared" si="230"/>
        <v>41822.696550925924</v>
      </c>
      <c r="T3668" s="11">
        <f t="shared" si="231"/>
        <v>41844.083333333328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5">
        <f t="shared" si="229"/>
        <v>53.363965517241382</v>
      </c>
      <c r="Q3669" s="6" t="s">
        <v>8317</v>
      </c>
      <c r="R3669" t="s">
        <v>8318</v>
      </c>
      <c r="S3669" s="10">
        <f t="shared" si="230"/>
        <v>42173.761793981474</v>
      </c>
      <c r="T3669" s="11">
        <f t="shared" si="231"/>
        <v>42203.761793981474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5">
        <f t="shared" si="229"/>
        <v>36.964285714285715</v>
      </c>
      <c r="Q3670" s="6" t="s">
        <v>8317</v>
      </c>
      <c r="R3670" t="s">
        <v>8318</v>
      </c>
      <c r="S3670" s="10">
        <f t="shared" si="230"/>
        <v>42185.347824074073</v>
      </c>
      <c r="T3670" s="11">
        <f t="shared" si="231"/>
        <v>42208.564583333333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5">
        <f t="shared" si="229"/>
        <v>81.294117647058826</v>
      </c>
      <c r="Q3671" s="6" t="s">
        <v>8317</v>
      </c>
      <c r="R3671" t="s">
        <v>8318</v>
      </c>
      <c r="S3671" s="10">
        <f t="shared" si="230"/>
        <v>42136.466863425921</v>
      </c>
      <c r="T3671" s="11">
        <f t="shared" si="231"/>
        <v>42166.466863425921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5">
        <f t="shared" si="229"/>
        <v>20.083333333333332</v>
      </c>
      <c r="Q3672" s="6" t="s">
        <v>8317</v>
      </c>
      <c r="R3672" t="s">
        <v>8318</v>
      </c>
      <c r="S3672" s="10">
        <f t="shared" si="230"/>
        <v>42142.305682870363</v>
      </c>
      <c r="T3672" s="11">
        <f t="shared" si="231"/>
        <v>42155.749999999993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5">
        <f t="shared" si="229"/>
        <v>88.25</v>
      </c>
      <c r="Q3673" s="6" t="s">
        <v>8317</v>
      </c>
      <c r="R3673" t="s">
        <v>8318</v>
      </c>
      <c r="S3673" s="10">
        <f t="shared" si="230"/>
        <v>41820.419756944444</v>
      </c>
      <c r="T3673" s="11">
        <f t="shared" si="231"/>
        <v>41840.957638888889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5">
        <f t="shared" si="229"/>
        <v>53.438596491228068</v>
      </c>
      <c r="Q3674" s="6" t="s">
        <v>8317</v>
      </c>
      <c r="R3674" t="s">
        <v>8318</v>
      </c>
      <c r="S3674" s="10">
        <f t="shared" si="230"/>
        <v>41878.738240740735</v>
      </c>
      <c r="T3674" s="11">
        <f t="shared" si="231"/>
        <v>41908.738240740735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5">
        <f t="shared" si="229"/>
        <v>39.868421052631582</v>
      </c>
      <c r="Q3675" s="6" t="s">
        <v>8317</v>
      </c>
      <c r="R3675" t="s">
        <v>8318</v>
      </c>
      <c r="S3675" s="10">
        <f t="shared" si="230"/>
        <v>41914.086770833332</v>
      </c>
      <c r="T3675" s="11">
        <f t="shared" si="231"/>
        <v>41948.327777777777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5">
        <f t="shared" si="229"/>
        <v>145.16129032258064</v>
      </c>
      <c r="Q3676" s="6" t="s">
        <v>8317</v>
      </c>
      <c r="R3676" t="s">
        <v>8318</v>
      </c>
      <c r="S3676" s="10">
        <f t="shared" si="230"/>
        <v>42556.664687499993</v>
      </c>
      <c r="T3676" s="11">
        <f t="shared" si="231"/>
        <v>42616.664687499993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5">
        <f t="shared" si="229"/>
        <v>23.333333333333332</v>
      </c>
      <c r="Q3677" s="6" t="s">
        <v>8317</v>
      </c>
      <c r="R3677" t="s">
        <v>8318</v>
      </c>
      <c r="S3677" s="10">
        <f t="shared" si="230"/>
        <v>42493.388680555552</v>
      </c>
      <c r="T3677" s="11">
        <f t="shared" si="231"/>
        <v>42505.749999999993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5">
        <f t="shared" si="229"/>
        <v>64.375</v>
      </c>
      <c r="Q3678" s="6" t="s">
        <v>8317</v>
      </c>
      <c r="R3678" t="s">
        <v>8318</v>
      </c>
      <c r="S3678" s="10">
        <f t="shared" si="230"/>
        <v>41876.607453703698</v>
      </c>
      <c r="T3678" s="11">
        <f t="shared" si="231"/>
        <v>41894.607453703698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5">
        <f t="shared" si="229"/>
        <v>62.052763819095475</v>
      </c>
      <c r="Q3679" s="6" t="s">
        <v>8317</v>
      </c>
      <c r="R3679" t="s">
        <v>8318</v>
      </c>
      <c r="S3679" s="10">
        <f t="shared" si="230"/>
        <v>41802.365949074076</v>
      </c>
      <c r="T3679" s="11">
        <f t="shared" si="231"/>
        <v>41822.957638888889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5">
        <f t="shared" si="229"/>
        <v>66.129032258064512</v>
      </c>
      <c r="Q3680" s="6" t="s">
        <v>8317</v>
      </c>
      <c r="R3680" t="s">
        <v>8318</v>
      </c>
      <c r="S3680" s="10">
        <f t="shared" si="230"/>
        <v>42120.322893518511</v>
      </c>
      <c r="T3680" s="11">
        <f t="shared" si="231"/>
        <v>42155.322893518511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5">
        <f t="shared" si="229"/>
        <v>73.400000000000006</v>
      </c>
      <c r="Q3681" s="6" t="s">
        <v>8317</v>
      </c>
      <c r="R3681" t="s">
        <v>8318</v>
      </c>
      <c r="S3681" s="10">
        <f t="shared" si="230"/>
        <v>41786.553020833329</v>
      </c>
      <c r="T3681" s="11">
        <f t="shared" si="231"/>
        <v>41820.999305555553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5">
        <f t="shared" si="229"/>
        <v>99.5</v>
      </c>
      <c r="Q3682" s="6" t="s">
        <v>8317</v>
      </c>
      <c r="R3682" t="s">
        <v>8318</v>
      </c>
      <c r="S3682" s="10">
        <f t="shared" si="230"/>
        <v>42627.245763888888</v>
      </c>
      <c r="T3682" s="11">
        <f t="shared" si="231"/>
        <v>42648.245763888888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5">
        <f t="shared" si="229"/>
        <v>62.166666666666664</v>
      </c>
      <c r="Q3683" s="6" t="s">
        <v>8317</v>
      </c>
      <c r="R3683" t="s">
        <v>8318</v>
      </c>
      <c r="S3683" s="10">
        <f t="shared" si="230"/>
        <v>42374.443171296291</v>
      </c>
      <c r="T3683" s="11">
        <f t="shared" si="231"/>
        <v>42384.443171296291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5">
        <f t="shared" si="229"/>
        <v>62.328358208955223</v>
      </c>
      <c r="Q3684" s="6" t="s">
        <v>8317</v>
      </c>
      <c r="R3684" t="s">
        <v>8318</v>
      </c>
      <c r="S3684" s="10">
        <f t="shared" si="230"/>
        <v>41772.477060185185</v>
      </c>
      <c r="T3684" s="11">
        <f t="shared" si="231"/>
        <v>41806.082638888889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5">
        <f t="shared" si="229"/>
        <v>58.787878787878789</v>
      </c>
      <c r="Q3685" s="6" t="s">
        <v>8317</v>
      </c>
      <c r="R3685" t="s">
        <v>8318</v>
      </c>
      <c r="S3685" s="10">
        <f t="shared" si="230"/>
        <v>42632.908518518518</v>
      </c>
      <c r="T3685" s="11">
        <f t="shared" si="231"/>
        <v>42662.908518518518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5">
        <f t="shared" si="229"/>
        <v>45.347826086956523</v>
      </c>
      <c r="Q3686" s="6" t="s">
        <v>8317</v>
      </c>
      <c r="R3686" t="s">
        <v>8318</v>
      </c>
      <c r="S3686" s="10">
        <f t="shared" si="230"/>
        <v>42218.97206018518</v>
      </c>
      <c r="T3686" s="11">
        <f t="shared" si="231"/>
        <v>42248.97206018518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5">
        <f t="shared" si="229"/>
        <v>41.944444444444443</v>
      </c>
      <c r="Q3687" s="6" t="s">
        <v>8317</v>
      </c>
      <c r="R3687" t="s">
        <v>8318</v>
      </c>
      <c r="S3687" s="10">
        <f t="shared" si="230"/>
        <v>41753.384942129625</v>
      </c>
      <c r="T3687" s="11">
        <f t="shared" si="231"/>
        <v>41778.666666666664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5">
        <f t="shared" si="229"/>
        <v>59.166666666666664</v>
      </c>
      <c r="Q3688" s="6" t="s">
        <v>8317</v>
      </c>
      <c r="R3688" t="s">
        <v>8318</v>
      </c>
      <c r="S3688" s="10">
        <f t="shared" si="230"/>
        <v>42230.454398148147</v>
      </c>
      <c r="T3688" s="11">
        <f t="shared" si="231"/>
        <v>42244.957638888889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5">
        <f t="shared" si="229"/>
        <v>200.49</v>
      </c>
      <c r="Q3689" s="6" t="s">
        <v>8317</v>
      </c>
      <c r="R3689" t="s">
        <v>8318</v>
      </c>
      <c r="S3689" s="10">
        <f t="shared" si="230"/>
        <v>41787.009895833333</v>
      </c>
      <c r="T3689" s="11">
        <f t="shared" si="231"/>
        <v>41817.009895833333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5">
        <f t="shared" si="229"/>
        <v>83.974358974358978</v>
      </c>
      <c r="Q3690" s="6" t="s">
        <v>8317</v>
      </c>
      <c r="R3690" t="s">
        <v>8318</v>
      </c>
      <c r="S3690" s="10">
        <f t="shared" si="230"/>
        <v>41829.578749999993</v>
      </c>
      <c r="T3690" s="11">
        <f t="shared" si="231"/>
        <v>41859.578749999993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5">
        <f t="shared" si="229"/>
        <v>57.258064516129032</v>
      </c>
      <c r="Q3691" s="6" t="s">
        <v>8317</v>
      </c>
      <c r="R3691" t="s">
        <v>8318</v>
      </c>
      <c r="S3691" s="10">
        <f t="shared" si="230"/>
        <v>42147.61850694444</v>
      </c>
      <c r="T3691" s="11">
        <f t="shared" si="231"/>
        <v>42176.725694444445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5">
        <f t="shared" si="229"/>
        <v>58.064516129032256</v>
      </c>
      <c r="Q3692" s="6" t="s">
        <v>8317</v>
      </c>
      <c r="R3692" t="s">
        <v>8318</v>
      </c>
      <c r="S3692" s="10">
        <f t="shared" si="230"/>
        <v>41940.38984953703</v>
      </c>
      <c r="T3692" s="11">
        <f t="shared" si="231"/>
        <v>41970.431516203702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5">
        <f t="shared" si="229"/>
        <v>186.80291970802921</v>
      </c>
      <c r="Q3693" s="6" t="s">
        <v>8317</v>
      </c>
      <c r="R3693" t="s">
        <v>8318</v>
      </c>
      <c r="S3693" s="10">
        <f t="shared" si="230"/>
        <v>42020.492233796293</v>
      </c>
      <c r="T3693" s="11">
        <f t="shared" si="231"/>
        <v>42064.999305555553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5">
        <f t="shared" si="229"/>
        <v>74.117647058823536</v>
      </c>
      <c r="Q3694" s="6" t="s">
        <v>8317</v>
      </c>
      <c r="R3694" t="s">
        <v>8318</v>
      </c>
      <c r="S3694" s="10">
        <f t="shared" si="230"/>
        <v>41891.756701388884</v>
      </c>
      <c r="T3694" s="11">
        <f t="shared" si="231"/>
        <v>41900.791666666664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5">
        <f t="shared" si="229"/>
        <v>30.714285714285715</v>
      </c>
      <c r="Q3695" s="6" t="s">
        <v>8317</v>
      </c>
      <c r="R3695" t="s">
        <v>8318</v>
      </c>
      <c r="S3695" s="10">
        <f t="shared" si="230"/>
        <v>42308.98297453703</v>
      </c>
      <c r="T3695" s="11">
        <f t="shared" si="231"/>
        <v>42338.729166666664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5">
        <f t="shared" si="229"/>
        <v>62.666666666666664</v>
      </c>
      <c r="Q3696" s="6" t="s">
        <v>8317</v>
      </c>
      <c r="R3696" t="s">
        <v>8318</v>
      </c>
      <c r="S3696" s="10">
        <f t="shared" si="230"/>
        <v>42489.925543981481</v>
      </c>
      <c r="T3696" s="11">
        <f t="shared" si="231"/>
        <v>42526.874999999993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5">
        <f t="shared" si="229"/>
        <v>121.36363636363636</v>
      </c>
      <c r="Q3697" s="6" t="s">
        <v>8317</v>
      </c>
      <c r="R3697" t="s">
        <v>8318</v>
      </c>
      <c r="S3697" s="10">
        <f t="shared" si="230"/>
        <v>41995.662152777775</v>
      </c>
      <c r="T3697" s="11">
        <f t="shared" si="231"/>
        <v>42015.662152777775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5">
        <f t="shared" si="229"/>
        <v>39.743589743589745</v>
      </c>
      <c r="Q3698" s="6" t="s">
        <v>8317</v>
      </c>
      <c r="R3698" t="s">
        <v>8318</v>
      </c>
      <c r="S3698" s="10">
        <f t="shared" si="230"/>
        <v>41988.408749999995</v>
      </c>
      <c r="T3698" s="11">
        <f t="shared" si="231"/>
        <v>42048.408749999995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5">
        <f t="shared" si="229"/>
        <v>72</v>
      </c>
      <c r="Q3699" s="6" t="s">
        <v>8317</v>
      </c>
      <c r="R3699" t="s">
        <v>8318</v>
      </c>
      <c r="S3699" s="10">
        <f t="shared" si="230"/>
        <v>42479.2575</v>
      </c>
      <c r="T3699" s="11">
        <f t="shared" si="231"/>
        <v>42500.2575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5">
        <f t="shared" si="229"/>
        <v>40.632352941176471</v>
      </c>
      <c r="Q3700" s="6" t="s">
        <v>8317</v>
      </c>
      <c r="R3700" t="s">
        <v>8318</v>
      </c>
      <c r="S3700" s="10">
        <f t="shared" si="230"/>
        <v>42401.598229166666</v>
      </c>
      <c r="T3700" s="11">
        <f t="shared" si="231"/>
        <v>42431.598229166666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5">
        <f t="shared" si="229"/>
        <v>63</v>
      </c>
      <c r="Q3701" s="6" t="s">
        <v>8317</v>
      </c>
      <c r="R3701" t="s">
        <v>8318</v>
      </c>
      <c r="S3701" s="10">
        <f t="shared" si="230"/>
        <v>41897.393703703703</v>
      </c>
      <c r="T3701" s="11">
        <f t="shared" si="231"/>
        <v>41927.393703703703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5">
        <f t="shared" si="229"/>
        <v>33.666666666666664</v>
      </c>
      <c r="Q3702" s="6" t="s">
        <v>8317</v>
      </c>
      <c r="R3702" t="s">
        <v>8318</v>
      </c>
      <c r="S3702" s="10">
        <f t="shared" si="230"/>
        <v>41882.37731481481</v>
      </c>
      <c r="T3702" s="11">
        <f t="shared" si="231"/>
        <v>41912.458333333328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5">
        <f t="shared" si="229"/>
        <v>38.589743589743591</v>
      </c>
      <c r="Q3703" s="6" t="s">
        <v>8317</v>
      </c>
      <c r="R3703" t="s">
        <v>8318</v>
      </c>
      <c r="S3703" s="10">
        <f t="shared" si="230"/>
        <v>42129.333252314813</v>
      </c>
      <c r="T3703" s="11">
        <f t="shared" si="231"/>
        <v>42159.333252314813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5">
        <f t="shared" si="229"/>
        <v>155.95238095238096</v>
      </c>
      <c r="Q3704" s="6" t="s">
        <v>8317</v>
      </c>
      <c r="R3704" t="s">
        <v>8318</v>
      </c>
      <c r="S3704" s="10">
        <f t="shared" si="230"/>
        <v>42524.329675925925</v>
      </c>
      <c r="T3704" s="11">
        <f t="shared" si="231"/>
        <v>42561.749305555553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5">
        <f t="shared" si="229"/>
        <v>43.2</v>
      </c>
      <c r="Q3705" s="6" t="s">
        <v>8317</v>
      </c>
      <c r="R3705" t="s">
        <v>8318</v>
      </c>
      <c r="S3705" s="10">
        <f t="shared" si="230"/>
        <v>42556.296157407407</v>
      </c>
      <c r="T3705" s="11">
        <f t="shared" si="231"/>
        <v>42595.082638888889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5">
        <f t="shared" si="229"/>
        <v>15.148518518518518</v>
      </c>
      <c r="Q3706" s="6" t="s">
        <v>8317</v>
      </c>
      <c r="R3706" t="s">
        <v>8318</v>
      </c>
      <c r="S3706" s="10">
        <f t="shared" si="230"/>
        <v>42461.481412037036</v>
      </c>
      <c r="T3706" s="11">
        <f t="shared" si="231"/>
        <v>42521.481412037036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5">
        <f t="shared" si="229"/>
        <v>83.571428571428569</v>
      </c>
      <c r="Q3707" s="6" t="s">
        <v>8317</v>
      </c>
      <c r="R3707" t="s">
        <v>8318</v>
      </c>
      <c r="S3707" s="10">
        <f t="shared" si="230"/>
        <v>41792.334652777776</v>
      </c>
      <c r="T3707" s="11">
        <f t="shared" si="231"/>
        <v>41813.541666666664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5">
        <f t="shared" si="229"/>
        <v>140</v>
      </c>
      <c r="Q3708" s="6" t="s">
        <v>8317</v>
      </c>
      <c r="R3708" t="s">
        <v>8318</v>
      </c>
      <c r="S3708" s="10">
        <f t="shared" si="230"/>
        <v>41879.705428240741</v>
      </c>
      <c r="T3708" s="11">
        <f t="shared" si="231"/>
        <v>41894.705428240741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5">
        <f t="shared" si="229"/>
        <v>80.869565217391298</v>
      </c>
      <c r="Q3709" s="6" t="s">
        <v>8317</v>
      </c>
      <c r="R3709" t="s">
        <v>8318</v>
      </c>
      <c r="S3709" s="10">
        <f t="shared" si="230"/>
        <v>42551.840023148143</v>
      </c>
      <c r="T3709" s="11">
        <f t="shared" si="231"/>
        <v>42573.018055555549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5">
        <f t="shared" si="229"/>
        <v>53.846153846153847</v>
      </c>
      <c r="Q3710" s="6" t="s">
        <v>8317</v>
      </c>
      <c r="R3710" t="s">
        <v>8318</v>
      </c>
      <c r="S3710" s="10">
        <f t="shared" si="230"/>
        <v>41809.933865740742</v>
      </c>
      <c r="T3710" s="11">
        <f t="shared" si="231"/>
        <v>41823.933865740742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5">
        <f t="shared" si="229"/>
        <v>30.928571428571427</v>
      </c>
      <c r="Q3711" s="6" t="s">
        <v>8317</v>
      </c>
      <c r="R3711" t="s">
        <v>8318</v>
      </c>
      <c r="S3711" s="10">
        <f t="shared" si="230"/>
        <v>41785.499374999999</v>
      </c>
      <c r="T3711" s="11">
        <f t="shared" si="231"/>
        <v>41815.499374999999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5">
        <f t="shared" si="229"/>
        <v>67.962962962962962</v>
      </c>
      <c r="Q3712" s="6" t="s">
        <v>8317</v>
      </c>
      <c r="R3712" t="s">
        <v>8318</v>
      </c>
      <c r="S3712" s="10">
        <f t="shared" si="230"/>
        <v>42072.367916666662</v>
      </c>
      <c r="T3712" s="11">
        <f t="shared" si="231"/>
        <v>42097.367916666662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5">
        <f t="shared" si="229"/>
        <v>27.142857142857142</v>
      </c>
      <c r="Q3713" s="6" t="s">
        <v>8317</v>
      </c>
      <c r="R3713" t="s">
        <v>8318</v>
      </c>
      <c r="S3713" s="10">
        <f t="shared" si="230"/>
        <v>41779.5158912037</v>
      </c>
      <c r="T3713" s="11">
        <f t="shared" si="231"/>
        <v>41805.458333333328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5">
        <f t="shared" si="229"/>
        <v>110.86538461538461</v>
      </c>
      <c r="Q3714" s="6" t="s">
        <v>8317</v>
      </c>
      <c r="R3714" t="s">
        <v>8318</v>
      </c>
      <c r="S3714" s="10">
        <f t="shared" si="230"/>
        <v>42133.963738425919</v>
      </c>
      <c r="T3714" s="11">
        <f t="shared" si="231"/>
        <v>42155.082638888889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(E3715/D3715)*100</f>
        <v>101.49999999999999</v>
      </c>
      <c r="P3715" s="5">
        <f t="shared" ref="P3715:P3778" si="233">IFERROR(E3715/L3715,0)</f>
        <v>106.84210526315789</v>
      </c>
      <c r="Q3715" s="6" t="s">
        <v>8317</v>
      </c>
      <c r="R3715" t="s">
        <v>8318</v>
      </c>
      <c r="S3715" s="10">
        <f t="shared" ref="S3715:S3778" si="234">(J3715/86400)+25569+(-5/24)</f>
        <v>42505.529699074068</v>
      </c>
      <c r="T3715" s="11">
        <f t="shared" ref="T3715:T3778" si="235">(I3715/86400)+25569+(-5/24)</f>
        <v>42525.529699074068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5">
        <f t="shared" si="233"/>
        <v>105.51546391752578</v>
      </c>
      <c r="Q3716" s="6" t="s">
        <v>8317</v>
      </c>
      <c r="R3716" t="s">
        <v>8318</v>
      </c>
      <c r="S3716" s="10">
        <f t="shared" si="234"/>
        <v>42118.347997685181</v>
      </c>
      <c r="T3716" s="11">
        <f t="shared" si="235"/>
        <v>42149.957638888889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5">
        <f t="shared" si="233"/>
        <v>132.96296296296296</v>
      </c>
      <c r="Q3717" s="6" t="s">
        <v>8317</v>
      </c>
      <c r="R3717" t="s">
        <v>8318</v>
      </c>
      <c r="S3717" s="10">
        <f t="shared" si="234"/>
        <v>42036.787256944437</v>
      </c>
      <c r="T3717" s="11">
        <f t="shared" si="235"/>
        <v>42094.327777777777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5">
        <f t="shared" si="233"/>
        <v>51.916666666666664</v>
      </c>
      <c r="Q3718" s="6" t="s">
        <v>8317</v>
      </c>
      <c r="R3718" t="s">
        <v>8318</v>
      </c>
      <c r="S3718" s="10">
        <f t="shared" si="234"/>
        <v>42360.679502314808</v>
      </c>
      <c r="T3718" s="11">
        <f t="shared" si="235"/>
        <v>42390.679502314808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5">
        <f t="shared" si="233"/>
        <v>310</v>
      </c>
      <c r="Q3719" s="6" t="s">
        <v>8317</v>
      </c>
      <c r="R3719" t="s">
        <v>8318</v>
      </c>
      <c r="S3719" s="10">
        <f t="shared" si="234"/>
        <v>42102.657974537033</v>
      </c>
      <c r="T3719" s="11">
        <f t="shared" si="235"/>
        <v>42133.657974537033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5">
        <f t="shared" si="233"/>
        <v>26.021739130434781</v>
      </c>
      <c r="Q3720" s="6" t="s">
        <v>8317</v>
      </c>
      <c r="R3720" t="s">
        <v>8318</v>
      </c>
      <c r="S3720" s="10">
        <f t="shared" si="234"/>
        <v>42032.507812499993</v>
      </c>
      <c r="T3720" s="11">
        <f t="shared" si="235"/>
        <v>42062.507812499993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5">
        <f t="shared" si="233"/>
        <v>105</v>
      </c>
      <c r="Q3721" s="6" t="s">
        <v>8317</v>
      </c>
      <c r="R3721" t="s">
        <v>8318</v>
      </c>
      <c r="S3721" s="10">
        <f t="shared" si="234"/>
        <v>42147.521597222221</v>
      </c>
      <c r="T3721" s="11">
        <f t="shared" si="235"/>
        <v>42177.521597222221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5">
        <f t="shared" si="233"/>
        <v>86.224999999999994</v>
      </c>
      <c r="Q3722" s="6" t="s">
        <v>8317</v>
      </c>
      <c r="R3722" t="s">
        <v>8318</v>
      </c>
      <c r="S3722" s="10">
        <f t="shared" si="234"/>
        <v>42165.784791666665</v>
      </c>
      <c r="T3722" s="11">
        <f t="shared" si="235"/>
        <v>42187.784791666665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5">
        <f t="shared" si="233"/>
        <v>114.54545454545455</v>
      </c>
      <c r="Q3723" s="6" t="s">
        <v>8317</v>
      </c>
      <c r="R3723" t="s">
        <v>8318</v>
      </c>
      <c r="S3723" s="10">
        <f t="shared" si="234"/>
        <v>41927.727824074071</v>
      </c>
      <c r="T3723" s="11">
        <f t="shared" si="235"/>
        <v>41948.769490740735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5">
        <f t="shared" si="233"/>
        <v>47.657142857142858</v>
      </c>
      <c r="Q3724" s="6" t="s">
        <v>8317</v>
      </c>
      <c r="R3724" t="s">
        <v>8318</v>
      </c>
      <c r="S3724" s="10">
        <f t="shared" si="234"/>
        <v>42381.463506944441</v>
      </c>
      <c r="T3724" s="11">
        <f t="shared" si="235"/>
        <v>42411.749305555553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5">
        <f t="shared" si="233"/>
        <v>72.888888888888886</v>
      </c>
      <c r="Q3725" s="6" t="s">
        <v>8317</v>
      </c>
      <c r="R3725" t="s">
        <v>8318</v>
      </c>
      <c r="S3725" s="10">
        <f t="shared" si="234"/>
        <v>41943.544699074067</v>
      </c>
      <c r="T3725" s="11">
        <f t="shared" si="235"/>
        <v>41973.586365740739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5">
        <f t="shared" si="233"/>
        <v>49.545505617977533</v>
      </c>
      <c r="Q3726" s="6" t="s">
        <v>8317</v>
      </c>
      <c r="R3726" t="s">
        <v>8318</v>
      </c>
      <c r="S3726" s="10">
        <f t="shared" si="234"/>
        <v>42465.283101851848</v>
      </c>
      <c r="T3726" s="11">
        <f t="shared" si="235"/>
        <v>42494.749999999993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5">
        <f t="shared" si="233"/>
        <v>25.4</v>
      </c>
      <c r="Q3727" s="6" t="s">
        <v>8317</v>
      </c>
      <c r="R3727" t="s">
        <v>8318</v>
      </c>
      <c r="S3727" s="10">
        <f t="shared" si="234"/>
        <v>42401.736886574072</v>
      </c>
      <c r="T3727" s="11">
        <f t="shared" si="235"/>
        <v>42418.687499999993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5">
        <f t="shared" si="233"/>
        <v>62.586956521739133</v>
      </c>
      <c r="Q3728" s="6" t="s">
        <v>8317</v>
      </c>
      <c r="R3728" t="s">
        <v>8318</v>
      </c>
      <c r="S3728" s="10">
        <f t="shared" si="234"/>
        <v>42461.932534722218</v>
      </c>
      <c r="T3728" s="11">
        <f t="shared" si="235"/>
        <v>42489.666666666664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5">
        <f t="shared" si="233"/>
        <v>61.060606060606062</v>
      </c>
      <c r="Q3729" s="6" t="s">
        <v>8317</v>
      </c>
      <c r="R3729" t="s">
        <v>8318</v>
      </c>
      <c r="S3729" s="10">
        <f t="shared" si="234"/>
        <v>42632.139976851853</v>
      </c>
      <c r="T3729" s="11">
        <f t="shared" si="235"/>
        <v>42662.996527777774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5">
        <f t="shared" si="233"/>
        <v>60.064516129032256</v>
      </c>
      <c r="Q3730" s="6" t="s">
        <v>8317</v>
      </c>
      <c r="R3730" t="s">
        <v>8318</v>
      </c>
      <c r="S3730" s="10">
        <f t="shared" si="234"/>
        <v>42204.962685185186</v>
      </c>
      <c r="T3730" s="11">
        <f t="shared" si="235"/>
        <v>42234.962685185186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5">
        <f t="shared" si="233"/>
        <v>72.400000000000006</v>
      </c>
      <c r="Q3731" s="6" t="s">
        <v>8317</v>
      </c>
      <c r="R3731" t="s">
        <v>8318</v>
      </c>
      <c r="S3731" s="10">
        <f t="shared" si="234"/>
        <v>42040.996666666666</v>
      </c>
      <c r="T3731" s="11">
        <f t="shared" si="235"/>
        <v>42085.954999999994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5">
        <f t="shared" si="233"/>
        <v>100</v>
      </c>
      <c r="Q3732" s="6" t="s">
        <v>8317</v>
      </c>
      <c r="R3732" t="s">
        <v>8318</v>
      </c>
      <c r="S3732" s="10">
        <f t="shared" si="234"/>
        <v>42203.46943287037</v>
      </c>
      <c r="T3732" s="11">
        <f t="shared" si="235"/>
        <v>42233.46943287037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5">
        <f t="shared" si="233"/>
        <v>51.666666666666664</v>
      </c>
      <c r="Q3733" s="6" t="s">
        <v>8317</v>
      </c>
      <c r="R3733" t="s">
        <v>8318</v>
      </c>
      <c r="S3733" s="10">
        <f t="shared" si="234"/>
        <v>41983.544513888883</v>
      </c>
      <c r="T3733" s="11">
        <f t="shared" si="235"/>
        <v>42013.932638888888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5">
        <f t="shared" si="233"/>
        <v>32.75</v>
      </c>
      <c r="Q3734" s="6" t="s">
        <v>8317</v>
      </c>
      <c r="R3734" t="s">
        <v>8318</v>
      </c>
      <c r="S3734" s="10">
        <f t="shared" si="234"/>
        <v>41968.469131944446</v>
      </c>
      <c r="T3734" s="11">
        <f t="shared" si="235"/>
        <v>42028.291666666664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5">
        <f t="shared" si="233"/>
        <v>0</v>
      </c>
      <c r="Q3735" s="6" t="s">
        <v>8317</v>
      </c>
      <c r="R3735" t="s">
        <v>8318</v>
      </c>
      <c r="S3735" s="10">
        <f t="shared" si="234"/>
        <v>42102.816064814811</v>
      </c>
      <c r="T3735" s="11">
        <f t="shared" si="235"/>
        <v>42112.729166666664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5">
        <f t="shared" si="233"/>
        <v>61</v>
      </c>
      <c r="Q3736" s="6" t="s">
        <v>8317</v>
      </c>
      <c r="R3736" t="s">
        <v>8318</v>
      </c>
      <c r="S3736" s="10">
        <f t="shared" si="234"/>
        <v>42089.693240740737</v>
      </c>
      <c r="T3736" s="11">
        <f t="shared" si="235"/>
        <v>42149.693240740737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5">
        <f t="shared" si="233"/>
        <v>10</v>
      </c>
      <c r="Q3737" s="6" t="s">
        <v>8317</v>
      </c>
      <c r="R3737" t="s">
        <v>8318</v>
      </c>
      <c r="S3737" s="10">
        <f t="shared" si="234"/>
        <v>42122.484826388885</v>
      </c>
      <c r="T3737" s="11">
        <f t="shared" si="235"/>
        <v>42152.484826388885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5">
        <f t="shared" si="233"/>
        <v>10</v>
      </c>
      <c r="Q3738" s="6" t="s">
        <v>8317</v>
      </c>
      <c r="R3738" t="s">
        <v>8318</v>
      </c>
      <c r="S3738" s="10">
        <f t="shared" si="234"/>
        <v>42048.503391203696</v>
      </c>
      <c r="T3738" s="11">
        <f t="shared" si="235"/>
        <v>42086.541666666664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5">
        <f t="shared" si="233"/>
        <v>37.5</v>
      </c>
      <c r="Q3739" s="6" t="s">
        <v>8317</v>
      </c>
      <c r="R3739" t="s">
        <v>8318</v>
      </c>
      <c r="S3739" s="10">
        <f t="shared" si="234"/>
        <v>42297.482673611106</v>
      </c>
      <c r="T3739" s="11">
        <f t="shared" si="235"/>
        <v>42320.082638888889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5">
        <f t="shared" si="233"/>
        <v>45</v>
      </c>
      <c r="Q3740" s="6" t="s">
        <v>8317</v>
      </c>
      <c r="R3740" t="s">
        <v>8318</v>
      </c>
      <c r="S3740" s="10">
        <f t="shared" si="234"/>
        <v>41813.730381944442</v>
      </c>
      <c r="T3740" s="11">
        <f t="shared" si="235"/>
        <v>41835.708333333328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5">
        <f t="shared" si="233"/>
        <v>100.625</v>
      </c>
      <c r="Q3741" s="6" t="s">
        <v>8317</v>
      </c>
      <c r="R3741" t="s">
        <v>8318</v>
      </c>
      <c r="S3741" s="10">
        <f t="shared" si="234"/>
        <v>42548.241527777776</v>
      </c>
      <c r="T3741" s="11">
        <f t="shared" si="235"/>
        <v>42568.241527777776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5">
        <f t="shared" si="233"/>
        <v>25.571428571428573</v>
      </c>
      <c r="Q3742" s="6" t="s">
        <v>8317</v>
      </c>
      <c r="R3742" t="s">
        <v>8318</v>
      </c>
      <c r="S3742" s="10">
        <f t="shared" si="234"/>
        <v>41832.881423611107</v>
      </c>
      <c r="T3742" s="11">
        <f t="shared" si="235"/>
        <v>41862.870810185181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5">
        <f t="shared" si="233"/>
        <v>0</v>
      </c>
      <c r="Q3743" s="6" t="s">
        <v>8317</v>
      </c>
      <c r="R3743" t="s">
        <v>8318</v>
      </c>
      <c r="S3743" s="10">
        <f t="shared" si="234"/>
        <v>42325.712384259255</v>
      </c>
      <c r="T3743" s="11">
        <f t="shared" si="235"/>
        <v>42355.712384259255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5">
        <f t="shared" si="233"/>
        <v>25</v>
      </c>
      <c r="Q3744" s="6" t="s">
        <v>8317</v>
      </c>
      <c r="R3744" t="s">
        <v>8318</v>
      </c>
      <c r="S3744" s="10">
        <f t="shared" si="234"/>
        <v>41858.006296296291</v>
      </c>
      <c r="T3744" s="11">
        <f t="shared" si="235"/>
        <v>41888.006296296291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5">
        <f t="shared" si="233"/>
        <v>0</v>
      </c>
      <c r="Q3745" s="6" t="s">
        <v>8317</v>
      </c>
      <c r="R3745" t="s">
        <v>8318</v>
      </c>
      <c r="S3745" s="10">
        <f t="shared" si="234"/>
        <v>41793.501898148148</v>
      </c>
      <c r="T3745" s="11">
        <f t="shared" si="235"/>
        <v>41823.501898148148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5">
        <f t="shared" si="233"/>
        <v>0</v>
      </c>
      <c r="Q3746" s="6" t="s">
        <v>8317</v>
      </c>
      <c r="R3746" t="s">
        <v>8318</v>
      </c>
      <c r="S3746" s="10">
        <f t="shared" si="234"/>
        <v>41793.605925925927</v>
      </c>
      <c r="T3746" s="11">
        <f t="shared" si="235"/>
        <v>41824.957638888889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5">
        <f t="shared" si="233"/>
        <v>10</v>
      </c>
      <c r="Q3747" s="6" t="s">
        <v>8317</v>
      </c>
      <c r="R3747" t="s">
        <v>8318</v>
      </c>
      <c r="S3747" s="10">
        <f t="shared" si="234"/>
        <v>41831.489606481475</v>
      </c>
      <c r="T3747" s="11">
        <f t="shared" si="235"/>
        <v>41861.489606481475</v>
      </c>
    </row>
    <row r="3748" spans="1:20" ht="19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5">
        <f t="shared" si="233"/>
        <v>202</v>
      </c>
      <c r="Q3748" s="6" t="s">
        <v>8317</v>
      </c>
      <c r="R3748" t="s">
        <v>8318</v>
      </c>
      <c r="S3748" s="10">
        <f t="shared" si="234"/>
        <v>42621.18100694444</v>
      </c>
      <c r="T3748" s="11">
        <f t="shared" si="235"/>
        <v>42651.18100694444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5">
        <f t="shared" si="233"/>
        <v>25</v>
      </c>
      <c r="Q3749" s="6" t="s">
        <v>8317</v>
      </c>
      <c r="R3749" t="s">
        <v>8318</v>
      </c>
      <c r="S3749" s="10">
        <f t="shared" si="234"/>
        <v>42164.091388888883</v>
      </c>
      <c r="T3749" s="11">
        <f t="shared" si="235"/>
        <v>42190.749305555553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5">
        <f t="shared" si="233"/>
        <v>99.538461538461533</v>
      </c>
      <c r="Q3750" s="6" t="s">
        <v>8317</v>
      </c>
      <c r="R3750" t="s">
        <v>8359</v>
      </c>
      <c r="S3750" s="10">
        <f t="shared" si="234"/>
        <v>42395.498101851852</v>
      </c>
      <c r="T3750" s="11">
        <f t="shared" si="235"/>
        <v>42416.040972222218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5">
        <f t="shared" si="233"/>
        <v>75</v>
      </c>
      <c r="Q3751" s="6" t="s">
        <v>8317</v>
      </c>
      <c r="R3751" t="s">
        <v>8359</v>
      </c>
      <c r="S3751" s="10">
        <f t="shared" si="234"/>
        <v>42457.918842592589</v>
      </c>
      <c r="T3751" s="11">
        <f t="shared" si="235"/>
        <v>42488.957638888889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5">
        <f t="shared" si="233"/>
        <v>215.25</v>
      </c>
      <c r="Q3752" s="6" t="s">
        <v>8317</v>
      </c>
      <c r="R3752" t="s">
        <v>8359</v>
      </c>
      <c r="S3752" s="10">
        <f t="shared" si="234"/>
        <v>42016.773240740738</v>
      </c>
      <c r="T3752" s="11">
        <f t="shared" si="235"/>
        <v>42045.124305555553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5">
        <f t="shared" si="233"/>
        <v>120.54545454545455</v>
      </c>
      <c r="Q3753" s="6" t="s">
        <v>8317</v>
      </c>
      <c r="R3753" t="s">
        <v>8359</v>
      </c>
      <c r="S3753" s="10">
        <f t="shared" si="234"/>
        <v>42402.827233796292</v>
      </c>
      <c r="T3753" s="11">
        <f t="shared" si="235"/>
        <v>42462.785567129627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5">
        <f t="shared" si="233"/>
        <v>37.666666666666664</v>
      </c>
      <c r="Q3754" s="6" t="s">
        <v>8317</v>
      </c>
      <c r="R3754" t="s">
        <v>8359</v>
      </c>
      <c r="S3754" s="10">
        <f t="shared" si="234"/>
        <v>42619.594155092585</v>
      </c>
      <c r="T3754" s="11">
        <f t="shared" si="235"/>
        <v>42659.666666666664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5">
        <f t="shared" si="233"/>
        <v>172.23333333333332</v>
      </c>
      <c r="Q3755" s="6" t="s">
        <v>8317</v>
      </c>
      <c r="R3755" t="s">
        <v>8359</v>
      </c>
      <c r="S3755" s="10">
        <f t="shared" si="234"/>
        <v>42128.615740740737</v>
      </c>
      <c r="T3755" s="11">
        <f t="shared" si="235"/>
        <v>42157.791666666664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5">
        <f t="shared" si="233"/>
        <v>111.11111111111111</v>
      </c>
      <c r="Q3756" s="6" t="s">
        <v>8317</v>
      </c>
      <c r="R3756" t="s">
        <v>8359</v>
      </c>
      <c r="S3756" s="10">
        <f t="shared" si="234"/>
        <v>41808.67288194444</v>
      </c>
      <c r="T3756" s="11">
        <f t="shared" si="235"/>
        <v>41845.999305555553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5">
        <f t="shared" si="233"/>
        <v>25.464285714285715</v>
      </c>
      <c r="Q3757" s="6" t="s">
        <v>8317</v>
      </c>
      <c r="R3757" t="s">
        <v>8359</v>
      </c>
      <c r="S3757" s="10">
        <f t="shared" si="234"/>
        <v>42445.658645833326</v>
      </c>
      <c r="T3757" s="11">
        <f t="shared" si="235"/>
        <v>42475.658645833326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5">
        <f t="shared" si="233"/>
        <v>267.64705882352939</v>
      </c>
      <c r="Q3758" s="6" t="s">
        <v>8317</v>
      </c>
      <c r="R3758" t="s">
        <v>8359</v>
      </c>
      <c r="S3758" s="10">
        <f t="shared" si="234"/>
        <v>41771.606458333328</v>
      </c>
      <c r="T3758" s="11">
        <f t="shared" si="235"/>
        <v>41801.606458333328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5">
        <f t="shared" si="233"/>
        <v>75.959999999999994</v>
      </c>
      <c r="Q3759" s="6" t="s">
        <v>8317</v>
      </c>
      <c r="R3759" t="s">
        <v>8359</v>
      </c>
      <c r="S3759" s="10">
        <f t="shared" si="234"/>
        <v>41954.642534722218</v>
      </c>
      <c r="T3759" s="11">
        <f t="shared" si="235"/>
        <v>41974.642534722218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5">
        <f t="shared" si="233"/>
        <v>59.03846153846154</v>
      </c>
      <c r="Q3760" s="6" t="s">
        <v>8317</v>
      </c>
      <c r="R3760" t="s">
        <v>8359</v>
      </c>
      <c r="S3760" s="10">
        <f t="shared" si="234"/>
        <v>41747.263171296298</v>
      </c>
      <c r="T3760" s="11">
        <f t="shared" si="235"/>
        <v>41778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5">
        <f t="shared" si="233"/>
        <v>50.111022727272733</v>
      </c>
      <c r="Q3761" s="6" t="s">
        <v>8317</v>
      </c>
      <c r="R3761" t="s">
        <v>8359</v>
      </c>
      <c r="S3761" s="10">
        <f t="shared" si="234"/>
        <v>42181.899918981479</v>
      </c>
      <c r="T3761" s="11">
        <f t="shared" si="235"/>
        <v>42241.899918981479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5">
        <f t="shared" si="233"/>
        <v>55.502967032967035</v>
      </c>
      <c r="Q3762" s="6" t="s">
        <v>8317</v>
      </c>
      <c r="R3762" t="s">
        <v>8359</v>
      </c>
      <c r="S3762" s="10">
        <f t="shared" si="234"/>
        <v>41739.316967592589</v>
      </c>
      <c r="T3762" s="11">
        <f t="shared" si="235"/>
        <v>41764.316967592589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5">
        <f t="shared" si="233"/>
        <v>166.66666666666666</v>
      </c>
      <c r="Q3763" s="6" t="s">
        <v>8317</v>
      </c>
      <c r="R3763" t="s">
        <v>8359</v>
      </c>
      <c r="S3763" s="10">
        <f t="shared" si="234"/>
        <v>42173.258530092593</v>
      </c>
      <c r="T3763" s="11">
        <f t="shared" si="235"/>
        <v>42226.749999999993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5">
        <f t="shared" si="233"/>
        <v>47.428571428571431</v>
      </c>
      <c r="Q3764" s="6" t="s">
        <v>8317</v>
      </c>
      <c r="R3764" t="s">
        <v>8359</v>
      </c>
      <c r="S3764" s="10">
        <f t="shared" si="234"/>
        <v>42193.605196759258</v>
      </c>
      <c r="T3764" s="11">
        <f t="shared" si="235"/>
        <v>42218.605196759258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5">
        <f t="shared" si="233"/>
        <v>64.935064935064929</v>
      </c>
      <c r="Q3765" s="6" t="s">
        <v>8317</v>
      </c>
      <c r="R3765" t="s">
        <v>8359</v>
      </c>
      <c r="S3765" s="10">
        <f t="shared" si="234"/>
        <v>42065.541967592588</v>
      </c>
      <c r="T3765" s="11">
        <f t="shared" si="235"/>
        <v>42095.500300925924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5">
        <f t="shared" si="233"/>
        <v>55.555555555555557</v>
      </c>
      <c r="Q3766" s="6" t="s">
        <v>8317</v>
      </c>
      <c r="R3766" t="s">
        <v>8359</v>
      </c>
      <c r="S3766" s="10">
        <f t="shared" si="234"/>
        <v>42499.634629629632</v>
      </c>
      <c r="T3766" s="11">
        <f t="shared" si="235"/>
        <v>42518.816666666666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5">
        <f t="shared" si="233"/>
        <v>74.224299065420567</v>
      </c>
      <c r="Q3767" s="6" t="s">
        <v>8317</v>
      </c>
      <c r="R3767" t="s">
        <v>8359</v>
      </c>
      <c r="S3767" s="10">
        <f t="shared" si="234"/>
        <v>41820.568078703705</v>
      </c>
      <c r="T3767" s="11">
        <f t="shared" si="235"/>
        <v>41850.568078703705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5">
        <f t="shared" si="233"/>
        <v>106.9271875</v>
      </c>
      <c r="Q3768" s="6" t="s">
        <v>8317</v>
      </c>
      <c r="R3768" t="s">
        <v>8359</v>
      </c>
      <c r="S3768" s="10">
        <f t="shared" si="234"/>
        <v>41787.958854166667</v>
      </c>
      <c r="T3768" s="11">
        <f t="shared" si="235"/>
        <v>41822.958854166667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5">
        <f t="shared" si="233"/>
        <v>41.696428571428569</v>
      </c>
      <c r="Q3769" s="6" t="s">
        <v>8317</v>
      </c>
      <c r="R3769" t="s">
        <v>8359</v>
      </c>
      <c r="S3769" s="10">
        <f t="shared" si="234"/>
        <v>42049.811307870368</v>
      </c>
      <c r="T3769" s="11">
        <f t="shared" si="235"/>
        <v>42063.999305555553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5">
        <f t="shared" si="233"/>
        <v>74.243275862068955</v>
      </c>
      <c r="Q3770" s="6" t="s">
        <v>8317</v>
      </c>
      <c r="R3770" t="s">
        <v>8359</v>
      </c>
      <c r="S3770" s="10">
        <f t="shared" si="234"/>
        <v>41772.519560185181</v>
      </c>
      <c r="T3770" s="11">
        <f t="shared" si="235"/>
        <v>41802.519560185181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5">
        <f t="shared" si="233"/>
        <v>73.333333333333329</v>
      </c>
      <c r="Q3771" s="6" t="s">
        <v>8317</v>
      </c>
      <c r="R3771" t="s">
        <v>8359</v>
      </c>
      <c r="S3771" s="10">
        <f t="shared" si="234"/>
        <v>42445.389803240738</v>
      </c>
      <c r="T3771" s="11">
        <f t="shared" si="235"/>
        <v>42475.389803240738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5">
        <f t="shared" si="233"/>
        <v>100</v>
      </c>
      <c r="Q3772" s="6" t="s">
        <v>8317</v>
      </c>
      <c r="R3772" t="s">
        <v>8359</v>
      </c>
      <c r="S3772" s="10">
        <f t="shared" si="234"/>
        <v>42138.722337962965</v>
      </c>
      <c r="T3772" s="11">
        <f t="shared" si="235"/>
        <v>42168.722337962965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5">
        <f t="shared" si="233"/>
        <v>38.421052631578945</v>
      </c>
      <c r="Q3773" s="6" t="s">
        <v>8317</v>
      </c>
      <c r="R3773" t="s">
        <v>8359</v>
      </c>
      <c r="S3773" s="10">
        <f t="shared" si="234"/>
        <v>42493.64875</v>
      </c>
      <c r="T3773" s="11">
        <f t="shared" si="235"/>
        <v>42507.791666666664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5">
        <f t="shared" si="233"/>
        <v>166.96969696969697</v>
      </c>
      <c r="Q3774" s="6" t="s">
        <v>8317</v>
      </c>
      <c r="R3774" t="s">
        <v>8359</v>
      </c>
      <c r="S3774" s="10">
        <f t="shared" si="234"/>
        <v>42682.408634259256</v>
      </c>
      <c r="T3774" s="11">
        <f t="shared" si="235"/>
        <v>42703.041666666664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5">
        <f t="shared" si="233"/>
        <v>94.912280701754383</v>
      </c>
      <c r="Q3775" s="6" t="s">
        <v>8317</v>
      </c>
      <c r="R3775" t="s">
        <v>8359</v>
      </c>
      <c r="S3775" s="10">
        <f t="shared" si="234"/>
        <v>42655.796840277777</v>
      </c>
      <c r="T3775" s="11">
        <f t="shared" si="235"/>
        <v>42688.880555555552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5">
        <f t="shared" si="233"/>
        <v>100</v>
      </c>
      <c r="Q3776" s="6" t="s">
        <v>8317</v>
      </c>
      <c r="R3776" t="s">
        <v>8359</v>
      </c>
      <c r="S3776" s="10">
        <f t="shared" si="234"/>
        <v>42087.583969907406</v>
      </c>
      <c r="T3776" s="11">
        <f t="shared" si="235"/>
        <v>42103.583969907406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5">
        <f t="shared" si="233"/>
        <v>143.21428571428572</v>
      </c>
      <c r="Q3777" s="6" t="s">
        <v>8317</v>
      </c>
      <c r="R3777" t="s">
        <v>8359</v>
      </c>
      <c r="S3777" s="10">
        <f t="shared" si="234"/>
        <v>42075.734293981477</v>
      </c>
      <c r="T3777" s="11">
        <f t="shared" si="235"/>
        <v>42102.958333333336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5">
        <f t="shared" si="233"/>
        <v>90.819148936170208</v>
      </c>
      <c r="Q3778" s="6" t="s">
        <v>8317</v>
      </c>
      <c r="R3778" t="s">
        <v>8359</v>
      </c>
      <c r="S3778" s="10">
        <f t="shared" si="234"/>
        <v>41814.159467592588</v>
      </c>
      <c r="T3778" s="11">
        <f t="shared" si="235"/>
        <v>41851.833333333328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(E3779/D3779)*100</f>
        <v>143.19999999999999</v>
      </c>
      <c r="P3779" s="5">
        <f t="shared" ref="P3779:P3842" si="237">IFERROR(E3779/L3779,0)</f>
        <v>48.542372881355931</v>
      </c>
      <c r="Q3779" s="6" t="s">
        <v>8317</v>
      </c>
      <c r="R3779" t="s">
        <v>8359</v>
      </c>
      <c r="S3779" s="10">
        <f t="shared" ref="S3779:S3842" si="238">(J3779/86400)+25569+(-5/24)</f>
        <v>41886.903020833335</v>
      </c>
      <c r="T3779" s="11">
        <f t="shared" ref="T3779:T3842" si="239">(I3779/86400)+25569+(-5/24)</f>
        <v>41908.958333333328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5">
        <f t="shared" si="237"/>
        <v>70.027777777777771</v>
      </c>
      <c r="Q3780" s="6" t="s">
        <v>8317</v>
      </c>
      <c r="R3780" t="s">
        <v>8359</v>
      </c>
      <c r="S3780" s="10">
        <f t="shared" si="238"/>
        <v>41989.610879629625</v>
      </c>
      <c r="T3780" s="11">
        <f t="shared" si="239"/>
        <v>42049.610879629625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5">
        <f t="shared" si="237"/>
        <v>135.62608695652173</v>
      </c>
      <c r="Q3781" s="6" t="s">
        <v>8317</v>
      </c>
      <c r="R3781" t="s">
        <v>8359</v>
      </c>
      <c r="S3781" s="10">
        <f t="shared" si="238"/>
        <v>42425.527083333327</v>
      </c>
      <c r="T3781" s="11">
        <f t="shared" si="239"/>
        <v>42455.485416666663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5">
        <f t="shared" si="237"/>
        <v>100</v>
      </c>
      <c r="Q3782" s="6" t="s">
        <v>8317</v>
      </c>
      <c r="R3782" t="s">
        <v>8359</v>
      </c>
      <c r="S3782" s="10">
        <f t="shared" si="238"/>
        <v>42166.011400462965</v>
      </c>
      <c r="T3782" s="11">
        <f t="shared" si="239"/>
        <v>42198.629166666666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5">
        <f t="shared" si="237"/>
        <v>94.90384615384616</v>
      </c>
      <c r="Q3783" s="6" t="s">
        <v>8317</v>
      </c>
      <c r="R3783" t="s">
        <v>8359</v>
      </c>
      <c r="S3783" s="10">
        <f t="shared" si="238"/>
        <v>41865.674594907403</v>
      </c>
      <c r="T3783" s="11">
        <f t="shared" si="239"/>
        <v>41890.674594907403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5">
        <f t="shared" si="237"/>
        <v>75.370370370370367</v>
      </c>
      <c r="Q3784" s="6" t="s">
        <v>8317</v>
      </c>
      <c r="R3784" t="s">
        <v>8359</v>
      </c>
      <c r="S3784" s="10">
        <f t="shared" si="238"/>
        <v>42546.653900462959</v>
      </c>
      <c r="T3784" s="11">
        <f t="shared" si="239"/>
        <v>42575.749999999993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5">
        <f t="shared" si="237"/>
        <v>64.458333333333329</v>
      </c>
      <c r="Q3785" s="6" t="s">
        <v>8317</v>
      </c>
      <c r="R3785" t="s">
        <v>8359</v>
      </c>
      <c r="S3785" s="10">
        <f t="shared" si="238"/>
        <v>42419.931944444441</v>
      </c>
      <c r="T3785" s="11">
        <f t="shared" si="239"/>
        <v>42444.458333333336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5">
        <f t="shared" si="237"/>
        <v>115</v>
      </c>
      <c r="Q3786" s="6" t="s">
        <v>8317</v>
      </c>
      <c r="R3786" t="s">
        <v>8359</v>
      </c>
      <c r="S3786" s="10">
        <f t="shared" si="238"/>
        <v>42531.772361111107</v>
      </c>
      <c r="T3786" s="11">
        <f t="shared" si="239"/>
        <v>42561.772361111107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5">
        <f t="shared" si="237"/>
        <v>100.5</v>
      </c>
      <c r="Q3787" s="6" t="s">
        <v>8317</v>
      </c>
      <c r="R3787" t="s">
        <v>8359</v>
      </c>
      <c r="S3787" s="10">
        <f t="shared" si="238"/>
        <v>42548.430196759255</v>
      </c>
      <c r="T3787" s="11">
        <f t="shared" si="239"/>
        <v>42584.210416666661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5">
        <f t="shared" si="237"/>
        <v>93.774647887323937</v>
      </c>
      <c r="Q3788" s="6" t="s">
        <v>8317</v>
      </c>
      <c r="R3788" t="s">
        <v>8359</v>
      </c>
      <c r="S3788" s="10">
        <f t="shared" si="238"/>
        <v>42486.829571759255</v>
      </c>
      <c r="T3788" s="11">
        <f t="shared" si="239"/>
        <v>42516.829571759255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5">
        <f t="shared" si="237"/>
        <v>35.1</v>
      </c>
      <c r="Q3789" s="6" t="s">
        <v>8317</v>
      </c>
      <c r="R3789" t="s">
        <v>8359</v>
      </c>
      <c r="S3789" s="10">
        <f t="shared" si="238"/>
        <v>42167.326458333329</v>
      </c>
      <c r="T3789" s="11">
        <f t="shared" si="239"/>
        <v>42195.957638888889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5">
        <f t="shared" si="237"/>
        <v>500</v>
      </c>
      <c r="Q3790" s="6" t="s">
        <v>8317</v>
      </c>
      <c r="R3790" t="s">
        <v>8359</v>
      </c>
      <c r="S3790" s="10">
        <f t="shared" si="238"/>
        <v>42333.487488425926</v>
      </c>
      <c r="T3790" s="11">
        <f t="shared" si="239"/>
        <v>42361.470833333333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5">
        <f t="shared" si="237"/>
        <v>29</v>
      </c>
      <c r="Q3791" s="6" t="s">
        <v>8317</v>
      </c>
      <c r="R3791" t="s">
        <v>8359</v>
      </c>
      <c r="S3791" s="10">
        <f t="shared" si="238"/>
        <v>42138.590486111112</v>
      </c>
      <c r="T3791" s="11">
        <f t="shared" si="239"/>
        <v>42170.590486111112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5">
        <f t="shared" si="237"/>
        <v>0</v>
      </c>
      <c r="Q3792" s="6" t="s">
        <v>8317</v>
      </c>
      <c r="R3792" t="s">
        <v>8359</v>
      </c>
      <c r="S3792" s="10">
        <f t="shared" si="238"/>
        <v>42666.458599537036</v>
      </c>
      <c r="T3792" s="11">
        <f t="shared" si="239"/>
        <v>42696.5002662037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5">
        <f t="shared" si="237"/>
        <v>0</v>
      </c>
      <c r="Q3793" s="6" t="s">
        <v>8317</v>
      </c>
      <c r="R3793" t="s">
        <v>8359</v>
      </c>
      <c r="S3793" s="10">
        <f t="shared" si="238"/>
        <v>41766.4837037037</v>
      </c>
      <c r="T3793" s="11">
        <f t="shared" si="239"/>
        <v>41826.4837037037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5">
        <f t="shared" si="237"/>
        <v>17.5</v>
      </c>
      <c r="Q3794" s="6" t="s">
        <v>8317</v>
      </c>
      <c r="R3794" t="s">
        <v>8359</v>
      </c>
      <c r="S3794" s="10">
        <f t="shared" si="238"/>
        <v>42170.238680555551</v>
      </c>
      <c r="T3794" s="11">
        <f t="shared" si="239"/>
        <v>42200.238680555551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5">
        <f t="shared" si="237"/>
        <v>174</v>
      </c>
      <c r="Q3795" s="6" t="s">
        <v>8317</v>
      </c>
      <c r="R3795" t="s">
        <v>8359</v>
      </c>
      <c r="S3795" s="10">
        <f t="shared" si="238"/>
        <v>41968.73065972222</v>
      </c>
      <c r="T3795" s="11">
        <f t="shared" si="239"/>
        <v>41989.73065972222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5">
        <f t="shared" si="237"/>
        <v>50</v>
      </c>
      <c r="Q3796" s="6" t="s">
        <v>8317</v>
      </c>
      <c r="R3796" t="s">
        <v>8359</v>
      </c>
      <c r="S3796" s="10">
        <f t="shared" si="238"/>
        <v>42132.372152777774</v>
      </c>
      <c r="T3796" s="11">
        <f t="shared" si="239"/>
        <v>42162.372152777774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5">
        <f t="shared" si="237"/>
        <v>5</v>
      </c>
      <c r="Q3797" s="6" t="s">
        <v>8317</v>
      </c>
      <c r="R3797" t="s">
        <v>8359</v>
      </c>
      <c r="S3797" s="10">
        <f t="shared" si="238"/>
        <v>42201.227893518517</v>
      </c>
      <c r="T3797" s="11">
        <f t="shared" si="239"/>
        <v>42244.729166666664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5">
        <f t="shared" si="237"/>
        <v>1</v>
      </c>
      <c r="Q3798" s="6" t="s">
        <v>8317</v>
      </c>
      <c r="R3798" t="s">
        <v>8359</v>
      </c>
      <c r="S3798" s="10">
        <f t="shared" si="238"/>
        <v>42688.821250000001</v>
      </c>
      <c r="T3798" s="11">
        <f t="shared" si="239"/>
        <v>42748.821250000001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5">
        <f t="shared" si="237"/>
        <v>145.40540540540542</v>
      </c>
      <c r="Q3799" s="6" t="s">
        <v>8317</v>
      </c>
      <c r="R3799" t="s">
        <v>8359</v>
      </c>
      <c r="S3799" s="10">
        <f t="shared" si="238"/>
        <v>42084.673206018517</v>
      </c>
      <c r="T3799" s="11">
        <f t="shared" si="239"/>
        <v>42114.673206018517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5">
        <f t="shared" si="237"/>
        <v>205</v>
      </c>
      <c r="Q3800" s="6" t="s">
        <v>8317</v>
      </c>
      <c r="R3800" t="s">
        <v>8359</v>
      </c>
      <c r="S3800" s="10">
        <f t="shared" si="238"/>
        <v>41831.514444444438</v>
      </c>
      <c r="T3800" s="11">
        <f t="shared" si="239"/>
        <v>41861.514444444438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5">
        <f t="shared" si="237"/>
        <v>100.5</v>
      </c>
      <c r="Q3801" s="6" t="s">
        <v>8317</v>
      </c>
      <c r="R3801" t="s">
        <v>8359</v>
      </c>
      <c r="S3801" s="10">
        <f t="shared" si="238"/>
        <v>42410.722719907404</v>
      </c>
      <c r="T3801" s="11">
        <f t="shared" si="239"/>
        <v>42440.722719907404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5">
        <f t="shared" si="237"/>
        <v>55.0625</v>
      </c>
      <c r="Q3802" s="6" t="s">
        <v>8317</v>
      </c>
      <c r="R3802" t="s">
        <v>8359</v>
      </c>
      <c r="S3802" s="10">
        <f t="shared" si="238"/>
        <v>41982.528738425921</v>
      </c>
      <c r="T3802" s="11">
        <f t="shared" si="239"/>
        <v>42014.999305555553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5">
        <f t="shared" si="237"/>
        <v>47.333333333333336</v>
      </c>
      <c r="Q3803" s="6" t="s">
        <v>8317</v>
      </c>
      <c r="R3803" t="s">
        <v>8359</v>
      </c>
      <c r="S3803" s="10">
        <f t="shared" si="238"/>
        <v>41975.467777777776</v>
      </c>
      <c r="T3803" s="11">
        <f t="shared" si="239"/>
        <v>42006.467777777776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5">
        <f t="shared" si="237"/>
        <v>0</v>
      </c>
      <c r="Q3804" s="6" t="s">
        <v>8317</v>
      </c>
      <c r="R3804" t="s">
        <v>8359</v>
      </c>
      <c r="S3804" s="10">
        <f t="shared" si="238"/>
        <v>42268.917893518512</v>
      </c>
      <c r="T3804" s="11">
        <f t="shared" si="239"/>
        <v>42298.917893518512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5">
        <f t="shared" si="237"/>
        <v>58.95</v>
      </c>
      <c r="Q3805" s="6" t="s">
        <v>8317</v>
      </c>
      <c r="R3805" t="s">
        <v>8359</v>
      </c>
      <c r="S3805" s="10">
        <f t="shared" si="238"/>
        <v>42403.763518518514</v>
      </c>
      <c r="T3805" s="11">
        <f t="shared" si="239"/>
        <v>42433.763518518514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5">
        <f t="shared" si="237"/>
        <v>0</v>
      </c>
      <c r="Q3806" s="6" t="s">
        <v>8317</v>
      </c>
      <c r="R3806" t="s">
        <v>8359</v>
      </c>
      <c r="S3806" s="10">
        <f t="shared" si="238"/>
        <v>42526.801203703704</v>
      </c>
      <c r="T3806" s="11">
        <f t="shared" si="239"/>
        <v>42582.083333333336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5">
        <f t="shared" si="237"/>
        <v>1.5</v>
      </c>
      <c r="Q3807" s="6" t="s">
        <v>8317</v>
      </c>
      <c r="R3807" t="s">
        <v>8359</v>
      </c>
      <c r="S3807" s="10">
        <f t="shared" si="238"/>
        <v>41849.678703703699</v>
      </c>
      <c r="T3807" s="11">
        <f t="shared" si="239"/>
        <v>41909.678703703699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5">
        <f t="shared" si="237"/>
        <v>5</v>
      </c>
      <c r="Q3808" s="6" t="s">
        <v>8317</v>
      </c>
      <c r="R3808" t="s">
        <v>8359</v>
      </c>
      <c r="S3808" s="10">
        <f t="shared" si="238"/>
        <v>41799.050706018512</v>
      </c>
      <c r="T3808" s="11">
        <f t="shared" si="239"/>
        <v>41819.050706018512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5">
        <f t="shared" si="237"/>
        <v>50.555555555555557</v>
      </c>
      <c r="Q3809" s="6" t="s">
        <v>8317</v>
      </c>
      <c r="R3809" t="s">
        <v>8359</v>
      </c>
      <c r="S3809" s="10">
        <f t="shared" si="238"/>
        <v>42090.700682870367</v>
      </c>
      <c r="T3809" s="11">
        <f t="shared" si="239"/>
        <v>42097.700682870367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5">
        <f t="shared" si="237"/>
        <v>41.666666666666664</v>
      </c>
      <c r="Q3810" s="6" t="s">
        <v>8317</v>
      </c>
      <c r="R3810" t="s">
        <v>8318</v>
      </c>
      <c r="S3810" s="10">
        <f t="shared" si="238"/>
        <v>42059.24559027778</v>
      </c>
      <c r="T3810" s="11">
        <f t="shared" si="239"/>
        <v>42119.203923611109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5">
        <f t="shared" si="237"/>
        <v>53.289473684210527</v>
      </c>
      <c r="Q3811" s="6" t="s">
        <v>8317</v>
      </c>
      <c r="R3811" t="s">
        <v>8318</v>
      </c>
      <c r="S3811" s="10">
        <f t="shared" si="238"/>
        <v>41800.318368055552</v>
      </c>
      <c r="T3811" s="11">
        <f t="shared" si="239"/>
        <v>41850.75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5">
        <f t="shared" si="237"/>
        <v>70.230769230769226</v>
      </c>
      <c r="Q3812" s="6" t="s">
        <v>8317</v>
      </c>
      <c r="R3812" t="s">
        <v>8318</v>
      </c>
      <c r="S3812" s="10">
        <f t="shared" si="238"/>
        <v>42054.640717592592</v>
      </c>
      <c r="T3812" s="11">
        <f t="shared" si="239"/>
        <v>42084.599050925921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5">
        <f t="shared" si="237"/>
        <v>43.421052631578945</v>
      </c>
      <c r="Q3813" s="6" t="s">
        <v>8317</v>
      </c>
      <c r="R3813" t="s">
        <v>8318</v>
      </c>
      <c r="S3813" s="10">
        <f t="shared" si="238"/>
        <v>42487.418668981474</v>
      </c>
      <c r="T3813" s="11">
        <f t="shared" si="239"/>
        <v>42521.249999999993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5">
        <f t="shared" si="237"/>
        <v>199.18181818181819</v>
      </c>
      <c r="Q3814" s="6" t="s">
        <v>8317</v>
      </c>
      <c r="R3814" t="s">
        <v>8318</v>
      </c>
      <c r="S3814" s="10">
        <f t="shared" si="238"/>
        <v>42109.542916666665</v>
      </c>
      <c r="T3814" s="11">
        <f t="shared" si="239"/>
        <v>42155.957638888889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5">
        <f t="shared" si="237"/>
        <v>78.518148148148143</v>
      </c>
      <c r="Q3815" s="6" t="s">
        <v>8317</v>
      </c>
      <c r="R3815" t="s">
        <v>8318</v>
      </c>
      <c r="S3815" s="10">
        <f t="shared" si="238"/>
        <v>42497.067372685182</v>
      </c>
      <c r="T3815" s="11">
        <f t="shared" si="239"/>
        <v>42535.696527777771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5">
        <f t="shared" si="237"/>
        <v>61.823529411764703</v>
      </c>
      <c r="Q3816" s="6" t="s">
        <v>8317</v>
      </c>
      <c r="R3816" t="s">
        <v>8318</v>
      </c>
      <c r="S3816" s="10">
        <f t="shared" si="238"/>
        <v>42058.695740740739</v>
      </c>
      <c r="T3816" s="11">
        <f t="shared" si="239"/>
        <v>42094.957638888889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5">
        <f t="shared" si="237"/>
        <v>50.000500000000002</v>
      </c>
      <c r="Q3817" s="6" t="s">
        <v>8317</v>
      </c>
      <c r="R3817" t="s">
        <v>8318</v>
      </c>
      <c r="S3817" s="10">
        <f t="shared" si="238"/>
        <v>42207.051585648143</v>
      </c>
      <c r="T3817" s="11">
        <f t="shared" si="239"/>
        <v>42236.749999999993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5">
        <f t="shared" si="237"/>
        <v>48.339729729729726</v>
      </c>
      <c r="Q3818" s="6" t="s">
        <v>8317</v>
      </c>
      <c r="R3818" t="s">
        <v>8318</v>
      </c>
      <c r="S3818" s="10">
        <f t="shared" si="238"/>
        <v>41807.481747685182</v>
      </c>
      <c r="T3818" s="11">
        <f t="shared" si="239"/>
        <v>41837.481747685182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5">
        <f t="shared" si="237"/>
        <v>107.25</v>
      </c>
      <c r="Q3819" s="6" t="s">
        <v>8317</v>
      </c>
      <c r="R3819" t="s">
        <v>8318</v>
      </c>
      <c r="S3819" s="10">
        <f t="shared" si="238"/>
        <v>42284.488611111105</v>
      </c>
      <c r="T3819" s="11">
        <f t="shared" si="239"/>
        <v>42300.957638888889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5">
        <f t="shared" si="237"/>
        <v>57</v>
      </c>
      <c r="Q3820" s="6" t="s">
        <v>8317</v>
      </c>
      <c r="R3820" t="s">
        <v>8318</v>
      </c>
      <c r="S3820" s="10">
        <f t="shared" si="238"/>
        <v>42045.634050925924</v>
      </c>
      <c r="T3820" s="11">
        <f t="shared" si="239"/>
        <v>42075.592384259253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5">
        <f t="shared" si="237"/>
        <v>40.92307692307692</v>
      </c>
      <c r="Q3821" s="6" t="s">
        <v>8317</v>
      </c>
      <c r="R3821" t="s">
        <v>8318</v>
      </c>
      <c r="S3821" s="10">
        <f t="shared" si="238"/>
        <v>42184.001203703701</v>
      </c>
      <c r="T3821" s="11">
        <f t="shared" si="239"/>
        <v>42202.668055555558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5">
        <f t="shared" si="237"/>
        <v>21.5</v>
      </c>
      <c r="Q3822" s="6" t="s">
        <v>8317</v>
      </c>
      <c r="R3822" t="s">
        <v>8318</v>
      </c>
      <c r="S3822" s="10">
        <f t="shared" si="238"/>
        <v>42160.443483796298</v>
      </c>
      <c r="T3822" s="11">
        <f t="shared" si="239"/>
        <v>42190.443483796298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5">
        <f t="shared" si="237"/>
        <v>79.543478260869563</v>
      </c>
      <c r="Q3823" s="6" t="s">
        <v>8317</v>
      </c>
      <c r="R3823" t="s">
        <v>8318</v>
      </c>
      <c r="S3823" s="10">
        <f t="shared" si="238"/>
        <v>42340.972303240742</v>
      </c>
      <c r="T3823" s="11">
        <f t="shared" si="239"/>
        <v>42372.972303240742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5">
        <f t="shared" si="237"/>
        <v>72.381578947368425</v>
      </c>
      <c r="Q3824" s="6" t="s">
        <v>8317</v>
      </c>
      <c r="R3824" t="s">
        <v>8318</v>
      </c>
      <c r="S3824" s="10">
        <f t="shared" si="238"/>
        <v>42329.629826388882</v>
      </c>
      <c r="T3824" s="11">
        <f t="shared" si="239"/>
        <v>42388.749305555553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5">
        <f t="shared" si="237"/>
        <v>64.634146341463421</v>
      </c>
      <c r="Q3825" s="6" t="s">
        <v>8317</v>
      </c>
      <c r="R3825" t="s">
        <v>8318</v>
      </c>
      <c r="S3825" s="10">
        <f t="shared" si="238"/>
        <v>42170.701898148145</v>
      </c>
      <c r="T3825" s="11">
        <f t="shared" si="239"/>
        <v>42204.957638888889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5">
        <f t="shared" si="237"/>
        <v>38.571428571428569</v>
      </c>
      <c r="Q3826" s="6" t="s">
        <v>8317</v>
      </c>
      <c r="R3826" t="s">
        <v>8318</v>
      </c>
      <c r="S3826" s="10">
        <f t="shared" si="238"/>
        <v>42571.417858796289</v>
      </c>
      <c r="T3826" s="11">
        <f t="shared" si="239"/>
        <v>42583.361805555549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5">
        <f t="shared" si="237"/>
        <v>107.57142857142857</v>
      </c>
      <c r="Q3827" s="6" t="s">
        <v>8317</v>
      </c>
      <c r="R3827" t="s">
        <v>8318</v>
      </c>
      <c r="S3827" s="10">
        <f t="shared" si="238"/>
        <v>42150.861273148148</v>
      </c>
      <c r="T3827" s="11">
        <f t="shared" si="239"/>
        <v>42171.861273148148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5">
        <f t="shared" si="237"/>
        <v>27.5</v>
      </c>
      <c r="Q3828" s="6" t="s">
        <v>8317</v>
      </c>
      <c r="R3828" t="s">
        <v>8318</v>
      </c>
      <c r="S3828" s="10">
        <f t="shared" si="238"/>
        <v>42101.215208333328</v>
      </c>
      <c r="T3828" s="11">
        <f t="shared" si="239"/>
        <v>42131.215208333328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5">
        <f t="shared" si="237"/>
        <v>70.461538461538467</v>
      </c>
      <c r="Q3829" s="6" t="s">
        <v>8317</v>
      </c>
      <c r="R3829" t="s">
        <v>8318</v>
      </c>
      <c r="S3829" s="10">
        <f t="shared" si="238"/>
        <v>42034.719918981478</v>
      </c>
      <c r="T3829" s="11">
        <f t="shared" si="239"/>
        <v>42089.791666666664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5">
        <f t="shared" si="237"/>
        <v>178.57142857142858</v>
      </c>
      <c r="Q3830" s="6" t="s">
        <v>8317</v>
      </c>
      <c r="R3830" t="s">
        <v>8318</v>
      </c>
      <c r="S3830" s="10">
        <f t="shared" si="238"/>
        <v>41944.319293981483</v>
      </c>
      <c r="T3830" s="11">
        <f t="shared" si="239"/>
        <v>42004.36096064814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5">
        <f t="shared" si="237"/>
        <v>62.625</v>
      </c>
      <c r="Q3831" s="6" t="s">
        <v>8317</v>
      </c>
      <c r="R3831" t="s">
        <v>8318</v>
      </c>
      <c r="S3831" s="10">
        <f t="shared" si="238"/>
        <v>42593.657071759262</v>
      </c>
      <c r="T3831" s="11">
        <f t="shared" si="239"/>
        <v>42613.657071759262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5">
        <f t="shared" si="237"/>
        <v>75</v>
      </c>
      <c r="Q3832" s="6" t="s">
        <v>8317</v>
      </c>
      <c r="R3832" t="s">
        <v>8318</v>
      </c>
      <c r="S3832" s="10">
        <f t="shared" si="238"/>
        <v>42503.532534722217</v>
      </c>
      <c r="T3832" s="11">
        <f t="shared" si="239"/>
        <v>42517.532534722217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5">
        <f t="shared" si="237"/>
        <v>58.901111111111113</v>
      </c>
      <c r="Q3833" s="6" t="s">
        <v>8317</v>
      </c>
      <c r="R3833" t="s">
        <v>8318</v>
      </c>
      <c r="S3833" s="10">
        <f t="shared" si="238"/>
        <v>41927.640567129631</v>
      </c>
      <c r="T3833" s="11">
        <f t="shared" si="239"/>
        <v>41948.682233796295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5">
        <f t="shared" si="237"/>
        <v>139.55555555555554</v>
      </c>
      <c r="Q3834" s="6" t="s">
        <v>8317</v>
      </c>
      <c r="R3834" t="s">
        <v>8318</v>
      </c>
      <c r="S3834" s="10">
        <f t="shared" si="238"/>
        <v>42374.906655092585</v>
      </c>
      <c r="T3834" s="11">
        <f t="shared" si="239"/>
        <v>42419.906655092585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5">
        <f t="shared" si="237"/>
        <v>70</v>
      </c>
      <c r="Q3835" s="6" t="s">
        <v>8317</v>
      </c>
      <c r="R3835" t="s">
        <v>8318</v>
      </c>
      <c r="S3835" s="10">
        <f t="shared" si="238"/>
        <v>41963.664027777777</v>
      </c>
      <c r="T3835" s="11">
        <f t="shared" si="239"/>
        <v>41974.589583333327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5">
        <f t="shared" si="237"/>
        <v>57.385964912280699</v>
      </c>
      <c r="Q3836" s="6" t="s">
        <v>8317</v>
      </c>
      <c r="R3836" t="s">
        <v>8318</v>
      </c>
      <c r="S3836" s="10">
        <f t="shared" si="238"/>
        <v>42143.236886574072</v>
      </c>
      <c r="T3836" s="11">
        <f t="shared" si="239"/>
        <v>42173.236886574072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5">
        <f t="shared" si="237"/>
        <v>40</v>
      </c>
      <c r="Q3837" s="6" t="s">
        <v>8317</v>
      </c>
      <c r="R3837" t="s">
        <v>8318</v>
      </c>
      <c r="S3837" s="10">
        <f t="shared" si="238"/>
        <v>42460.733888888884</v>
      </c>
      <c r="T3837" s="11">
        <f t="shared" si="239"/>
        <v>42481.733888888884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5">
        <f t="shared" si="237"/>
        <v>64.285714285714292</v>
      </c>
      <c r="Q3838" s="6" t="s">
        <v>8317</v>
      </c>
      <c r="R3838" t="s">
        <v>8318</v>
      </c>
      <c r="S3838" s="10">
        <f t="shared" si="238"/>
        <v>42553.718194444438</v>
      </c>
      <c r="T3838" s="11">
        <f t="shared" si="239"/>
        <v>42584.964583333327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5">
        <f t="shared" si="237"/>
        <v>120.11764705882354</v>
      </c>
      <c r="Q3839" s="6" t="s">
        <v>8317</v>
      </c>
      <c r="R3839" t="s">
        <v>8318</v>
      </c>
      <c r="S3839" s="10">
        <f t="shared" si="238"/>
        <v>42152.557384259257</v>
      </c>
      <c r="T3839" s="11">
        <f t="shared" si="239"/>
        <v>42188.557384259257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5">
        <f t="shared" si="237"/>
        <v>1008.24</v>
      </c>
      <c r="Q3840" s="6" t="s">
        <v>8317</v>
      </c>
      <c r="R3840" t="s">
        <v>8318</v>
      </c>
      <c r="S3840" s="10">
        <f t="shared" si="238"/>
        <v>42116.502418981479</v>
      </c>
      <c r="T3840" s="11">
        <f t="shared" si="239"/>
        <v>42146.502418981479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5">
        <f t="shared" si="237"/>
        <v>63.28125</v>
      </c>
      <c r="Q3841" s="6" t="s">
        <v>8317</v>
      </c>
      <c r="R3841" t="s">
        <v>8318</v>
      </c>
      <c r="S3841" s="10">
        <f t="shared" si="238"/>
        <v>42154.934305555558</v>
      </c>
      <c r="T3841" s="11">
        <f t="shared" si="239"/>
        <v>42214.934305555558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5">
        <f t="shared" si="237"/>
        <v>21.666666666666668</v>
      </c>
      <c r="Q3842" s="6" t="s">
        <v>8317</v>
      </c>
      <c r="R3842" t="s">
        <v>8318</v>
      </c>
      <c r="S3842" s="10">
        <f t="shared" si="238"/>
        <v>42432.493391203701</v>
      </c>
      <c r="T3842" s="11">
        <f t="shared" si="239"/>
        <v>42457.45172453703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(E3843/D3843)*100</f>
        <v>8.7200000000000006</v>
      </c>
      <c r="P3843" s="5">
        <f t="shared" ref="P3843:P3906" si="241">IFERROR(E3843/L3843,0)</f>
        <v>25.647058823529413</v>
      </c>
      <c r="Q3843" s="6" t="s">
        <v>8317</v>
      </c>
      <c r="R3843" t="s">
        <v>8318</v>
      </c>
      <c r="S3843" s="10">
        <f t="shared" ref="S3843:S3906" si="242">(J3843/86400)+25569+(-5/24)</f>
        <v>41780.57739583333</v>
      </c>
      <c r="T3843" s="11">
        <f t="shared" ref="T3843:T3906" si="243">(I3843/86400)+25569+(-5/24)</f>
        <v>41840.57739583333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5">
        <f t="shared" si="241"/>
        <v>47.695652173913047</v>
      </c>
      <c r="Q3844" s="6" t="s">
        <v>8317</v>
      </c>
      <c r="R3844" t="s">
        <v>8318</v>
      </c>
      <c r="S3844" s="10">
        <f t="shared" si="242"/>
        <v>41740.285324074073</v>
      </c>
      <c r="T3844" s="11">
        <f t="shared" si="243"/>
        <v>41770.285324074073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5">
        <f t="shared" si="241"/>
        <v>56.05263157894737</v>
      </c>
      <c r="Q3845" s="6" t="s">
        <v>8317</v>
      </c>
      <c r="R3845" t="s">
        <v>8318</v>
      </c>
      <c r="S3845" s="10">
        <f t="shared" si="242"/>
        <v>41765.864166666666</v>
      </c>
      <c r="T3845" s="11">
        <f t="shared" si="243"/>
        <v>41790.864166666666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5">
        <f t="shared" si="241"/>
        <v>81.319999999999993</v>
      </c>
      <c r="Q3846" s="6" t="s">
        <v>8317</v>
      </c>
      <c r="R3846" t="s">
        <v>8318</v>
      </c>
      <c r="S3846" s="10">
        <f t="shared" si="242"/>
        <v>41766.408958333333</v>
      </c>
      <c r="T3846" s="11">
        <f t="shared" si="243"/>
        <v>41793.082638888889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5">
        <f t="shared" si="241"/>
        <v>70.166666666666671</v>
      </c>
      <c r="Q3847" s="6" t="s">
        <v>8317</v>
      </c>
      <c r="R3847" t="s">
        <v>8318</v>
      </c>
      <c r="S3847" s="10">
        <f t="shared" si="242"/>
        <v>42248.418680555558</v>
      </c>
      <c r="T3847" s="11">
        <f t="shared" si="243"/>
        <v>42278.418680555558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5">
        <f t="shared" si="241"/>
        <v>23.625</v>
      </c>
      <c r="Q3848" s="6" t="s">
        <v>8317</v>
      </c>
      <c r="R3848" t="s">
        <v>8318</v>
      </c>
      <c r="S3848" s="10">
        <f t="shared" si="242"/>
        <v>41885.01321759259</v>
      </c>
      <c r="T3848" s="11">
        <f t="shared" si="243"/>
        <v>41916.082638888889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5">
        <f t="shared" si="241"/>
        <v>188.55555555555554</v>
      </c>
      <c r="Q3849" s="6" t="s">
        <v>8317</v>
      </c>
      <c r="R3849" t="s">
        <v>8318</v>
      </c>
      <c r="S3849" s="10">
        <f t="shared" si="242"/>
        <v>42159.016099537032</v>
      </c>
      <c r="T3849" s="11">
        <f t="shared" si="243"/>
        <v>42204.016099537032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5">
        <f t="shared" si="241"/>
        <v>49.511627906976742</v>
      </c>
      <c r="Q3850" s="6" t="s">
        <v>8317</v>
      </c>
      <c r="R3850" t="s">
        <v>8318</v>
      </c>
      <c r="S3850" s="10">
        <f t="shared" si="242"/>
        <v>42265.608668981477</v>
      </c>
      <c r="T3850" s="11">
        <f t="shared" si="243"/>
        <v>42295.608668981477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5">
        <f t="shared" si="241"/>
        <v>75.464285714285708</v>
      </c>
      <c r="Q3851" s="6" t="s">
        <v>8317</v>
      </c>
      <c r="R3851" t="s">
        <v>8318</v>
      </c>
      <c r="S3851" s="10">
        <f t="shared" si="242"/>
        <v>42136.558842592589</v>
      </c>
      <c r="T3851" s="11">
        <f t="shared" si="243"/>
        <v>42166.558842592589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5">
        <f t="shared" si="241"/>
        <v>9.5</v>
      </c>
      <c r="Q3852" s="6" t="s">
        <v>8317</v>
      </c>
      <c r="R3852" t="s">
        <v>8318</v>
      </c>
      <c r="S3852" s="10">
        <f t="shared" si="242"/>
        <v>41974.916006944441</v>
      </c>
      <c r="T3852" s="11">
        <f t="shared" si="243"/>
        <v>42004.916006944441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5">
        <f t="shared" si="241"/>
        <v>35.5</v>
      </c>
      <c r="Q3853" s="6" t="s">
        <v>8317</v>
      </c>
      <c r="R3853" t="s">
        <v>8318</v>
      </c>
      <c r="S3853" s="10">
        <f t="shared" si="242"/>
        <v>42172.23123842592</v>
      </c>
      <c r="T3853" s="11">
        <f t="shared" si="243"/>
        <v>42202.23123842592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5">
        <f t="shared" si="241"/>
        <v>10</v>
      </c>
      <c r="Q3854" s="6" t="s">
        <v>8317</v>
      </c>
      <c r="R3854" t="s">
        <v>8318</v>
      </c>
      <c r="S3854" s="10">
        <f t="shared" si="242"/>
        <v>42064.982361111113</v>
      </c>
      <c r="T3854" s="11">
        <f t="shared" si="243"/>
        <v>42089.940694444442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5">
        <f t="shared" si="241"/>
        <v>13</v>
      </c>
      <c r="Q3855" s="6" t="s">
        <v>8317</v>
      </c>
      <c r="R3855" t="s">
        <v>8318</v>
      </c>
      <c r="S3855" s="10">
        <f t="shared" si="242"/>
        <v>41848.631689814814</v>
      </c>
      <c r="T3855" s="11">
        <f t="shared" si="243"/>
        <v>41883.631689814814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5">
        <f t="shared" si="241"/>
        <v>89.4</v>
      </c>
      <c r="Q3856" s="6" t="s">
        <v>8317</v>
      </c>
      <c r="R3856" t="s">
        <v>8318</v>
      </c>
      <c r="S3856" s="10">
        <f t="shared" si="242"/>
        <v>42103.67659722222</v>
      </c>
      <c r="T3856" s="11">
        <f t="shared" si="243"/>
        <v>42133.67659722222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5">
        <f t="shared" si="241"/>
        <v>25</v>
      </c>
      <c r="Q3857" s="6" t="s">
        <v>8317</v>
      </c>
      <c r="R3857" t="s">
        <v>8318</v>
      </c>
      <c r="S3857" s="10">
        <f t="shared" si="242"/>
        <v>42059.762395833335</v>
      </c>
      <c r="T3857" s="11">
        <f t="shared" si="243"/>
        <v>42089.720729166664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5">
        <f t="shared" si="241"/>
        <v>1</v>
      </c>
      <c r="Q3858" s="6" t="s">
        <v>8317</v>
      </c>
      <c r="R3858" t="s">
        <v>8318</v>
      </c>
      <c r="S3858" s="10">
        <f t="shared" si="242"/>
        <v>42041.534756944442</v>
      </c>
      <c r="T3858" s="11">
        <f t="shared" si="243"/>
        <v>42071.493090277778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5">
        <f t="shared" si="241"/>
        <v>65</v>
      </c>
      <c r="Q3859" s="6" t="s">
        <v>8317</v>
      </c>
      <c r="R3859" t="s">
        <v>8318</v>
      </c>
      <c r="S3859" s="10">
        <f t="shared" si="242"/>
        <v>41829.528819444444</v>
      </c>
      <c r="T3859" s="11">
        <f t="shared" si="243"/>
        <v>41852.508333333331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5">
        <f t="shared" si="241"/>
        <v>10</v>
      </c>
      <c r="Q3860" s="6" t="s">
        <v>8317</v>
      </c>
      <c r="R3860" t="s">
        <v>8318</v>
      </c>
      <c r="S3860" s="10">
        <f t="shared" si="242"/>
        <v>42128.222731481474</v>
      </c>
      <c r="T3860" s="11">
        <f t="shared" si="243"/>
        <v>42146.666666666664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5">
        <f t="shared" si="241"/>
        <v>1</v>
      </c>
      <c r="Q3861" s="6" t="s">
        <v>8317</v>
      </c>
      <c r="R3861" t="s">
        <v>8318</v>
      </c>
      <c r="S3861" s="10">
        <f t="shared" si="242"/>
        <v>41789.685266203705</v>
      </c>
      <c r="T3861" s="11">
        <f t="shared" si="243"/>
        <v>41815.666666666664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5">
        <f t="shared" si="241"/>
        <v>81.538461538461533</v>
      </c>
      <c r="Q3862" s="6" t="s">
        <v>8317</v>
      </c>
      <c r="R3862" t="s">
        <v>8318</v>
      </c>
      <c r="S3862" s="10">
        <f t="shared" si="242"/>
        <v>41833.452662037038</v>
      </c>
      <c r="T3862" s="11">
        <f t="shared" si="243"/>
        <v>41863.452662037038</v>
      </c>
    </row>
    <row r="3863" spans="1:20" ht="19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5">
        <f t="shared" si="241"/>
        <v>100</v>
      </c>
      <c r="Q3863" s="6" t="s">
        <v>8317</v>
      </c>
      <c r="R3863" t="s">
        <v>8318</v>
      </c>
      <c r="S3863" s="10">
        <f t="shared" si="242"/>
        <v>41914.381678240738</v>
      </c>
      <c r="T3863" s="11">
        <f t="shared" si="243"/>
        <v>41955.699305555558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5">
        <f t="shared" si="241"/>
        <v>1</v>
      </c>
      <c r="Q3864" s="6" t="s">
        <v>8317</v>
      </c>
      <c r="R3864" t="s">
        <v>8318</v>
      </c>
      <c r="S3864" s="10">
        <f t="shared" si="242"/>
        <v>42611.052731481475</v>
      </c>
      <c r="T3864" s="11">
        <f t="shared" si="243"/>
        <v>42625.499305555553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5">
        <f t="shared" si="241"/>
        <v>0</v>
      </c>
      <c r="Q3865" s="6" t="s">
        <v>8317</v>
      </c>
      <c r="R3865" t="s">
        <v>8318</v>
      </c>
      <c r="S3865" s="10">
        <f t="shared" si="242"/>
        <v>42253.424826388888</v>
      </c>
      <c r="T3865" s="11">
        <f t="shared" si="243"/>
        <v>42313.466493055552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5">
        <f t="shared" si="241"/>
        <v>20</v>
      </c>
      <c r="Q3866" s="6" t="s">
        <v>8317</v>
      </c>
      <c r="R3866" t="s">
        <v>8318</v>
      </c>
      <c r="S3866" s="10">
        <f t="shared" si="242"/>
        <v>42295.683495370373</v>
      </c>
      <c r="T3866" s="11">
        <f t="shared" si="243"/>
        <v>42325.72516203703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5">
        <f t="shared" si="241"/>
        <v>46.428571428571431</v>
      </c>
      <c r="Q3867" s="6" t="s">
        <v>8317</v>
      </c>
      <c r="R3867" t="s">
        <v>8318</v>
      </c>
      <c r="S3867" s="10">
        <f t="shared" si="242"/>
        <v>41841.44326388889</v>
      </c>
      <c r="T3867" s="11">
        <f t="shared" si="243"/>
        <v>41881.020833333328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5">
        <f t="shared" si="241"/>
        <v>5.5</v>
      </c>
      <c r="Q3868" s="6" t="s">
        <v>8317</v>
      </c>
      <c r="R3868" t="s">
        <v>8318</v>
      </c>
      <c r="S3868" s="10">
        <f t="shared" si="242"/>
        <v>42402.738668981481</v>
      </c>
      <c r="T3868" s="11">
        <f t="shared" si="243"/>
        <v>42451.936805555553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5">
        <f t="shared" si="241"/>
        <v>50.2</v>
      </c>
      <c r="Q3869" s="6" t="s">
        <v>8317</v>
      </c>
      <c r="R3869" t="s">
        <v>8318</v>
      </c>
      <c r="S3869" s="10">
        <f t="shared" si="242"/>
        <v>42509.605775462966</v>
      </c>
      <c r="T3869" s="11">
        <f t="shared" si="243"/>
        <v>42539.605775462966</v>
      </c>
    </row>
    <row r="3870" spans="1:20" ht="19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5">
        <f t="shared" si="241"/>
        <v>10</v>
      </c>
      <c r="Q3870" s="6" t="s">
        <v>8317</v>
      </c>
      <c r="R3870" t="s">
        <v>8359</v>
      </c>
      <c r="S3870" s="10">
        <f t="shared" si="242"/>
        <v>41865.45144675926</v>
      </c>
      <c r="T3870" s="11">
        <f t="shared" si="243"/>
        <v>41890.45144675926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5">
        <f t="shared" si="241"/>
        <v>30.133333333333333</v>
      </c>
      <c r="Q3871" s="6" t="s">
        <v>8317</v>
      </c>
      <c r="R3871" t="s">
        <v>8359</v>
      </c>
      <c r="S3871" s="10">
        <f t="shared" si="242"/>
        <v>42047.516111111108</v>
      </c>
      <c r="T3871" s="11">
        <f t="shared" si="243"/>
        <v>42076.924305555549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5">
        <f t="shared" si="241"/>
        <v>150</v>
      </c>
      <c r="Q3872" s="6" t="s">
        <v>8317</v>
      </c>
      <c r="R3872" t="s">
        <v>8359</v>
      </c>
      <c r="S3872" s="10">
        <f t="shared" si="242"/>
        <v>41792.963865740741</v>
      </c>
      <c r="T3872" s="11">
        <f t="shared" si="243"/>
        <v>41822.963865740741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5">
        <f t="shared" si="241"/>
        <v>13.333333333333334</v>
      </c>
      <c r="Q3873" s="6" t="s">
        <v>8317</v>
      </c>
      <c r="R3873" t="s">
        <v>8359</v>
      </c>
      <c r="S3873" s="10">
        <f t="shared" si="242"/>
        <v>42763.572337962956</v>
      </c>
      <c r="T3873" s="11">
        <f t="shared" si="243"/>
        <v>42823.530671296299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5">
        <f t="shared" si="241"/>
        <v>0</v>
      </c>
      <c r="Q3874" s="6" t="s">
        <v>8317</v>
      </c>
      <c r="R3874" t="s">
        <v>8359</v>
      </c>
      <c r="S3874" s="10">
        <f t="shared" si="242"/>
        <v>42179.9374537037</v>
      </c>
      <c r="T3874" s="11">
        <f t="shared" si="243"/>
        <v>42229.9374537037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5">
        <f t="shared" si="241"/>
        <v>0</v>
      </c>
      <c r="Q3875" s="6" t="s">
        <v>8317</v>
      </c>
      <c r="R3875" t="s">
        <v>8359</v>
      </c>
      <c r="S3875" s="10">
        <f t="shared" si="242"/>
        <v>42255.487673611111</v>
      </c>
      <c r="T3875" s="11">
        <f t="shared" si="243"/>
        <v>42285.487673611111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5">
        <f t="shared" si="241"/>
        <v>0</v>
      </c>
      <c r="Q3876" s="6" t="s">
        <v>8317</v>
      </c>
      <c r="R3876" t="s">
        <v>8359</v>
      </c>
      <c r="S3876" s="10">
        <f t="shared" si="242"/>
        <v>42006.808124999996</v>
      </c>
      <c r="T3876" s="11">
        <f t="shared" si="243"/>
        <v>42027.833333333336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5">
        <f t="shared" si="241"/>
        <v>0</v>
      </c>
      <c r="Q3877" s="6" t="s">
        <v>8317</v>
      </c>
      <c r="R3877" t="s">
        <v>8359</v>
      </c>
      <c r="S3877" s="10">
        <f t="shared" si="242"/>
        <v>42615.138483796291</v>
      </c>
      <c r="T3877" s="11">
        <f t="shared" si="243"/>
        <v>42616.208333333336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5">
        <f t="shared" si="241"/>
        <v>44.760869565217391</v>
      </c>
      <c r="Q3878" s="6" t="s">
        <v>8317</v>
      </c>
      <c r="R3878" t="s">
        <v>8359</v>
      </c>
      <c r="S3878" s="10">
        <f t="shared" si="242"/>
        <v>42372.415833333333</v>
      </c>
      <c r="T3878" s="11">
        <f t="shared" si="243"/>
        <v>42402.415833333333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5">
        <f t="shared" si="241"/>
        <v>88.642857142857139</v>
      </c>
      <c r="Q3879" s="6" t="s">
        <v>8317</v>
      </c>
      <c r="R3879" t="s">
        <v>8359</v>
      </c>
      <c r="S3879" s="10">
        <f t="shared" si="242"/>
        <v>42682.469351851854</v>
      </c>
      <c r="T3879" s="11">
        <f t="shared" si="243"/>
        <v>42712.469351851854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5">
        <f t="shared" si="241"/>
        <v>10</v>
      </c>
      <c r="Q3880" s="6" t="s">
        <v>8317</v>
      </c>
      <c r="R3880" t="s">
        <v>8359</v>
      </c>
      <c r="S3880" s="10">
        <f t="shared" si="242"/>
        <v>42154.610486111109</v>
      </c>
      <c r="T3880" s="11">
        <f t="shared" si="243"/>
        <v>42184.957638888889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5">
        <f t="shared" si="241"/>
        <v>0</v>
      </c>
      <c r="Q3881" s="6" t="s">
        <v>8317</v>
      </c>
      <c r="R3881" t="s">
        <v>8359</v>
      </c>
      <c r="S3881" s="10">
        <f t="shared" si="242"/>
        <v>41999.652731481481</v>
      </c>
      <c r="T3881" s="11">
        <f t="shared" si="243"/>
        <v>42029.652731481481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5">
        <f t="shared" si="241"/>
        <v>57.647058823529413</v>
      </c>
      <c r="Q3882" s="6" t="s">
        <v>8317</v>
      </c>
      <c r="R3882" t="s">
        <v>8359</v>
      </c>
      <c r="S3882" s="10">
        <f t="shared" si="242"/>
        <v>41815.606712962959</v>
      </c>
      <c r="T3882" s="11">
        <f t="shared" si="243"/>
        <v>41850.75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5">
        <f t="shared" si="241"/>
        <v>25</v>
      </c>
      <c r="Q3883" s="6" t="s">
        <v>8317</v>
      </c>
      <c r="R3883" t="s">
        <v>8359</v>
      </c>
      <c r="S3883" s="10">
        <f t="shared" si="242"/>
        <v>42755.810173611106</v>
      </c>
      <c r="T3883" s="11">
        <f t="shared" si="243"/>
        <v>42785.810173611106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5">
        <f t="shared" si="241"/>
        <v>0</v>
      </c>
      <c r="Q3884" s="6" t="s">
        <v>8317</v>
      </c>
      <c r="R3884" t="s">
        <v>8359</v>
      </c>
      <c r="S3884" s="10">
        <f t="shared" si="242"/>
        <v>42373.77511574074</v>
      </c>
      <c r="T3884" s="11">
        <f t="shared" si="243"/>
        <v>42400.752083333333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5">
        <f t="shared" si="241"/>
        <v>0</v>
      </c>
      <c r="Q3885" s="6" t="s">
        <v>8317</v>
      </c>
      <c r="R3885" t="s">
        <v>8359</v>
      </c>
      <c r="S3885" s="10">
        <f t="shared" si="242"/>
        <v>41854.394317129627</v>
      </c>
      <c r="T3885" s="11">
        <f t="shared" si="243"/>
        <v>41884.394317129627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5">
        <f t="shared" si="241"/>
        <v>0</v>
      </c>
      <c r="Q3886" s="6" t="s">
        <v>8317</v>
      </c>
      <c r="R3886" t="s">
        <v>8359</v>
      </c>
      <c r="S3886" s="10">
        <f t="shared" si="242"/>
        <v>42065.583240740736</v>
      </c>
      <c r="T3886" s="11">
        <f t="shared" si="243"/>
        <v>42090.541574074072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5">
        <f t="shared" si="241"/>
        <v>0</v>
      </c>
      <c r="Q3887" s="6" t="s">
        <v>8317</v>
      </c>
      <c r="R3887" t="s">
        <v>8359</v>
      </c>
      <c r="S3887" s="10">
        <f t="shared" si="242"/>
        <v>42469.742951388886</v>
      </c>
      <c r="T3887" s="11">
        <f t="shared" si="243"/>
        <v>42499.742951388886</v>
      </c>
    </row>
    <row r="3888" spans="1:20" ht="19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5">
        <f t="shared" si="241"/>
        <v>0</v>
      </c>
      <c r="Q3888" s="6" t="s">
        <v>8317</v>
      </c>
      <c r="R3888" t="s">
        <v>8359</v>
      </c>
      <c r="S3888" s="10">
        <f t="shared" si="242"/>
        <v>41954.019699074073</v>
      </c>
      <c r="T3888" s="11">
        <f t="shared" si="243"/>
        <v>41984.019699074073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5">
        <f t="shared" si="241"/>
        <v>17.5</v>
      </c>
      <c r="Q3889" s="6" t="s">
        <v>8317</v>
      </c>
      <c r="R3889" t="s">
        <v>8359</v>
      </c>
      <c r="S3889" s="10">
        <f t="shared" si="242"/>
        <v>42079.649641203701</v>
      </c>
      <c r="T3889" s="11">
        <f t="shared" si="243"/>
        <v>42125.708333333336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5">
        <f t="shared" si="241"/>
        <v>38.714285714285715</v>
      </c>
      <c r="Q3890" s="6" t="s">
        <v>8317</v>
      </c>
      <c r="R3890" t="s">
        <v>8318</v>
      </c>
      <c r="S3890" s="10">
        <f t="shared" si="242"/>
        <v>42762.337476851848</v>
      </c>
      <c r="T3890" s="11">
        <f t="shared" si="243"/>
        <v>42792.337476851848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5">
        <f t="shared" si="241"/>
        <v>13.111111111111111</v>
      </c>
      <c r="Q3891" s="6" t="s">
        <v>8317</v>
      </c>
      <c r="R3891" t="s">
        <v>8318</v>
      </c>
      <c r="S3891" s="10">
        <f t="shared" si="242"/>
        <v>41976.796643518515</v>
      </c>
      <c r="T3891" s="11">
        <f t="shared" si="243"/>
        <v>42008.768055555549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5">
        <f t="shared" si="241"/>
        <v>315.5</v>
      </c>
      <c r="Q3892" s="6" t="s">
        <v>8317</v>
      </c>
      <c r="R3892" t="s">
        <v>8318</v>
      </c>
      <c r="S3892" s="10">
        <f t="shared" si="242"/>
        <v>42171.55027777778</v>
      </c>
      <c r="T3892" s="11">
        <f t="shared" si="243"/>
        <v>42231.55027777778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5">
        <f t="shared" si="241"/>
        <v>37.142857142857146</v>
      </c>
      <c r="Q3893" s="6" t="s">
        <v>8317</v>
      </c>
      <c r="R3893" t="s">
        <v>8318</v>
      </c>
      <c r="S3893" s="10">
        <f t="shared" si="242"/>
        <v>42055.924120370364</v>
      </c>
      <c r="T3893" s="11">
        <f t="shared" si="243"/>
        <v>42085.999305555553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5">
        <f t="shared" si="241"/>
        <v>0</v>
      </c>
      <c r="Q3894" s="6" t="s">
        <v>8317</v>
      </c>
      <c r="R3894" t="s">
        <v>8318</v>
      </c>
      <c r="S3894" s="10">
        <f t="shared" si="242"/>
        <v>41867.443946759253</v>
      </c>
      <c r="T3894" s="11">
        <f t="shared" si="243"/>
        <v>41875.083333333328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5">
        <f t="shared" si="241"/>
        <v>128.27380952380952</v>
      </c>
      <c r="Q3895" s="6" t="s">
        <v>8317</v>
      </c>
      <c r="R3895" t="s">
        <v>8318</v>
      </c>
      <c r="S3895" s="10">
        <f t="shared" si="242"/>
        <v>41779.449537037035</v>
      </c>
      <c r="T3895" s="11">
        <f t="shared" si="243"/>
        <v>41821.041666666664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5">
        <f t="shared" si="241"/>
        <v>47.272727272727273</v>
      </c>
      <c r="Q3896" s="6" t="s">
        <v>8317</v>
      </c>
      <c r="R3896" t="s">
        <v>8318</v>
      </c>
      <c r="S3896" s="10">
        <f t="shared" si="242"/>
        <v>42679.750138888885</v>
      </c>
      <c r="T3896" s="11">
        <f t="shared" si="243"/>
        <v>42709.999305555553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5">
        <f t="shared" si="241"/>
        <v>50</v>
      </c>
      <c r="Q3897" s="6" t="s">
        <v>8317</v>
      </c>
      <c r="R3897" t="s">
        <v>8318</v>
      </c>
      <c r="S3897" s="10">
        <f t="shared" si="242"/>
        <v>42032.041875000003</v>
      </c>
      <c r="T3897" s="11">
        <f t="shared" si="243"/>
        <v>42063.041875000003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5">
        <f t="shared" si="241"/>
        <v>42.5</v>
      </c>
      <c r="Q3898" s="6" t="s">
        <v>8317</v>
      </c>
      <c r="R3898" t="s">
        <v>8318</v>
      </c>
      <c r="S3898" s="10">
        <f t="shared" si="242"/>
        <v>41792.983541666668</v>
      </c>
      <c r="T3898" s="11">
        <f t="shared" si="243"/>
        <v>41806.983541666668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5">
        <f t="shared" si="241"/>
        <v>44</v>
      </c>
      <c r="Q3899" s="6" t="s">
        <v>8317</v>
      </c>
      <c r="R3899" t="s">
        <v>8318</v>
      </c>
      <c r="S3899" s="10">
        <f t="shared" si="242"/>
        <v>41982.665312499994</v>
      </c>
      <c r="T3899" s="11">
        <f t="shared" si="243"/>
        <v>42012.665312499994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5">
        <f t="shared" si="241"/>
        <v>50.875</v>
      </c>
      <c r="Q3900" s="6" t="s">
        <v>8317</v>
      </c>
      <c r="R3900" t="s">
        <v>8318</v>
      </c>
      <c r="S3900" s="10">
        <f t="shared" si="242"/>
        <v>42193.273958333331</v>
      </c>
      <c r="T3900" s="11">
        <f t="shared" si="243"/>
        <v>42233.458333333336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5">
        <f t="shared" si="241"/>
        <v>62.5</v>
      </c>
      <c r="Q3901" s="6" t="s">
        <v>8317</v>
      </c>
      <c r="R3901" t="s">
        <v>8318</v>
      </c>
      <c r="S3901" s="10">
        <f t="shared" si="242"/>
        <v>41843.566678240742</v>
      </c>
      <c r="T3901" s="11">
        <f t="shared" si="243"/>
        <v>41863.566678240742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5">
        <f t="shared" si="241"/>
        <v>27</v>
      </c>
      <c r="Q3902" s="6" t="s">
        <v>8317</v>
      </c>
      <c r="R3902" t="s">
        <v>8318</v>
      </c>
      <c r="S3902" s="10">
        <f t="shared" si="242"/>
        <v>42135.884155092594</v>
      </c>
      <c r="T3902" s="11">
        <f t="shared" si="243"/>
        <v>42165.884155092594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5">
        <f t="shared" si="241"/>
        <v>25</v>
      </c>
      <c r="Q3903" s="6" t="s">
        <v>8317</v>
      </c>
      <c r="R3903" t="s">
        <v>8318</v>
      </c>
      <c r="S3903" s="10">
        <f t="shared" si="242"/>
        <v>42317.618043981478</v>
      </c>
      <c r="T3903" s="11">
        <f t="shared" si="243"/>
        <v>42357.618043981478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5">
        <f t="shared" si="241"/>
        <v>47.258064516129032</v>
      </c>
      <c r="Q3904" s="6" t="s">
        <v>8317</v>
      </c>
      <c r="R3904" t="s">
        <v>8318</v>
      </c>
      <c r="S3904" s="10">
        <f t="shared" si="242"/>
        <v>42663.259745370371</v>
      </c>
      <c r="T3904" s="11">
        <f t="shared" si="243"/>
        <v>42688.301412037035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5">
        <f t="shared" si="241"/>
        <v>0</v>
      </c>
      <c r="Q3905" s="6" t="s">
        <v>8317</v>
      </c>
      <c r="R3905" t="s">
        <v>8318</v>
      </c>
      <c r="S3905" s="10">
        <f t="shared" si="242"/>
        <v>42185.802835648145</v>
      </c>
      <c r="T3905" s="11">
        <f t="shared" si="243"/>
        <v>42230.609722222223</v>
      </c>
    </row>
    <row r="3906" spans="1:20" ht="19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5">
        <f t="shared" si="241"/>
        <v>1.5</v>
      </c>
      <c r="Q3906" s="6" t="s">
        <v>8317</v>
      </c>
      <c r="R3906" t="s">
        <v>8318</v>
      </c>
      <c r="S3906" s="10">
        <f t="shared" si="242"/>
        <v>42095.020833333336</v>
      </c>
      <c r="T3906" s="11">
        <f t="shared" si="243"/>
        <v>42109.00277777778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(E3907/D3907)*100</f>
        <v>11.533333333333333</v>
      </c>
      <c r="P3907" s="5">
        <f t="shared" ref="P3907:P3970" si="245">IFERROR(E3907/L3907,0)</f>
        <v>24.714285714285715</v>
      </c>
      <c r="Q3907" s="6" t="s">
        <v>8317</v>
      </c>
      <c r="R3907" t="s">
        <v>8318</v>
      </c>
      <c r="S3907" s="10">
        <f t="shared" ref="S3907:S3970" si="246">(J3907/86400)+25569+(-5/24)</f>
        <v>42124.415543981479</v>
      </c>
      <c r="T3907" s="11">
        <f t="shared" ref="T3907:T3970" si="247">(I3907/86400)+25569+(-5/24)</f>
        <v>42166.749999999993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5">
        <f t="shared" si="245"/>
        <v>63.125</v>
      </c>
      <c r="Q3908" s="6" t="s">
        <v>8317</v>
      </c>
      <c r="R3908" t="s">
        <v>8318</v>
      </c>
      <c r="S3908" s="10">
        <f t="shared" si="246"/>
        <v>42143.709409722222</v>
      </c>
      <c r="T3908" s="11">
        <f t="shared" si="247"/>
        <v>42181.350694444445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5">
        <f t="shared" si="245"/>
        <v>38.25</v>
      </c>
      <c r="Q3909" s="6" t="s">
        <v>8317</v>
      </c>
      <c r="R3909" t="s">
        <v>8318</v>
      </c>
      <c r="S3909" s="10">
        <f t="shared" si="246"/>
        <v>41906.611180555556</v>
      </c>
      <c r="T3909" s="11">
        <f t="shared" si="247"/>
        <v>41938.630555555552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5">
        <f t="shared" si="245"/>
        <v>16.25</v>
      </c>
      <c r="Q3910" s="6" t="s">
        <v>8317</v>
      </c>
      <c r="R3910" t="s">
        <v>8318</v>
      </c>
      <c r="S3910" s="10">
        <f t="shared" si="246"/>
        <v>41833.927037037036</v>
      </c>
      <c r="T3910" s="11">
        <f t="shared" si="247"/>
        <v>41848.927037037036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5">
        <f t="shared" si="245"/>
        <v>33.75</v>
      </c>
      <c r="Q3911" s="6" t="s">
        <v>8317</v>
      </c>
      <c r="R3911" t="s">
        <v>8318</v>
      </c>
      <c r="S3911" s="10">
        <f t="shared" si="246"/>
        <v>41863.150949074072</v>
      </c>
      <c r="T3911" s="11">
        <f t="shared" si="247"/>
        <v>41893.150949074072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5">
        <f t="shared" si="245"/>
        <v>61.666666666666664</v>
      </c>
      <c r="Q3912" s="6" t="s">
        <v>8317</v>
      </c>
      <c r="R3912" t="s">
        <v>8318</v>
      </c>
      <c r="S3912" s="10">
        <f t="shared" si="246"/>
        <v>42224.548576388886</v>
      </c>
      <c r="T3912" s="11">
        <f t="shared" si="247"/>
        <v>42254.548576388886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5">
        <f t="shared" si="245"/>
        <v>83.138888888888886</v>
      </c>
      <c r="Q3913" s="6" t="s">
        <v>8317</v>
      </c>
      <c r="R3913" t="s">
        <v>8318</v>
      </c>
      <c r="S3913" s="10">
        <f t="shared" si="246"/>
        <v>41939.603900462964</v>
      </c>
      <c r="T3913" s="11">
        <f t="shared" si="247"/>
        <v>41969.645567129628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5">
        <f t="shared" si="245"/>
        <v>1</v>
      </c>
      <c r="Q3914" s="6" t="s">
        <v>8317</v>
      </c>
      <c r="R3914" t="s">
        <v>8318</v>
      </c>
      <c r="S3914" s="10">
        <f t="shared" si="246"/>
        <v>42059.061689814807</v>
      </c>
      <c r="T3914" s="11">
        <f t="shared" si="247"/>
        <v>42118.982638888883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5">
        <f t="shared" si="245"/>
        <v>142.85714285714286</v>
      </c>
      <c r="Q3915" s="6" t="s">
        <v>8317</v>
      </c>
      <c r="R3915" t="s">
        <v>8318</v>
      </c>
      <c r="S3915" s="10">
        <f t="shared" si="246"/>
        <v>42308.002881944441</v>
      </c>
      <c r="T3915" s="11">
        <f t="shared" si="247"/>
        <v>42338.044548611106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5">
        <f t="shared" si="245"/>
        <v>33.666666666666664</v>
      </c>
      <c r="Q3916" s="6" t="s">
        <v>8317</v>
      </c>
      <c r="R3916" t="s">
        <v>8318</v>
      </c>
      <c r="S3916" s="10">
        <f t="shared" si="246"/>
        <v>42114.610601851855</v>
      </c>
      <c r="T3916" s="11">
        <f t="shared" si="247"/>
        <v>42134.749305555553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5">
        <f t="shared" si="245"/>
        <v>5</v>
      </c>
      <c r="Q3917" s="6" t="s">
        <v>8317</v>
      </c>
      <c r="R3917" t="s">
        <v>8318</v>
      </c>
      <c r="S3917" s="10">
        <f t="shared" si="246"/>
        <v>42492.776724537034</v>
      </c>
      <c r="T3917" s="11">
        <f t="shared" si="247"/>
        <v>42522.776724537034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5">
        <f t="shared" si="245"/>
        <v>0</v>
      </c>
      <c r="Q3918" s="6" t="s">
        <v>8317</v>
      </c>
      <c r="R3918" t="s">
        <v>8318</v>
      </c>
      <c r="S3918" s="10">
        <f t="shared" si="246"/>
        <v>42494.263333333329</v>
      </c>
      <c r="T3918" s="11">
        <f t="shared" si="247"/>
        <v>42524.263333333329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5">
        <f t="shared" si="245"/>
        <v>10</v>
      </c>
      <c r="Q3919" s="6" t="s">
        <v>8317</v>
      </c>
      <c r="R3919" t="s">
        <v>8318</v>
      </c>
      <c r="S3919" s="10">
        <f t="shared" si="246"/>
        <v>41863.318993055553</v>
      </c>
      <c r="T3919" s="11">
        <f t="shared" si="247"/>
        <v>41893.318993055553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5">
        <f t="shared" si="245"/>
        <v>40</v>
      </c>
      <c r="Q3920" s="6" t="s">
        <v>8317</v>
      </c>
      <c r="R3920" t="s">
        <v>8318</v>
      </c>
      <c r="S3920" s="10">
        <f t="shared" si="246"/>
        <v>41843.456284722219</v>
      </c>
      <c r="T3920" s="11">
        <f t="shared" si="247"/>
        <v>41855.458333333328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5">
        <f t="shared" si="245"/>
        <v>30</v>
      </c>
      <c r="Q3921" s="6" t="s">
        <v>8317</v>
      </c>
      <c r="R3921" t="s">
        <v>8318</v>
      </c>
      <c r="S3921" s="10">
        <f t="shared" si="246"/>
        <v>42358.476539351854</v>
      </c>
      <c r="T3921" s="11">
        <f t="shared" si="247"/>
        <v>42386.791666666664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5">
        <f t="shared" si="245"/>
        <v>45</v>
      </c>
      <c r="Q3922" s="6" t="s">
        <v>8317</v>
      </c>
      <c r="R3922" t="s">
        <v>8318</v>
      </c>
      <c r="S3922" s="10">
        <f t="shared" si="246"/>
        <v>42657.178935185184</v>
      </c>
      <c r="T3922" s="11">
        <f t="shared" si="247"/>
        <v>42687.220601851848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5">
        <f t="shared" si="245"/>
        <v>0</v>
      </c>
      <c r="Q3923" s="6" t="s">
        <v>8317</v>
      </c>
      <c r="R3923" t="s">
        <v>8318</v>
      </c>
      <c r="S3923" s="10">
        <f t="shared" si="246"/>
        <v>41926.333969907406</v>
      </c>
      <c r="T3923" s="11">
        <f t="shared" si="247"/>
        <v>41938.541666666664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5">
        <f t="shared" si="245"/>
        <v>10.166666666666666</v>
      </c>
      <c r="Q3924" s="6" t="s">
        <v>8317</v>
      </c>
      <c r="R3924" t="s">
        <v>8318</v>
      </c>
      <c r="S3924" s="10">
        <f t="shared" si="246"/>
        <v>42020.560300925928</v>
      </c>
      <c r="T3924" s="11">
        <f t="shared" si="247"/>
        <v>42065.749999999993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5">
        <f t="shared" si="245"/>
        <v>81.411764705882348</v>
      </c>
      <c r="Q3925" s="6" t="s">
        <v>8317</v>
      </c>
      <c r="R3925" t="s">
        <v>8318</v>
      </c>
      <c r="S3925" s="10">
        <f t="shared" si="246"/>
        <v>42075.771655092591</v>
      </c>
      <c r="T3925" s="11">
        <f t="shared" si="247"/>
        <v>42103.771655092591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5">
        <f t="shared" si="245"/>
        <v>57.25</v>
      </c>
      <c r="Q3926" s="6" t="s">
        <v>8317</v>
      </c>
      <c r="R3926" t="s">
        <v>8318</v>
      </c>
      <c r="S3926" s="10">
        <f t="shared" si="246"/>
        <v>41786.751412037032</v>
      </c>
      <c r="T3926" s="11">
        <f t="shared" si="247"/>
        <v>41816.751412037032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5">
        <f t="shared" si="245"/>
        <v>5</v>
      </c>
      <c r="Q3927" s="6" t="s">
        <v>8317</v>
      </c>
      <c r="R3927" t="s">
        <v>8318</v>
      </c>
      <c r="S3927" s="10">
        <f t="shared" si="246"/>
        <v>41820.662488425922</v>
      </c>
      <c r="T3927" s="11">
        <f t="shared" si="247"/>
        <v>41850.662488425922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5">
        <f t="shared" si="245"/>
        <v>15</v>
      </c>
      <c r="Q3928" s="6" t="s">
        <v>8317</v>
      </c>
      <c r="R3928" t="s">
        <v>8318</v>
      </c>
      <c r="S3928" s="10">
        <f t="shared" si="246"/>
        <v>41969.876712962963</v>
      </c>
      <c r="T3928" s="11">
        <f t="shared" si="247"/>
        <v>41999.876712962963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5">
        <f t="shared" si="245"/>
        <v>12.5</v>
      </c>
      <c r="Q3929" s="6" t="s">
        <v>8317</v>
      </c>
      <c r="R3929" t="s">
        <v>8318</v>
      </c>
      <c r="S3929" s="10">
        <f t="shared" si="246"/>
        <v>41830.059074074074</v>
      </c>
      <c r="T3929" s="11">
        <f t="shared" si="247"/>
        <v>41860.059074074074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5">
        <f t="shared" si="245"/>
        <v>93</v>
      </c>
      <c r="Q3930" s="6" t="s">
        <v>8317</v>
      </c>
      <c r="R3930" t="s">
        <v>8318</v>
      </c>
      <c r="S3930" s="10">
        <f t="shared" si="246"/>
        <v>42265.474849537037</v>
      </c>
      <c r="T3930" s="11">
        <f t="shared" si="247"/>
        <v>42292.999305555553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5">
        <f t="shared" si="245"/>
        <v>32.357142857142854</v>
      </c>
      <c r="Q3931" s="6" t="s">
        <v>8317</v>
      </c>
      <c r="R3931" t="s">
        <v>8318</v>
      </c>
      <c r="S3931" s="10">
        <f t="shared" si="246"/>
        <v>42601.618807870364</v>
      </c>
      <c r="T3931" s="11">
        <f t="shared" si="247"/>
        <v>42631.618807870364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5">
        <f t="shared" si="245"/>
        <v>0</v>
      </c>
      <c r="Q3932" s="6" t="s">
        <v>8317</v>
      </c>
      <c r="R3932" t="s">
        <v>8318</v>
      </c>
      <c r="S3932" s="10">
        <f t="shared" si="246"/>
        <v>42433.13041666666</v>
      </c>
      <c r="T3932" s="11">
        <f t="shared" si="247"/>
        <v>42461.041666666664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5">
        <f t="shared" si="245"/>
        <v>0</v>
      </c>
      <c r="Q3933" s="6" t="s">
        <v>8317</v>
      </c>
      <c r="R3933" t="s">
        <v>8318</v>
      </c>
      <c r="S3933" s="10">
        <f t="shared" si="246"/>
        <v>42227.943368055552</v>
      </c>
      <c r="T3933" s="11">
        <f t="shared" si="247"/>
        <v>42252.943368055552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5">
        <f t="shared" si="245"/>
        <v>1</v>
      </c>
      <c r="Q3934" s="6" t="s">
        <v>8317</v>
      </c>
      <c r="R3934" t="s">
        <v>8318</v>
      </c>
      <c r="S3934" s="10">
        <f t="shared" si="246"/>
        <v>42414.960231481477</v>
      </c>
      <c r="T3934" s="11">
        <f t="shared" si="247"/>
        <v>42444.918564814812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5">
        <f t="shared" si="245"/>
        <v>91.833333333333329</v>
      </c>
      <c r="Q3935" s="6" t="s">
        <v>8317</v>
      </c>
      <c r="R3935" t="s">
        <v>8318</v>
      </c>
      <c r="S3935" s="10">
        <f t="shared" si="246"/>
        <v>42538.759976851848</v>
      </c>
      <c r="T3935" s="11">
        <f t="shared" si="247"/>
        <v>42567.821527777771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5">
        <f t="shared" si="245"/>
        <v>45.833333333333336</v>
      </c>
      <c r="Q3936" s="6" t="s">
        <v>8317</v>
      </c>
      <c r="R3936" t="s">
        <v>8318</v>
      </c>
      <c r="S3936" s="10">
        <f t="shared" si="246"/>
        <v>42233.463414351849</v>
      </c>
      <c r="T3936" s="11">
        <f t="shared" si="247"/>
        <v>42278.333333333336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5">
        <f t="shared" si="245"/>
        <v>57.173913043478258</v>
      </c>
      <c r="Q3937" s="6" t="s">
        <v>8317</v>
      </c>
      <c r="R3937" t="s">
        <v>8318</v>
      </c>
      <c r="S3937" s="10">
        <f t="shared" si="246"/>
        <v>42221.448449074072</v>
      </c>
      <c r="T3937" s="11">
        <f t="shared" si="247"/>
        <v>42281.448449074072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5">
        <f t="shared" si="245"/>
        <v>0</v>
      </c>
      <c r="Q3938" s="6" t="s">
        <v>8317</v>
      </c>
      <c r="R3938" t="s">
        <v>8318</v>
      </c>
      <c r="S3938" s="10">
        <f t="shared" si="246"/>
        <v>42675.054629629631</v>
      </c>
      <c r="T3938" s="11">
        <f t="shared" si="247"/>
        <v>42705.096296296295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5">
        <f t="shared" si="245"/>
        <v>248.5</v>
      </c>
      <c r="Q3939" s="6" t="s">
        <v>8317</v>
      </c>
      <c r="R3939" t="s">
        <v>8318</v>
      </c>
      <c r="S3939" s="10">
        <f t="shared" si="246"/>
        <v>42534.423148148147</v>
      </c>
      <c r="T3939" s="11">
        <f t="shared" si="247"/>
        <v>42562.423148148147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5">
        <f t="shared" si="245"/>
        <v>79.400000000000006</v>
      </c>
      <c r="Q3940" s="6" t="s">
        <v>8317</v>
      </c>
      <c r="R3940" t="s">
        <v>8318</v>
      </c>
      <c r="S3940" s="10">
        <f t="shared" si="246"/>
        <v>42151.697384259256</v>
      </c>
      <c r="T3940" s="11">
        <f t="shared" si="247"/>
        <v>42182.697384259256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5">
        <f t="shared" si="245"/>
        <v>5</v>
      </c>
      <c r="Q3941" s="6" t="s">
        <v>8317</v>
      </c>
      <c r="R3941" t="s">
        <v>8318</v>
      </c>
      <c r="S3941" s="10">
        <f t="shared" si="246"/>
        <v>41915.191886574074</v>
      </c>
      <c r="T3941" s="11">
        <f t="shared" si="247"/>
        <v>41918.979166666664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5">
        <f t="shared" si="245"/>
        <v>5.5</v>
      </c>
      <c r="Q3942" s="6" t="s">
        <v>8317</v>
      </c>
      <c r="R3942" t="s">
        <v>8318</v>
      </c>
      <c r="S3942" s="10">
        <f t="shared" si="246"/>
        <v>41961.284155092588</v>
      </c>
      <c r="T3942" s="11">
        <f t="shared" si="247"/>
        <v>42006.284155092588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5">
        <f t="shared" si="245"/>
        <v>25</v>
      </c>
      <c r="Q3943" s="6" t="s">
        <v>8317</v>
      </c>
      <c r="R3943" t="s">
        <v>8318</v>
      </c>
      <c r="S3943" s="10">
        <f t="shared" si="246"/>
        <v>41940.378900462958</v>
      </c>
      <c r="T3943" s="11">
        <f t="shared" si="247"/>
        <v>41967.833333333336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5">
        <f t="shared" si="245"/>
        <v>0</v>
      </c>
      <c r="Q3944" s="6" t="s">
        <v>8317</v>
      </c>
      <c r="R3944" t="s">
        <v>8318</v>
      </c>
      <c r="S3944" s="10">
        <f t="shared" si="246"/>
        <v>42111.695763888885</v>
      </c>
      <c r="T3944" s="11">
        <f t="shared" si="247"/>
        <v>42171.695763888885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5">
        <f t="shared" si="245"/>
        <v>137.07692307692307</v>
      </c>
      <c r="Q3945" s="6" t="s">
        <v>8317</v>
      </c>
      <c r="R3945" t="s">
        <v>8318</v>
      </c>
      <c r="S3945" s="10">
        <f t="shared" si="246"/>
        <v>42279.570231481477</v>
      </c>
      <c r="T3945" s="11">
        <f t="shared" si="247"/>
        <v>42310.493055555555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5">
        <f t="shared" si="245"/>
        <v>0</v>
      </c>
      <c r="Q3946" s="6" t="s">
        <v>8317</v>
      </c>
      <c r="R3946" t="s">
        <v>8318</v>
      </c>
      <c r="S3946" s="10">
        <f t="shared" si="246"/>
        <v>42213.454571759255</v>
      </c>
      <c r="T3946" s="11">
        <f t="shared" si="247"/>
        <v>42243.454571759255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5">
        <f t="shared" si="245"/>
        <v>5</v>
      </c>
      <c r="Q3947" s="6" t="s">
        <v>8317</v>
      </c>
      <c r="R3947" t="s">
        <v>8318</v>
      </c>
      <c r="S3947" s="10">
        <f t="shared" si="246"/>
        <v>42109.593379629623</v>
      </c>
      <c r="T3947" s="11">
        <f t="shared" si="247"/>
        <v>42139.593379629623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5">
        <f t="shared" si="245"/>
        <v>39</v>
      </c>
      <c r="Q3948" s="6" t="s">
        <v>8317</v>
      </c>
      <c r="R3948" t="s">
        <v>8318</v>
      </c>
      <c r="S3948" s="10">
        <f t="shared" si="246"/>
        <v>42031.625254629624</v>
      </c>
      <c r="T3948" s="11">
        <f t="shared" si="247"/>
        <v>42063.124999999993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5">
        <f t="shared" si="245"/>
        <v>50.5</v>
      </c>
      <c r="Q3949" s="6" t="s">
        <v>8317</v>
      </c>
      <c r="R3949" t="s">
        <v>8318</v>
      </c>
      <c r="S3949" s="10">
        <f t="shared" si="246"/>
        <v>42614.934537037036</v>
      </c>
      <c r="T3949" s="11">
        <f t="shared" si="247"/>
        <v>42644.934537037036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5">
        <f t="shared" si="245"/>
        <v>0</v>
      </c>
      <c r="Q3950" s="6" t="s">
        <v>8317</v>
      </c>
      <c r="R3950" t="s">
        <v>8318</v>
      </c>
      <c r="S3950" s="10">
        <f t="shared" si="246"/>
        <v>41829.117164351854</v>
      </c>
      <c r="T3950" s="11">
        <f t="shared" si="247"/>
        <v>41889.117164351854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5">
        <f t="shared" si="245"/>
        <v>49.28125</v>
      </c>
      <c r="Q3951" s="6" t="s">
        <v>8317</v>
      </c>
      <c r="R3951" t="s">
        <v>8318</v>
      </c>
      <c r="S3951" s="10">
        <f t="shared" si="246"/>
        <v>42015.912280092591</v>
      </c>
      <c r="T3951" s="11">
        <f t="shared" si="247"/>
        <v>42045.912280092591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5">
        <f t="shared" si="245"/>
        <v>25</v>
      </c>
      <c r="Q3952" s="6" t="s">
        <v>8317</v>
      </c>
      <c r="R3952" t="s">
        <v>8318</v>
      </c>
      <c r="S3952" s="10">
        <f t="shared" si="246"/>
        <v>42439.493981481479</v>
      </c>
      <c r="T3952" s="11">
        <f t="shared" si="247"/>
        <v>42468.565972222219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5">
        <f t="shared" si="245"/>
        <v>1</v>
      </c>
      <c r="Q3953" s="6" t="s">
        <v>8317</v>
      </c>
      <c r="R3953" t="s">
        <v>8318</v>
      </c>
      <c r="S3953" s="10">
        <f t="shared" si="246"/>
        <v>42433.617384259262</v>
      </c>
      <c r="T3953" s="11">
        <f t="shared" si="247"/>
        <v>42493.57571759259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5">
        <f t="shared" si="245"/>
        <v>25</v>
      </c>
      <c r="Q3954" s="6" t="s">
        <v>8317</v>
      </c>
      <c r="R3954" t="s">
        <v>8318</v>
      </c>
      <c r="S3954" s="10">
        <f t="shared" si="246"/>
        <v>42243.582060185181</v>
      </c>
      <c r="T3954" s="11">
        <f t="shared" si="247"/>
        <v>42303.582060185181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5">
        <f t="shared" si="245"/>
        <v>0</v>
      </c>
      <c r="Q3955" s="6" t="s">
        <v>8317</v>
      </c>
      <c r="R3955" t="s">
        <v>8318</v>
      </c>
      <c r="S3955" s="10">
        <f t="shared" si="246"/>
        <v>42549.840115740742</v>
      </c>
      <c r="T3955" s="11">
        <f t="shared" si="247"/>
        <v>42580.770138888889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5">
        <f t="shared" si="245"/>
        <v>0</v>
      </c>
      <c r="Q3956" s="6" t="s">
        <v>8317</v>
      </c>
      <c r="R3956" t="s">
        <v>8318</v>
      </c>
      <c r="S3956" s="10">
        <f t="shared" si="246"/>
        <v>41774.442870370367</v>
      </c>
      <c r="T3956" s="11">
        <f t="shared" si="247"/>
        <v>41834.442870370367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5">
        <f t="shared" si="245"/>
        <v>53.125</v>
      </c>
      <c r="Q3957" s="6" t="s">
        <v>8317</v>
      </c>
      <c r="R3957" t="s">
        <v>8318</v>
      </c>
      <c r="S3957" s="10">
        <f t="shared" si="246"/>
        <v>42306.640520833331</v>
      </c>
      <c r="T3957" s="11">
        <f t="shared" si="247"/>
        <v>42336.682187499995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5">
        <f t="shared" si="245"/>
        <v>0</v>
      </c>
      <c r="Q3958" s="6" t="s">
        <v>8317</v>
      </c>
      <c r="R3958" t="s">
        <v>8318</v>
      </c>
      <c r="S3958" s="10">
        <f t="shared" si="246"/>
        <v>42457.723692129628</v>
      </c>
      <c r="T3958" s="11">
        <f t="shared" si="247"/>
        <v>42484.805555555555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5">
        <f t="shared" si="245"/>
        <v>7</v>
      </c>
      <c r="Q3959" s="6" t="s">
        <v>8317</v>
      </c>
      <c r="R3959" t="s">
        <v>8318</v>
      </c>
      <c r="S3959" s="10">
        <f t="shared" si="246"/>
        <v>42513.76798611111</v>
      </c>
      <c r="T3959" s="11">
        <f t="shared" si="247"/>
        <v>42559.76798611111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5">
        <f t="shared" si="245"/>
        <v>40.0625</v>
      </c>
      <c r="Q3960" s="6" t="s">
        <v>8317</v>
      </c>
      <c r="R3960" t="s">
        <v>8318</v>
      </c>
      <c r="S3960" s="10">
        <f t="shared" si="246"/>
        <v>41816.742037037031</v>
      </c>
      <c r="T3960" s="11">
        <f t="shared" si="247"/>
        <v>41853.375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5">
        <f t="shared" si="245"/>
        <v>24.333333333333332</v>
      </c>
      <c r="Q3961" s="6" t="s">
        <v>8317</v>
      </c>
      <c r="R3961" t="s">
        <v>8318</v>
      </c>
      <c r="S3961" s="10">
        <f t="shared" si="246"/>
        <v>41880.580509259256</v>
      </c>
      <c r="T3961" s="11">
        <f t="shared" si="247"/>
        <v>41910.580509259256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5">
        <f t="shared" si="245"/>
        <v>11.25</v>
      </c>
      <c r="Q3962" s="6" t="s">
        <v>8317</v>
      </c>
      <c r="R3962" t="s">
        <v>8318</v>
      </c>
      <c r="S3962" s="10">
        <f t="shared" si="246"/>
        <v>42342.63722222222</v>
      </c>
      <c r="T3962" s="11">
        <f t="shared" si="247"/>
        <v>42372.63722222222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5">
        <f t="shared" si="245"/>
        <v>10.5</v>
      </c>
      <c r="Q3963" s="6" t="s">
        <v>8317</v>
      </c>
      <c r="R3963" t="s">
        <v>8318</v>
      </c>
      <c r="S3963" s="10">
        <f t="shared" si="246"/>
        <v>41745.682986111111</v>
      </c>
      <c r="T3963" s="11">
        <f t="shared" si="247"/>
        <v>41767.682986111111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5">
        <f t="shared" si="245"/>
        <v>15</v>
      </c>
      <c r="Q3964" s="6" t="s">
        <v>8317</v>
      </c>
      <c r="R3964" t="s">
        <v>8318</v>
      </c>
      <c r="S3964" s="10">
        <f t="shared" si="246"/>
        <v>42311.413124999999</v>
      </c>
      <c r="T3964" s="11">
        <f t="shared" si="247"/>
        <v>42336.413124999999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5">
        <f t="shared" si="245"/>
        <v>0</v>
      </c>
      <c r="Q3965" s="6" t="s">
        <v>8317</v>
      </c>
      <c r="R3965" t="s">
        <v>8318</v>
      </c>
      <c r="S3965" s="10">
        <f t="shared" si="246"/>
        <v>42295.945798611108</v>
      </c>
      <c r="T3965" s="11">
        <f t="shared" si="247"/>
        <v>42325.987465277773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5">
        <f t="shared" si="245"/>
        <v>42</v>
      </c>
      <c r="Q3966" s="6" t="s">
        <v>8317</v>
      </c>
      <c r="R3966" t="s">
        <v>8318</v>
      </c>
      <c r="S3966" s="10">
        <f t="shared" si="246"/>
        <v>42053.513726851852</v>
      </c>
      <c r="T3966" s="11">
        <f t="shared" si="247"/>
        <v>42113.47206018518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5">
        <f t="shared" si="245"/>
        <v>71.25</v>
      </c>
      <c r="Q3967" s="6" t="s">
        <v>8317</v>
      </c>
      <c r="R3967" t="s">
        <v>8318</v>
      </c>
      <c r="S3967" s="10">
        <f t="shared" si="246"/>
        <v>42414.027546296296</v>
      </c>
      <c r="T3967" s="11">
        <f t="shared" si="247"/>
        <v>42473.985879629625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5">
        <f t="shared" si="245"/>
        <v>22.5</v>
      </c>
      <c r="Q3968" s="6" t="s">
        <v>8317</v>
      </c>
      <c r="R3968" t="s">
        <v>8318</v>
      </c>
      <c r="S3968" s="10">
        <f t="shared" si="246"/>
        <v>41801.503217592588</v>
      </c>
      <c r="T3968" s="11">
        <f t="shared" si="247"/>
        <v>41843.915972222218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5">
        <f t="shared" si="245"/>
        <v>41</v>
      </c>
      <c r="Q3969" s="6" t="s">
        <v>8317</v>
      </c>
      <c r="R3969" t="s">
        <v>8318</v>
      </c>
      <c r="S3969" s="10">
        <f t="shared" si="246"/>
        <v>42770.082256944443</v>
      </c>
      <c r="T3969" s="11">
        <f t="shared" si="247"/>
        <v>42800.082256944443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5">
        <f t="shared" si="245"/>
        <v>47.909090909090907</v>
      </c>
      <c r="Q3970" s="6" t="s">
        <v>8317</v>
      </c>
      <c r="R3970" t="s">
        <v>8318</v>
      </c>
      <c r="S3970" s="10">
        <f t="shared" si="246"/>
        <v>42452.60732638889</v>
      </c>
      <c r="T3970" s="11">
        <f t="shared" si="247"/>
        <v>42512.60732638889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(E3971/D3971)*100</f>
        <v>7.4690265486725664</v>
      </c>
      <c r="P3971" s="5">
        <f t="shared" ref="P3971:P4034" si="249">IFERROR(E3971/L3971,0)</f>
        <v>35.166666666666664</v>
      </c>
      <c r="Q3971" s="6" t="s">
        <v>8317</v>
      </c>
      <c r="R3971" t="s">
        <v>8318</v>
      </c>
      <c r="S3971" s="10">
        <f t="shared" ref="S3971:S4034" si="250">(J3971/86400)+25569+(-5/24)</f>
        <v>42601.646365740737</v>
      </c>
      <c r="T3971" s="11">
        <f t="shared" ref="T3971:T4034" si="251">(I3971/86400)+25569+(-5/24)</f>
        <v>42610.954861111109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5">
        <f t="shared" si="249"/>
        <v>5.5</v>
      </c>
      <c r="Q3972" s="6" t="s">
        <v>8317</v>
      </c>
      <c r="R3972" t="s">
        <v>8318</v>
      </c>
      <c r="S3972" s="10">
        <f t="shared" si="250"/>
        <v>42447.655219907407</v>
      </c>
      <c r="T3972" s="11">
        <f t="shared" si="251"/>
        <v>42477.655219907407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5">
        <f t="shared" si="249"/>
        <v>22.666666666666668</v>
      </c>
      <c r="Q3973" s="6" t="s">
        <v>8317</v>
      </c>
      <c r="R3973" t="s">
        <v>8318</v>
      </c>
      <c r="S3973" s="10">
        <f t="shared" si="250"/>
        <v>41811.327847222223</v>
      </c>
      <c r="T3973" s="11">
        <f t="shared" si="251"/>
        <v>41841.327847222223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5">
        <f t="shared" si="249"/>
        <v>26.375</v>
      </c>
      <c r="Q3974" s="6" t="s">
        <v>8317</v>
      </c>
      <c r="R3974" t="s">
        <v>8318</v>
      </c>
      <c r="S3974" s="10">
        <f t="shared" si="250"/>
        <v>41980.859189814808</v>
      </c>
      <c r="T3974" s="11">
        <f t="shared" si="251"/>
        <v>42040.859189814808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5">
        <f t="shared" si="249"/>
        <v>105.54054054054055</v>
      </c>
      <c r="Q3975" s="6" t="s">
        <v>8317</v>
      </c>
      <c r="R3975" t="s">
        <v>8318</v>
      </c>
      <c r="S3975" s="10">
        <f t="shared" si="250"/>
        <v>42469.475810185184</v>
      </c>
      <c r="T3975" s="11">
        <f t="shared" si="251"/>
        <v>42498.958333333336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5">
        <f t="shared" si="249"/>
        <v>29.09090909090909</v>
      </c>
      <c r="Q3976" s="6" t="s">
        <v>8317</v>
      </c>
      <c r="R3976" t="s">
        <v>8318</v>
      </c>
      <c r="S3976" s="10">
        <f t="shared" si="250"/>
        <v>42493.338518518511</v>
      </c>
      <c r="T3976" s="11">
        <f t="shared" si="251"/>
        <v>42523.338518518511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5">
        <f t="shared" si="249"/>
        <v>0</v>
      </c>
      <c r="Q3977" s="6" t="s">
        <v>8317</v>
      </c>
      <c r="R3977" t="s">
        <v>8318</v>
      </c>
      <c r="S3977" s="10">
        <f t="shared" si="250"/>
        <v>42534.658541666664</v>
      </c>
      <c r="T3977" s="11">
        <f t="shared" si="251"/>
        <v>42564.658541666664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5">
        <f t="shared" si="249"/>
        <v>62</v>
      </c>
      <c r="Q3978" s="6" t="s">
        <v>8317</v>
      </c>
      <c r="R3978" t="s">
        <v>8318</v>
      </c>
      <c r="S3978" s="10">
        <f t="shared" si="250"/>
        <v>41830.650011574071</v>
      </c>
      <c r="T3978" s="11">
        <f t="shared" si="251"/>
        <v>41852.083333333328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5">
        <f t="shared" si="249"/>
        <v>217.5</v>
      </c>
      <c r="Q3979" s="6" t="s">
        <v>8317</v>
      </c>
      <c r="R3979" t="s">
        <v>8318</v>
      </c>
      <c r="S3979" s="10">
        <f t="shared" si="250"/>
        <v>42543.580231481479</v>
      </c>
      <c r="T3979" s="11">
        <f t="shared" si="251"/>
        <v>42573.580231481479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5">
        <f t="shared" si="249"/>
        <v>26.75</v>
      </c>
      <c r="Q3980" s="6" t="s">
        <v>8317</v>
      </c>
      <c r="R3980" t="s">
        <v>8318</v>
      </c>
      <c r="S3980" s="10">
        <f t="shared" si="250"/>
        <v>41975.434641203705</v>
      </c>
      <c r="T3980" s="11">
        <f t="shared" si="251"/>
        <v>42035.434641203705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5">
        <f t="shared" si="249"/>
        <v>18.333333333333332</v>
      </c>
      <c r="Q3981" s="6" t="s">
        <v>8317</v>
      </c>
      <c r="R3981" t="s">
        <v>8318</v>
      </c>
      <c r="S3981" s="10">
        <f t="shared" si="250"/>
        <v>42069.695104166669</v>
      </c>
      <c r="T3981" s="11">
        <f t="shared" si="251"/>
        <v>42092.624999999993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5">
        <f t="shared" si="249"/>
        <v>64.285714285714292</v>
      </c>
      <c r="Q3982" s="6" t="s">
        <v>8317</v>
      </c>
      <c r="R3982" t="s">
        <v>8318</v>
      </c>
      <c r="S3982" s="10">
        <f t="shared" si="250"/>
        <v>41795.390590277777</v>
      </c>
      <c r="T3982" s="11">
        <f t="shared" si="251"/>
        <v>41825.390590277777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5">
        <f t="shared" si="249"/>
        <v>175</v>
      </c>
      <c r="Q3983" s="6" t="s">
        <v>8317</v>
      </c>
      <c r="R3983" t="s">
        <v>8318</v>
      </c>
      <c r="S3983" s="10">
        <f t="shared" si="250"/>
        <v>42507.971631944441</v>
      </c>
      <c r="T3983" s="11">
        <f t="shared" si="251"/>
        <v>42567.971631944441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5">
        <f t="shared" si="249"/>
        <v>34</v>
      </c>
      <c r="Q3984" s="6" t="s">
        <v>8317</v>
      </c>
      <c r="R3984" t="s">
        <v>8318</v>
      </c>
      <c r="S3984" s="10">
        <f t="shared" si="250"/>
        <v>42132.601620370369</v>
      </c>
      <c r="T3984" s="11">
        <f t="shared" si="251"/>
        <v>42192.601620370369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5">
        <f t="shared" si="249"/>
        <v>84.282608695652172</v>
      </c>
      <c r="Q3985" s="6" t="s">
        <v>8317</v>
      </c>
      <c r="R3985" t="s">
        <v>8318</v>
      </c>
      <c r="S3985" s="10">
        <f t="shared" si="250"/>
        <v>41747.661527777775</v>
      </c>
      <c r="T3985" s="11">
        <f t="shared" si="251"/>
        <v>41779.082638888889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5">
        <f t="shared" si="249"/>
        <v>9.5</v>
      </c>
      <c r="Q3986" s="6" t="s">
        <v>8317</v>
      </c>
      <c r="R3986" t="s">
        <v>8318</v>
      </c>
      <c r="S3986" s="10">
        <f t="shared" si="250"/>
        <v>41920.75513888889</v>
      </c>
      <c r="T3986" s="11">
        <f t="shared" si="251"/>
        <v>41950.791666666664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5">
        <f t="shared" si="249"/>
        <v>33.736842105263158</v>
      </c>
      <c r="Q3987" s="6" t="s">
        <v>8317</v>
      </c>
      <c r="R3987" t="s">
        <v>8318</v>
      </c>
      <c r="S3987" s="10">
        <f t="shared" si="250"/>
        <v>42399.499074074069</v>
      </c>
      <c r="T3987" s="11">
        <f t="shared" si="251"/>
        <v>42420.670138888883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5">
        <f t="shared" si="249"/>
        <v>37.53846153846154</v>
      </c>
      <c r="Q3988" s="6" t="s">
        <v>8317</v>
      </c>
      <c r="R3988" t="s">
        <v>8318</v>
      </c>
      <c r="S3988" s="10">
        <f t="shared" si="250"/>
        <v>42467.340208333328</v>
      </c>
      <c r="T3988" s="11">
        <f t="shared" si="251"/>
        <v>42496.336111111108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5">
        <f t="shared" si="249"/>
        <v>11.615384615384615</v>
      </c>
      <c r="Q3989" s="6" t="s">
        <v>8317</v>
      </c>
      <c r="R3989" t="s">
        <v>8318</v>
      </c>
      <c r="S3989" s="10">
        <f t="shared" si="250"/>
        <v>41765.716319444444</v>
      </c>
      <c r="T3989" s="11">
        <f t="shared" si="251"/>
        <v>41775.716319444444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5">
        <f t="shared" si="249"/>
        <v>8</v>
      </c>
      <c r="Q3990" s="6" t="s">
        <v>8317</v>
      </c>
      <c r="R3990" t="s">
        <v>8318</v>
      </c>
      <c r="S3990" s="10">
        <f t="shared" si="250"/>
        <v>42229.872835648144</v>
      </c>
      <c r="T3990" s="11">
        <f t="shared" si="251"/>
        <v>42244.872835648144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5">
        <f t="shared" si="249"/>
        <v>0</v>
      </c>
      <c r="Q3991" s="6" t="s">
        <v>8317</v>
      </c>
      <c r="R3991" t="s">
        <v>8318</v>
      </c>
      <c r="S3991" s="10">
        <f t="shared" si="250"/>
        <v>42286.541446759256</v>
      </c>
      <c r="T3991" s="11">
        <f t="shared" si="251"/>
        <v>42316.583113425928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5">
        <f t="shared" si="249"/>
        <v>23</v>
      </c>
      <c r="Q3992" s="6" t="s">
        <v>8317</v>
      </c>
      <c r="R3992" t="s">
        <v>8318</v>
      </c>
      <c r="S3992" s="10">
        <f t="shared" si="250"/>
        <v>42401.464039351849</v>
      </c>
      <c r="T3992" s="11">
        <f t="shared" si="251"/>
        <v>42431.464039351849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5">
        <f t="shared" si="249"/>
        <v>100</v>
      </c>
      <c r="Q3993" s="6" t="s">
        <v>8317</v>
      </c>
      <c r="R3993" t="s">
        <v>8318</v>
      </c>
      <c r="S3993" s="10">
        <f t="shared" si="250"/>
        <v>42125.436134259253</v>
      </c>
      <c r="T3993" s="11">
        <f t="shared" si="251"/>
        <v>42155.436134259253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5">
        <f t="shared" si="249"/>
        <v>60.111111111111114</v>
      </c>
      <c r="Q3994" s="6" t="s">
        <v>8317</v>
      </c>
      <c r="R3994" t="s">
        <v>8318</v>
      </c>
      <c r="S3994" s="10">
        <f t="shared" si="250"/>
        <v>42289.732164351844</v>
      </c>
      <c r="T3994" s="11">
        <f t="shared" si="251"/>
        <v>42349.773831018516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5">
        <f t="shared" si="249"/>
        <v>3</v>
      </c>
      <c r="Q3995" s="6" t="s">
        <v>8317</v>
      </c>
      <c r="R3995" t="s">
        <v>8318</v>
      </c>
      <c r="S3995" s="10">
        <f t="shared" si="250"/>
        <v>42107.656388888885</v>
      </c>
      <c r="T3995" s="11">
        <f t="shared" si="251"/>
        <v>42137.656388888885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5">
        <f t="shared" si="249"/>
        <v>5</v>
      </c>
      <c r="Q3996" s="6" t="s">
        <v>8317</v>
      </c>
      <c r="R3996" t="s">
        <v>8318</v>
      </c>
      <c r="S3996" s="10">
        <f t="shared" si="250"/>
        <v>41809.181597222218</v>
      </c>
      <c r="T3996" s="11">
        <f t="shared" si="251"/>
        <v>41839.181597222218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5">
        <f t="shared" si="249"/>
        <v>17.5</v>
      </c>
      <c r="Q3997" s="6" t="s">
        <v>8317</v>
      </c>
      <c r="R3997" t="s">
        <v>8318</v>
      </c>
      <c r="S3997" s="10">
        <f t="shared" si="250"/>
        <v>42019.475428240738</v>
      </c>
      <c r="T3997" s="11">
        <f t="shared" si="251"/>
        <v>42049.268749999996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5">
        <f t="shared" si="249"/>
        <v>29.235294117647058</v>
      </c>
      <c r="Q3998" s="6" t="s">
        <v>8317</v>
      </c>
      <c r="R3998" t="s">
        <v>8318</v>
      </c>
      <c r="S3998" s="10">
        <f t="shared" si="250"/>
        <v>41950.058611111112</v>
      </c>
      <c r="T3998" s="11">
        <f t="shared" si="251"/>
        <v>41963.461111111108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5">
        <f t="shared" si="249"/>
        <v>0</v>
      </c>
      <c r="Q3999" s="6" t="s">
        <v>8317</v>
      </c>
      <c r="R3999" t="s">
        <v>8318</v>
      </c>
      <c r="S3999" s="10">
        <f t="shared" si="250"/>
        <v>42069.183113425919</v>
      </c>
      <c r="T3999" s="11">
        <f t="shared" si="251"/>
        <v>42099.141446759262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5">
        <f t="shared" si="249"/>
        <v>59.583333333333336</v>
      </c>
      <c r="Q4000" s="6" t="s">
        <v>8317</v>
      </c>
      <c r="R4000" t="s">
        <v>8318</v>
      </c>
      <c r="S4000" s="10">
        <f t="shared" si="250"/>
        <v>42061.754930555551</v>
      </c>
      <c r="T4000" s="11">
        <f t="shared" si="251"/>
        <v>42091.713263888887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5">
        <f t="shared" si="249"/>
        <v>82.571428571428569</v>
      </c>
      <c r="Q4001" s="6" t="s">
        <v>8317</v>
      </c>
      <c r="R4001" t="s">
        <v>8318</v>
      </c>
      <c r="S4001" s="10">
        <f t="shared" si="250"/>
        <v>41842.620347222219</v>
      </c>
      <c r="T4001" s="11">
        <f t="shared" si="251"/>
        <v>41882.619317129625</v>
      </c>
    </row>
    <row r="4002" spans="1:20" ht="19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5">
        <f t="shared" si="249"/>
        <v>10</v>
      </c>
      <c r="Q4002" s="6" t="s">
        <v>8317</v>
      </c>
      <c r="R4002" t="s">
        <v>8318</v>
      </c>
      <c r="S4002" s="10">
        <f t="shared" si="250"/>
        <v>42437.437013888884</v>
      </c>
      <c r="T4002" s="11">
        <f t="shared" si="251"/>
        <v>42497.39534722222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5">
        <f t="shared" si="249"/>
        <v>32.357142857142854</v>
      </c>
      <c r="Q4003" s="6" t="s">
        <v>8317</v>
      </c>
      <c r="R4003" t="s">
        <v>8318</v>
      </c>
      <c r="S4003" s="10">
        <f t="shared" si="250"/>
        <v>42775.755879629629</v>
      </c>
      <c r="T4003" s="11">
        <f t="shared" si="251"/>
        <v>42795.583333333336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5">
        <f t="shared" si="249"/>
        <v>5.75</v>
      </c>
      <c r="Q4004" s="6" t="s">
        <v>8317</v>
      </c>
      <c r="R4004" t="s">
        <v>8318</v>
      </c>
      <c r="S4004" s="10">
        <f t="shared" si="250"/>
        <v>41878.835196759253</v>
      </c>
      <c r="T4004" s="11">
        <f t="shared" si="251"/>
        <v>41908.835196759253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5">
        <f t="shared" si="249"/>
        <v>100.5</v>
      </c>
      <c r="Q4005" s="6" t="s">
        <v>8317</v>
      </c>
      <c r="R4005" t="s">
        <v>8318</v>
      </c>
      <c r="S4005" s="10">
        <f t="shared" si="250"/>
        <v>42020.379016203697</v>
      </c>
      <c r="T4005" s="11">
        <f t="shared" si="251"/>
        <v>42050.379016203697</v>
      </c>
    </row>
    <row r="4006" spans="1:20" ht="19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5">
        <f t="shared" si="249"/>
        <v>1</v>
      </c>
      <c r="Q4006" s="6" t="s">
        <v>8317</v>
      </c>
      <c r="R4006" t="s">
        <v>8318</v>
      </c>
      <c r="S4006" s="10">
        <f t="shared" si="250"/>
        <v>41889.954363425924</v>
      </c>
      <c r="T4006" s="11">
        <f t="shared" si="251"/>
        <v>41919.954363425924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5">
        <f t="shared" si="249"/>
        <v>20</v>
      </c>
      <c r="Q4007" s="6" t="s">
        <v>8317</v>
      </c>
      <c r="R4007" t="s">
        <v>8318</v>
      </c>
      <c r="S4007" s="10">
        <f t="shared" si="250"/>
        <v>41872.599363425921</v>
      </c>
      <c r="T4007" s="11">
        <f t="shared" si="251"/>
        <v>41932.599363425921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5">
        <f t="shared" si="249"/>
        <v>2</v>
      </c>
      <c r="Q4008" s="6" t="s">
        <v>8317</v>
      </c>
      <c r="R4008" t="s">
        <v>8318</v>
      </c>
      <c r="S4008" s="10">
        <f t="shared" si="250"/>
        <v>42391.564664351848</v>
      </c>
      <c r="T4008" s="11">
        <f t="shared" si="251"/>
        <v>42416.564664351848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5">
        <f t="shared" si="249"/>
        <v>5</v>
      </c>
      <c r="Q4009" s="6" t="s">
        <v>8317</v>
      </c>
      <c r="R4009" t="s">
        <v>8318</v>
      </c>
      <c r="S4009" s="10">
        <f t="shared" si="250"/>
        <v>41848.564594907402</v>
      </c>
      <c r="T4009" s="11">
        <f t="shared" si="251"/>
        <v>41877.477777777771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5">
        <f t="shared" si="249"/>
        <v>15</v>
      </c>
      <c r="Q4010" s="6" t="s">
        <v>8317</v>
      </c>
      <c r="R4010" t="s">
        <v>8318</v>
      </c>
      <c r="S4010" s="10">
        <f t="shared" si="250"/>
        <v>42177.755868055552</v>
      </c>
      <c r="T4010" s="11">
        <f t="shared" si="251"/>
        <v>42207.755868055552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5">
        <f t="shared" si="249"/>
        <v>25</v>
      </c>
      <c r="Q4011" s="6" t="s">
        <v>8317</v>
      </c>
      <c r="R4011" t="s">
        <v>8318</v>
      </c>
      <c r="S4011" s="10">
        <f t="shared" si="250"/>
        <v>41851.492592592593</v>
      </c>
      <c r="T4011" s="11">
        <f t="shared" si="251"/>
        <v>41891.492592592593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5">
        <f t="shared" si="249"/>
        <v>45.842105263157897</v>
      </c>
      <c r="Q4012" s="6" t="s">
        <v>8317</v>
      </c>
      <c r="R4012" t="s">
        <v>8318</v>
      </c>
      <c r="S4012" s="10">
        <f t="shared" si="250"/>
        <v>41921.562106481477</v>
      </c>
      <c r="T4012" s="11">
        <f t="shared" si="251"/>
        <v>41938.562106481477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5">
        <f t="shared" si="249"/>
        <v>4.75</v>
      </c>
      <c r="Q4013" s="6" t="s">
        <v>8317</v>
      </c>
      <c r="R4013" t="s">
        <v>8318</v>
      </c>
      <c r="S4013" s="10">
        <f t="shared" si="250"/>
        <v>42002.336550925924</v>
      </c>
      <c r="T4013" s="11">
        <f t="shared" si="251"/>
        <v>42032.336550925924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5">
        <f t="shared" si="249"/>
        <v>0</v>
      </c>
      <c r="Q4014" s="6" t="s">
        <v>8317</v>
      </c>
      <c r="R4014" t="s">
        <v>8318</v>
      </c>
      <c r="S4014" s="10">
        <f t="shared" si="250"/>
        <v>42096.336215277777</v>
      </c>
      <c r="T4014" s="11">
        <f t="shared" si="251"/>
        <v>42126.336215277777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5">
        <f t="shared" si="249"/>
        <v>13</v>
      </c>
      <c r="Q4015" s="6" t="s">
        <v>8317</v>
      </c>
      <c r="R4015" t="s">
        <v>8318</v>
      </c>
      <c r="S4015" s="10">
        <f t="shared" si="250"/>
        <v>42021.092858796292</v>
      </c>
      <c r="T4015" s="11">
        <f t="shared" si="251"/>
        <v>42051.092858796292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5">
        <f t="shared" si="249"/>
        <v>0</v>
      </c>
      <c r="Q4016" s="6" t="s">
        <v>8317</v>
      </c>
      <c r="R4016" t="s">
        <v>8318</v>
      </c>
      <c r="S4016" s="10">
        <f t="shared" si="250"/>
        <v>42419.037835648145</v>
      </c>
      <c r="T4016" s="11">
        <f t="shared" si="251"/>
        <v>42434.037835648145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5">
        <f t="shared" si="249"/>
        <v>1</v>
      </c>
      <c r="Q4017" s="6" t="s">
        <v>8317</v>
      </c>
      <c r="R4017" t="s">
        <v>8318</v>
      </c>
      <c r="S4017" s="10">
        <f t="shared" si="250"/>
        <v>42174.572488425925</v>
      </c>
      <c r="T4017" s="11">
        <f t="shared" si="251"/>
        <v>42204.572488425925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5">
        <f t="shared" si="249"/>
        <v>10</v>
      </c>
      <c r="Q4018" s="6" t="s">
        <v>8317</v>
      </c>
      <c r="R4018" t="s">
        <v>8318</v>
      </c>
      <c r="S4018" s="10">
        <f t="shared" si="250"/>
        <v>41869.664351851847</v>
      </c>
      <c r="T4018" s="11">
        <f t="shared" si="251"/>
        <v>41899.664351851847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5">
        <f t="shared" si="249"/>
        <v>52.5</v>
      </c>
      <c r="Q4019" s="6" t="s">
        <v>8317</v>
      </c>
      <c r="R4019" t="s">
        <v>8318</v>
      </c>
      <c r="S4019" s="10">
        <f t="shared" si="250"/>
        <v>41856.463819444441</v>
      </c>
      <c r="T4019" s="11">
        <f t="shared" si="251"/>
        <v>41886.463819444441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5">
        <f t="shared" si="249"/>
        <v>32.5</v>
      </c>
      <c r="Q4020" s="6" t="s">
        <v>8317</v>
      </c>
      <c r="R4020" t="s">
        <v>8318</v>
      </c>
      <c r="S4020" s="10">
        <f t="shared" si="250"/>
        <v>42620.702638888884</v>
      </c>
      <c r="T4020" s="11">
        <f t="shared" si="251"/>
        <v>42650.702638888884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5">
        <f t="shared" si="249"/>
        <v>7.25</v>
      </c>
      <c r="Q4021" s="6" t="s">
        <v>8317</v>
      </c>
      <c r="R4021" t="s">
        <v>8318</v>
      </c>
      <c r="S4021" s="10">
        <f t="shared" si="250"/>
        <v>42417.467546296299</v>
      </c>
      <c r="T4021" s="11">
        <f t="shared" si="251"/>
        <v>42475.477777777771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5">
        <f t="shared" si="249"/>
        <v>33.333333333333336</v>
      </c>
      <c r="Q4022" s="6" t="s">
        <v>8317</v>
      </c>
      <c r="R4022" t="s">
        <v>8318</v>
      </c>
      <c r="S4022" s="10">
        <f t="shared" si="250"/>
        <v>42056.982627314814</v>
      </c>
      <c r="T4022" s="11">
        <f t="shared" si="251"/>
        <v>42086.940960648142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5">
        <f t="shared" si="249"/>
        <v>62.5</v>
      </c>
      <c r="Q4023" s="6" t="s">
        <v>8317</v>
      </c>
      <c r="R4023" t="s">
        <v>8318</v>
      </c>
      <c r="S4023" s="10">
        <f t="shared" si="250"/>
        <v>41878.703217592592</v>
      </c>
      <c r="T4023" s="11">
        <f t="shared" si="251"/>
        <v>41938.703217592592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5">
        <f t="shared" si="249"/>
        <v>63.558375634517766</v>
      </c>
      <c r="Q4024" s="6" t="s">
        <v>8317</v>
      </c>
      <c r="R4024" t="s">
        <v>8318</v>
      </c>
      <c r="S4024" s="10">
        <f t="shared" si="250"/>
        <v>41990.375775462962</v>
      </c>
      <c r="T4024" s="11">
        <f t="shared" si="251"/>
        <v>42035.912499999999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5">
        <f t="shared" si="249"/>
        <v>0</v>
      </c>
      <c r="Q4025" s="6" t="s">
        <v>8317</v>
      </c>
      <c r="R4025" t="s">
        <v>8318</v>
      </c>
      <c r="S4025" s="10">
        <f t="shared" si="250"/>
        <v>42408.791238425925</v>
      </c>
      <c r="T4025" s="11">
        <f t="shared" si="251"/>
        <v>42453.749571759261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5">
        <f t="shared" si="249"/>
        <v>10</v>
      </c>
      <c r="Q4026" s="6" t="s">
        <v>8317</v>
      </c>
      <c r="R4026" t="s">
        <v>8318</v>
      </c>
      <c r="S4026" s="10">
        <f t="shared" si="250"/>
        <v>42217.461770833332</v>
      </c>
      <c r="T4026" s="11">
        <f t="shared" si="251"/>
        <v>42247.461770833332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5">
        <f t="shared" si="249"/>
        <v>62.5</v>
      </c>
      <c r="Q4027" s="6" t="s">
        <v>8317</v>
      </c>
      <c r="R4027" t="s">
        <v>8318</v>
      </c>
      <c r="S4027" s="10">
        <f t="shared" si="250"/>
        <v>42151.029351851852</v>
      </c>
      <c r="T4027" s="11">
        <f t="shared" si="251"/>
        <v>42211.029351851852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5">
        <f t="shared" si="249"/>
        <v>0</v>
      </c>
      <c r="Q4028" s="6" t="s">
        <v>8317</v>
      </c>
      <c r="R4028" t="s">
        <v>8318</v>
      </c>
      <c r="S4028" s="10">
        <f t="shared" si="250"/>
        <v>42282.447210648148</v>
      </c>
      <c r="T4028" s="11">
        <f t="shared" si="251"/>
        <v>42342.488877314812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5">
        <f t="shared" si="249"/>
        <v>30.714285714285715</v>
      </c>
      <c r="Q4029" s="6" t="s">
        <v>8317</v>
      </c>
      <c r="R4029" t="s">
        <v>8318</v>
      </c>
      <c r="S4029" s="10">
        <f t="shared" si="250"/>
        <v>42768.762511574074</v>
      </c>
      <c r="T4029" s="11">
        <f t="shared" si="251"/>
        <v>42788.833333333336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5">
        <f t="shared" si="249"/>
        <v>51</v>
      </c>
      <c r="Q4030" s="6" t="s">
        <v>8317</v>
      </c>
      <c r="R4030" t="s">
        <v>8318</v>
      </c>
      <c r="S4030" s="10">
        <f t="shared" si="250"/>
        <v>41765.730324074073</v>
      </c>
      <c r="T4030" s="11">
        <f t="shared" si="251"/>
        <v>41795.730324074073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5">
        <f t="shared" si="249"/>
        <v>0</v>
      </c>
      <c r="Q4031" s="6" t="s">
        <v>8317</v>
      </c>
      <c r="R4031" t="s">
        <v>8318</v>
      </c>
      <c r="S4031" s="10">
        <f t="shared" si="250"/>
        <v>42321.816782407404</v>
      </c>
      <c r="T4031" s="11">
        <f t="shared" si="251"/>
        <v>42351.816782407404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5">
        <f t="shared" si="249"/>
        <v>66.666666666666671</v>
      </c>
      <c r="Q4032" s="6" t="s">
        <v>8317</v>
      </c>
      <c r="R4032" t="s">
        <v>8318</v>
      </c>
      <c r="S4032" s="10">
        <f t="shared" si="250"/>
        <v>42374.446747685179</v>
      </c>
      <c r="T4032" s="11">
        <f t="shared" si="251"/>
        <v>42403.575694444444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5">
        <f t="shared" si="249"/>
        <v>0</v>
      </c>
      <c r="Q4033" s="6" t="s">
        <v>8317</v>
      </c>
      <c r="R4033" t="s">
        <v>8318</v>
      </c>
      <c r="S4033" s="10">
        <f t="shared" si="250"/>
        <v>41941.376898148148</v>
      </c>
      <c r="T4033" s="11">
        <f t="shared" si="251"/>
        <v>41991.418564814812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5">
        <f t="shared" si="249"/>
        <v>59</v>
      </c>
      <c r="Q4034" s="6" t="s">
        <v>8317</v>
      </c>
      <c r="R4034" t="s">
        <v>8318</v>
      </c>
      <c r="S4034" s="10">
        <f t="shared" si="250"/>
        <v>42293.60087962963</v>
      </c>
      <c r="T4034" s="11">
        <f t="shared" si="251"/>
        <v>42353.642546296294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(E4035/D4035)*100</f>
        <v>25.698702928870294</v>
      </c>
      <c r="P4035" s="5">
        <f t="shared" ref="P4035:P4098" si="253">IFERROR(E4035/L4035,0)</f>
        <v>65.340319148936175</v>
      </c>
      <c r="Q4035" s="6" t="s">
        <v>8317</v>
      </c>
      <c r="R4035" t="s">
        <v>8318</v>
      </c>
      <c r="S4035" s="10">
        <f t="shared" ref="S4035:S4098" si="254">(J4035/86400)+25569+(-5/24)</f>
        <v>42614.06046296296</v>
      </c>
      <c r="T4035" s="11">
        <f t="shared" ref="T4035:T4098" si="255">(I4035/86400)+25569+(-5/24)</f>
        <v>42645.166666666664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5">
        <f t="shared" si="253"/>
        <v>100</v>
      </c>
      <c r="Q4036" s="6" t="s">
        <v>8317</v>
      </c>
      <c r="R4036" t="s">
        <v>8318</v>
      </c>
      <c r="S4036" s="10">
        <f t="shared" si="254"/>
        <v>42067.739004629628</v>
      </c>
      <c r="T4036" s="11">
        <f t="shared" si="255"/>
        <v>42097.697337962956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5">
        <f t="shared" si="253"/>
        <v>147.4</v>
      </c>
      <c r="Q4037" s="6" t="s">
        <v>8317</v>
      </c>
      <c r="R4037" t="s">
        <v>8318</v>
      </c>
      <c r="S4037" s="10">
        <f t="shared" si="254"/>
        <v>41903.674618055556</v>
      </c>
      <c r="T4037" s="11">
        <f t="shared" si="255"/>
        <v>41933.674618055556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5">
        <f t="shared" si="253"/>
        <v>166.05882352941177</v>
      </c>
      <c r="Q4038" s="6" t="s">
        <v>8317</v>
      </c>
      <c r="R4038" t="s">
        <v>8318</v>
      </c>
      <c r="S4038" s="10">
        <f t="shared" si="254"/>
        <v>41804.728750000002</v>
      </c>
      <c r="T4038" s="11">
        <f t="shared" si="255"/>
        <v>41821.729166666664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5">
        <f t="shared" si="253"/>
        <v>40</v>
      </c>
      <c r="Q4039" s="6" t="s">
        <v>8317</v>
      </c>
      <c r="R4039" t="s">
        <v>8318</v>
      </c>
      <c r="S4039" s="10">
        <f t="shared" si="254"/>
        <v>42496.862442129626</v>
      </c>
      <c r="T4039" s="11">
        <f t="shared" si="255"/>
        <v>42514.392361111109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5">
        <f t="shared" si="253"/>
        <v>75.25</v>
      </c>
      <c r="Q4040" s="6" t="s">
        <v>8317</v>
      </c>
      <c r="R4040" t="s">
        <v>8318</v>
      </c>
      <c r="S4040" s="10">
        <f t="shared" si="254"/>
        <v>41869.590393518512</v>
      </c>
      <c r="T4040" s="11">
        <f t="shared" si="255"/>
        <v>41929.590393518512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5">
        <f t="shared" si="253"/>
        <v>60</v>
      </c>
      <c r="Q4041" s="6" t="s">
        <v>8317</v>
      </c>
      <c r="R4041" t="s">
        <v>8318</v>
      </c>
      <c r="S4041" s="10">
        <f t="shared" si="254"/>
        <v>42305.462581018517</v>
      </c>
      <c r="T4041" s="11">
        <f t="shared" si="255"/>
        <v>42339.040972222218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5">
        <f t="shared" si="253"/>
        <v>1250</v>
      </c>
      <c r="Q4042" s="6" t="s">
        <v>8317</v>
      </c>
      <c r="R4042" t="s">
        <v>8318</v>
      </c>
      <c r="S4042" s="10">
        <f t="shared" si="254"/>
        <v>42144.023194444446</v>
      </c>
      <c r="T4042" s="11">
        <f t="shared" si="255"/>
        <v>42202.916666666664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5">
        <f t="shared" si="253"/>
        <v>10.5</v>
      </c>
      <c r="Q4043" s="6" t="s">
        <v>8317</v>
      </c>
      <c r="R4043" t="s">
        <v>8318</v>
      </c>
      <c r="S4043" s="10">
        <f t="shared" si="254"/>
        <v>42559.265671296293</v>
      </c>
      <c r="T4043" s="11">
        <f t="shared" si="255"/>
        <v>42619.265671296293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5">
        <f t="shared" si="253"/>
        <v>7</v>
      </c>
      <c r="Q4044" s="6" t="s">
        <v>8317</v>
      </c>
      <c r="R4044" t="s">
        <v>8318</v>
      </c>
      <c r="S4044" s="10">
        <f t="shared" si="254"/>
        <v>41994.875740740739</v>
      </c>
      <c r="T4044" s="11">
        <f t="shared" si="255"/>
        <v>42024.594444444439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5">
        <f t="shared" si="253"/>
        <v>0</v>
      </c>
      <c r="Q4045" s="6" t="s">
        <v>8317</v>
      </c>
      <c r="R4045" t="s">
        <v>8318</v>
      </c>
      <c r="S4045" s="10">
        <f t="shared" si="254"/>
        <v>41948.749131944445</v>
      </c>
      <c r="T4045" s="11">
        <f t="shared" si="255"/>
        <v>41963.749131944445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5">
        <f t="shared" si="253"/>
        <v>56.25</v>
      </c>
      <c r="Q4046" s="6" t="s">
        <v>8317</v>
      </c>
      <c r="R4046" t="s">
        <v>8318</v>
      </c>
      <c r="S4046" s="10">
        <f t="shared" si="254"/>
        <v>42074.011365740742</v>
      </c>
      <c r="T4046" s="11">
        <f t="shared" si="255"/>
        <v>42103.999999999993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5">
        <f t="shared" si="253"/>
        <v>1</v>
      </c>
      <c r="Q4047" s="6" t="s">
        <v>8317</v>
      </c>
      <c r="R4047" t="s">
        <v>8318</v>
      </c>
      <c r="S4047" s="10">
        <f t="shared" si="254"/>
        <v>41841.992928240739</v>
      </c>
      <c r="T4047" s="11">
        <f t="shared" si="255"/>
        <v>41871.992928240739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5">
        <f t="shared" si="253"/>
        <v>38.333333333333336</v>
      </c>
      <c r="Q4048" s="6" t="s">
        <v>8317</v>
      </c>
      <c r="R4048" t="s">
        <v>8318</v>
      </c>
      <c r="S4048" s="10">
        <f t="shared" si="254"/>
        <v>41904.442245370366</v>
      </c>
      <c r="T4048" s="11">
        <f t="shared" si="255"/>
        <v>41934.442245370366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5">
        <f t="shared" si="253"/>
        <v>27.5</v>
      </c>
      <c r="Q4049" s="6" t="s">
        <v>8317</v>
      </c>
      <c r="R4049" t="s">
        <v>8318</v>
      </c>
      <c r="S4049" s="10">
        <f t="shared" si="254"/>
        <v>41990.814155092587</v>
      </c>
      <c r="T4049" s="11">
        <f t="shared" si="255"/>
        <v>42014.833333333336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5">
        <f t="shared" si="253"/>
        <v>32.978021978021978</v>
      </c>
      <c r="Q4050" s="6" t="s">
        <v>8317</v>
      </c>
      <c r="R4050" t="s">
        <v>8318</v>
      </c>
      <c r="S4050" s="10">
        <f t="shared" si="254"/>
        <v>42436.300775462958</v>
      </c>
      <c r="T4050" s="11">
        <f t="shared" si="255"/>
        <v>42471.259108796294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5">
        <f t="shared" si="253"/>
        <v>16</v>
      </c>
      <c r="Q4051" s="6" t="s">
        <v>8317</v>
      </c>
      <c r="R4051" t="s">
        <v>8318</v>
      </c>
      <c r="S4051" s="10">
        <f t="shared" si="254"/>
        <v>42169.750173611108</v>
      </c>
      <c r="T4051" s="11">
        <f t="shared" si="255"/>
        <v>42199.750173611108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5">
        <f t="shared" si="253"/>
        <v>1</v>
      </c>
      <c r="Q4052" s="6" t="s">
        <v>8317</v>
      </c>
      <c r="R4052" t="s">
        <v>8318</v>
      </c>
      <c r="S4052" s="10">
        <f t="shared" si="254"/>
        <v>41905.428136574068</v>
      </c>
      <c r="T4052" s="11">
        <f t="shared" si="255"/>
        <v>41935.428136574068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5">
        <f t="shared" si="253"/>
        <v>0</v>
      </c>
      <c r="Q4053" s="6" t="s">
        <v>8317</v>
      </c>
      <c r="R4053" t="s">
        <v>8318</v>
      </c>
      <c r="S4053" s="10">
        <f t="shared" si="254"/>
        <v>41761.601817129624</v>
      </c>
      <c r="T4053" s="11">
        <f t="shared" si="255"/>
        <v>41768.078472222223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5">
        <f t="shared" si="253"/>
        <v>86.615384615384613</v>
      </c>
      <c r="Q4054" s="6" t="s">
        <v>8317</v>
      </c>
      <c r="R4054" t="s">
        <v>8318</v>
      </c>
      <c r="S4054" s="10">
        <f t="shared" si="254"/>
        <v>41865.670324074068</v>
      </c>
      <c r="T4054" s="11">
        <f t="shared" si="255"/>
        <v>41925.670324074068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5">
        <f t="shared" si="253"/>
        <v>55</v>
      </c>
      <c r="Q4055" s="6" t="s">
        <v>8317</v>
      </c>
      <c r="R4055" t="s">
        <v>8318</v>
      </c>
      <c r="S4055" s="10">
        <f t="shared" si="254"/>
        <v>41928.481805555552</v>
      </c>
      <c r="T4055" s="11">
        <f t="shared" si="255"/>
        <v>41958.624999999993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5">
        <f t="shared" si="253"/>
        <v>0</v>
      </c>
      <c r="Q4056" s="6" t="s">
        <v>8317</v>
      </c>
      <c r="R4056" t="s">
        <v>8318</v>
      </c>
      <c r="S4056" s="10">
        <f t="shared" si="254"/>
        <v>42613.632928240739</v>
      </c>
      <c r="T4056" s="11">
        <f t="shared" si="255"/>
        <v>42643.958333333336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5">
        <f t="shared" si="253"/>
        <v>41.952380952380949</v>
      </c>
      <c r="Q4057" s="6" t="s">
        <v>8317</v>
      </c>
      <c r="R4057" t="s">
        <v>8318</v>
      </c>
      <c r="S4057" s="10">
        <f t="shared" si="254"/>
        <v>41779.44017361111</v>
      </c>
      <c r="T4057" s="11">
        <f t="shared" si="255"/>
        <v>41809.44017361111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5">
        <f t="shared" si="253"/>
        <v>88.333333333333329</v>
      </c>
      <c r="Q4058" s="6" t="s">
        <v>8317</v>
      </c>
      <c r="R4058" t="s">
        <v>8318</v>
      </c>
      <c r="S4058" s="10">
        <f t="shared" si="254"/>
        <v>42534.724988425922</v>
      </c>
      <c r="T4058" s="11">
        <f t="shared" si="255"/>
        <v>42554.624305555553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5">
        <f t="shared" si="253"/>
        <v>129.16666666666666</v>
      </c>
      <c r="Q4059" s="6" t="s">
        <v>8317</v>
      </c>
      <c r="R4059" t="s">
        <v>8318</v>
      </c>
      <c r="S4059" s="10">
        <f t="shared" si="254"/>
        <v>42310.760185185187</v>
      </c>
      <c r="T4059" s="11">
        <f t="shared" si="255"/>
        <v>42333.749999999993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5">
        <f t="shared" si="253"/>
        <v>23.75</v>
      </c>
      <c r="Q4060" s="6" t="s">
        <v>8317</v>
      </c>
      <c r="R4060" t="s">
        <v>8318</v>
      </c>
      <c r="S4060" s="10">
        <f t="shared" si="254"/>
        <v>42445.852361111109</v>
      </c>
      <c r="T4060" s="11">
        <f t="shared" si="255"/>
        <v>42460.957638888889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5">
        <f t="shared" si="253"/>
        <v>35.714285714285715</v>
      </c>
      <c r="Q4061" s="6" t="s">
        <v>8317</v>
      </c>
      <c r="R4061" t="s">
        <v>8318</v>
      </c>
      <c r="S4061" s="10">
        <f t="shared" si="254"/>
        <v>41866.432314814811</v>
      </c>
      <c r="T4061" s="11">
        <f t="shared" si="255"/>
        <v>41897.916666666664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5">
        <f t="shared" si="253"/>
        <v>57</v>
      </c>
      <c r="Q4062" s="6" t="s">
        <v>8317</v>
      </c>
      <c r="R4062" t="s">
        <v>8318</v>
      </c>
      <c r="S4062" s="10">
        <f t="shared" si="254"/>
        <v>41779.486759259256</v>
      </c>
      <c r="T4062" s="11">
        <f t="shared" si="255"/>
        <v>41813.458333333328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5">
        <f t="shared" si="253"/>
        <v>0</v>
      </c>
      <c r="Q4063" s="6" t="s">
        <v>8317</v>
      </c>
      <c r="R4063" t="s">
        <v>8318</v>
      </c>
      <c r="S4063" s="10">
        <f t="shared" si="254"/>
        <v>42420.933136574073</v>
      </c>
      <c r="T4063" s="11">
        <f t="shared" si="255"/>
        <v>42480.891469907401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5">
        <f t="shared" si="253"/>
        <v>163.33333333333334</v>
      </c>
      <c r="Q4064" s="6" t="s">
        <v>8317</v>
      </c>
      <c r="R4064" t="s">
        <v>8318</v>
      </c>
      <c r="S4064" s="10">
        <f t="shared" si="254"/>
        <v>42523.530879629623</v>
      </c>
      <c r="T4064" s="11">
        <f t="shared" si="255"/>
        <v>42553.530879629623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5">
        <f t="shared" si="253"/>
        <v>15</v>
      </c>
      <c r="Q4065" s="6" t="s">
        <v>8317</v>
      </c>
      <c r="R4065" t="s">
        <v>8318</v>
      </c>
      <c r="S4065" s="10">
        <f t="shared" si="254"/>
        <v>41787.473194444443</v>
      </c>
      <c r="T4065" s="11">
        <f t="shared" si="255"/>
        <v>41817.473194444443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5">
        <f t="shared" si="253"/>
        <v>64.166666666666671</v>
      </c>
      <c r="Q4066" s="6" t="s">
        <v>8317</v>
      </c>
      <c r="R4066" t="s">
        <v>8318</v>
      </c>
      <c r="S4066" s="10">
        <f t="shared" si="254"/>
        <v>42093.379930555551</v>
      </c>
      <c r="T4066" s="11">
        <f t="shared" si="255"/>
        <v>42123.379930555551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5">
        <f t="shared" si="253"/>
        <v>6.75</v>
      </c>
      <c r="Q4067" s="6" t="s">
        <v>8317</v>
      </c>
      <c r="R4067" t="s">
        <v>8318</v>
      </c>
      <c r="S4067" s="10">
        <f t="shared" si="254"/>
        <v>41833.74318287037</v>
      </c>
      <c r="T4067" s="11">
        <f t="shared" si="255"/>
        <v>41863.74318287037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5">
        <f t="shared" si="253"/>
        <v>25</v>
      </c>
      <c r="Q4068" s="6" t="s">
        <v>8317</v>
      </c>
      <c r="R4068" t="s">
        <v>8318</v>
      </c>
      <c r="S4068" s="10">
        <f t="shared" si="254"/>
        <v>42478.830879629626</v>
      </c>
      <c r="T4068" s="11">
        <f t="shared" si="255"/>
        <v>42508.830879629626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5">
        <f t="shared" si="253"/>
        <v>179.11764705882354</v>
      </c>
      <c r="Q4069" s="6" t="s">
        <v>8317</v>
      </c>
      <c r="R4069" t="s">
        <v>8318</v>
      </c>
      <c r="S4069" s="10">
        <f t="shared" si="254"/>
        <v>42234.909143518518</v>
      </c>
      <c r="T4069" s="11">
        <f t="shared" si="255"/>
        <v>42274.909143518518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5">
        <f t="shared" si="253"/>
        <v>34.950000000000003</v>
      </c>
      <c r="Q4070" s="6" t="s">
        <v>8317</v>
      </c>
      <c r="R4070" t="s">
        <v>8318</v>
      </c>
      <c r="S4070" s="10">
        <f t="shared" si="254"/>
        <v>42718.755266203698</v>
      </c>
      <c r="T4070" s="11">
        <f t="shared" si="255"/>
        <v>42748.753472222219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5">
        <f t="shared" si="253"/>
        <v>33.07692307692308</v>
      </c>
      <c r="Q4071" s="6" t="s">
        <v>8317</v>
      </c>
      <c r="R4071" t="s">
        <v>8318</v>
      </c>
      <c r="S4071" s="10">
        <f t="shared" si="254"/>
        <v>42022.453194444439</v>
      </c>
      <c r="T4071" s="11">
        <f t="shared" si="255"/>
        <v>42063.291666666664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5">
        <f t="shared" si="253"/>
        <v>27.5</v>
      </c>
      <c r="Q4072" s="6" t="s">
        <v>8317</v>
      </c>
      <c r="R4072" t="s">
        <v>8318</v>
      </c>
      <c r="S4072" s="10">
        <f t="shared" si="254"/>
        <v>42031.458564814813</v>
      </c>
      <c r="T4072" s="11">
        <f t="shared" si="255"/>
        <v>42063.916666666664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5">
        <f t="shared" si="253"/>
        <v>0</v>
      </c>
      <c r="Q4073" s="6" t="s">
        <v>8317</v>
      </c>
      <c r="R4073" t="s">
        <v>8318</v>
      </c>
      <c r="S4073" s="10">
        <f t="shared" si="254"/>
        <v>42700.59642361111</v>
      </c>
      <c r="T4073" s="11">
        <f t="shared" si="255"/>
        <v>42730.59642361111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5">
        <f t="shared" si="253"/>
        <v>2</v>
      </c>
      <c r="Q4074" s="6" t="s">
        <v>8317</v>
      </c>
      <c r="R4074" t="s">
        <v>8318</v>
      </c>
      <c r="S4074" s="10">
        <f t="shared" si="254"/>
        <v>41812.566099537034</v>
      </c>
      <c r="T4074" s="11">
        <f t="shared" si="255"/>
        <v>41872.566099537034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5">
        <f t="shared" si="253"/>
        <v>18.5</v>
      </c>
      <c r="Q4075" s="6" t="s">
        <v>8317</v>
      </c>
      <c r="R4075" t="s">
        <v>8318</v>
      </c>
      <c r="S4075" s="10">
        <f t="shared" si="254"/>
        <v>42078.136874999997</v>
      </c>
      <c r="T4075" s="11">
        <f t="shared" si="255"/>
        <v>42132.958333333336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5">
        <f t="shared" si="253"/>
        <v>35</v>
      </c>
      <c r="Q4076" s="6" t="s">
        <v>8317</v>
      </c>
      <c r="R4076" t="s">
        <v>8318</v>
      </c>
      <c r="S4076" s="10">
        <f t="shared" si="254"/>
        <v>42283.344618055555</v>
      </c>
      <c r="T4076" s="11">
        <f t="shared" si="255"/>
        <v>42313.386284722219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5">
        <f t="shared" si="253"/>
        <v>44.307692307692307</v>
      </c>
      <c r="Q4077" s="6" t="s">
        <v>8317</v>
      </c>
      <c r="R4077" t="s">
        <v>8318</v>
      </c>
      <c r="S4077" s="10">
        <f t="shared" si="254"/>
        <v>41778.837604166663</v>
      </c>
      <c r="T4077" s="11">
        <f t="shared" si="255"/>
        <v>41820.519444444442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5">
        <f t="shared" si="253"/>
        <v>0</v>
      </c>
      <c r="Q4078" s="6" t="s">
        <v>8317</v>
      </c>
      <c r="R4078" t="s">
        <v>8318</v>
      </c>
      <c r="S4078" s="10">
        <f t="shared" si="254"/>
        <v>41905.587372685179</v>
      </c>
      <c r="T4078" s="11">
        <f t="shared" si="255"/>
        <v>41933.618750000001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5">
        <f t="shared" si="253"/>
        <v>222.5</v>
      </c>
      <c r="Q4079" s="6" t="s">
        <v>8317</v>
      </c>
      <c r="R4079" t="s">
        <v>8318</v>
      </c>
      <c r="S4079" s="10">
        <f t="shared" si="254"/>
        <v>42695.502245370364</v>
      </c>
      <c r="T4079" s="11">
        <f t="shared" si="255"/>
        <v>42725.502245370364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5">
        <f t="shared" si="253"/>
        <v>0</v>
      </c>
      <c r="Q4080" s="6" t="s">
        <v>8317</v>
      </c>
      <c r="R4080" t="s">
        <v>8318</v>
      </c>
      <c r="S4080" s="10">
        <f t="shared" si="254"/>
        <v>42732.579189814809</v>
      </c>
      <c r="T4080" s="11">
        <f t="shared" si="255"/>
        <v>42762.579189814809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5">
        <f t="shared" si="253"/>
        <v>5</v>
      </c>
      <c r="Q4081" s="6" t="s">
        <v>8317</v>
      </c>
      <c r="R4081" t="s">
        <v>8318</v>
      </c>
      <c r="S4081" s="10">
        <f t="shared" si="254"/>
        <v>42510.730567129627</v>
      </c>
      <c r="T4081" s="11">
        <f t="shared" si="255"/>
        <v>42540.730567129627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5">
        <f t="shared" si="253"/>
        <v>0</v>
      </c>
      <c r="Q4082" s="6" t="s">
        <v>8317</v>
      </c>
      <c r="R4082" t="s">
        <v>8318</v>
      </c>
      <c r="S4082" s="10">
        <f t="shared" si="254"/>
        <v>42511.489768518521</v>
      </c>
      <c r="T4082" s="11">
        <f t="shared" si="255"/>
        <v>42535.579166666663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5">
        <f t="shared" si="253"/>
        <v>29.166666666666668</v>
      </c>
      <c r="Q4083" s="6" t="s">
        <v>8317</v>
      </c>
      <c r="R4083" t="s">
        <v>8318</v>
      </c>
      <c r="S4083" s="10">
        <f t="shared" si="254"/>
        <v>42041.372974537029</v>
      </c>
      <c r="T4083" s="11">
        <f t="shared" si="255"/>
        <v>42071.331307870372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5">
        <f t="shared" si="253"/>
        <v>1.5</v>
      </c>
      <c r="Q4084" s="6" t="s">
        <v>8317</v>
      </c>
      <c r="R4084" t="s">
        <v>8318</v>
      </c>
      <c r="S4084" s="10">
        <f t="shared" si="254"/>
        <v>42306.980937499997</v>
      </c>
      <c r="T4084" s="11">
        <f t="shared" si="255"/>
        <v>42322.749999999993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5">
        <f t="shared" si="253"/>
        <v>126.5</v>
      </c>
      <c r="Q4085" s="6" t="s">
        <v>8317</v>
      </c>
      <c r="R4085" t="s">
        <v>8318</v>
      </c>
      <c r="S4085" s="10">
        <f t="shared" si="254"/>
        <v>42353.553425925922</v>
      </c>
      <c r="T4085" s="11">
        <f t="shared" si="255"/>
        <v>42383.553425925922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5">
        <f t="shared" si="253"/>
        <v>10</v>
      </c>
      <c r="Q4086" s="6" t="s">
        <v>8317</v>
      </c>
      <c r="R4086" t="s">
        <v>8318</v>
      </c>
      <c r="S4086" s="10">
        <f t="shared" si="254"/>
        <v>42622.228078703702</v>
      </c>
      <c r="T4086" s="11">
        <f t="shared" si="255"/>
        <v>42652.228078703702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5">
        <f t="shared" si="253"/>
        <v>10</v>
      </c>
      <c r="Q4087" s="6" t="s">
        <v>8317</v>
      </c>
      <c r="R4087" t="s">
        <v>8318</v>
      </c>
      <c r="S4087" s="10">
        <f t="shared" si="254"/>
        <v>42058.395543981482</v>
      </c>
      <c r="T4087" s="11">
        <f t="shared" si="255"/>
        <v>42086.957638888889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5">
        <f t="shared" si="253"/>
        <v>9.4</v>
      </c>
      <c r="Q4088" s="6" t="s">
        <v>8317</v>
      </c>
      <c r="R4088" t="s">
        <v>8318</v>
      </c>
      <c r="S4088" s="10">
        <f t="shared" si="254"/>
        <v>42304.732627314814</v>
      </c>
      <c r="T4088" s="11">
        <f t="shared" si="255"/>
        <v>42328.958333333336</v>
      </c>
    </row>
    <row r="4089" spans="1:20" ht="19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5">
        <f t="shared" si="253"/>
        <v>0</v>
      </c>
      <c r="Q4089" s="6" t="s">
        <v>8317</v>
      </c>
      <c r="R4089" t="s">
        <v>8318</v>
      </c>
      <c r="S4089" s="10">
        <f t="shared" si="254"/>
        <v>42538.53456018518</v>
      </c>
      <c r="T4089" s="11">
        <f t="shared" si="255"/>
        <v>42568.53456018518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5">
        <f t="shared" si="253"/>
        <v>72</v>
      </c>
      <c r="Q4090" s="6" t="s">
        <v>8317</v>
      </c>
      <c r="R4090" t="s">
        <v>8318</v>
      </c>
      <c r="S4090" s="10">
        <f t="shared" si="254"/>
        <v>41990.40421296296</v>
      </c>
      <c r="T4090" s="11">
        <f t="shared" si="255"/>
        <v>42020.226388888885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5">
        <f t="shared" si="253"/>
        <v>30</v>
      </c>
      <c r="Q4091" s="6" t="s">
        <v>8317</v>
      </c>
      <c r="R4091" t="s">
        <v>8318</v>
      </c>
      <c r="S4091" s="10">
        <f t="shared" si="254"/>
        <v>42122.524166666662</v>
      </c>
      <c r="T4091" s="11">
        <f t="shared" si="255"/>
        <v>42155.524305555555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5">
        <f t="shared" si="253"/>
        <v>10.666666666666666</v>
      </c>
      <c r="Q4092" s="6" t="s">
        <v>8317</v>
      </c>
      <c r="R4092" t="s">
        <v>8318</v>
      </c>
      <c r="S4092" s="10">
        <f t="shared" si="254"/>
        <v>42209.464548611104</v>
      </c>
      <c r="T4092" s="11">
        <f t="shared" si="255"/>
        <v>42223.416666666664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5">
        <f t="shared" si="253"/>
        <v>25.5</v>
      </c>
      <c r="Q4093" s="6" t="s">
        <v>8317</v>
      </c>
      <c r="R4093" t="s">
        <v>8318</v>
      </c>
      <c r="S4093" s="10">
        <f t="shared" si="254"/>
        <v>41990.298043981478</v>
      </c>
      <c r="T4093" s="11">
        <f t="shared" si="255"/>
        <v>42020.298043981478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5">
        <f t="shared" si="253"/>
        <v>20</v>
      </c>
      <c r="Q4094" s="6" t="s">
        <v>8317</v>
      </c>
      <c r="R4094" t="s">
        <v>8318</v>
      </c>
      <c r="S4094" s="10">
        <f t="shared" si="254"/>
        <v>42038.986655092587</v>
      </c>
      <c r="T4094" s="11">
        <f t="shared" si="255"/>
        <v>42098.944988425923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5">
        <f t="shared" si="253"/>
        <v>15</v>
      </c>
      <c r="Q4095" s="6" t="s">
        <v>8317</v>
      </c>
      <c r="R4095" t="s">
        <v>8318</v>
      </c>
      <c r="S4095" s="10">
        <f t="shared" si="254"/>
        <v>42178.607557870368</v>
      </c>
      <c r="T4095" s="11">
        <f t="shared" si="255"/>
        <v>42238.607557870368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5">
        <f t="shared" si="253"/>
        <v>91.25</v>
      </c>
      <c r="Q4096" s="6" t="s">
        <v>8317</v>
      </c>
      <c r="R4096" t="s">
        <v>8318</v>
      </c>
      <c r="S4096" s="10">
        <f t="shared" si="254"/>
        <v>41889.878472222219</v>
      </c>
      <c r="T4096" s="11">
        <f t="shared" si="255"/>
        <v>41933.999305555553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5">
        <f t="shared" si="253"/>
        <v>800</v>
      </c>
      <c r="Q4097" s="6" t="s">
        <v>8317</v>
      </c>
      <c r="R4097" t="s">
        <v>8318</v>
      </c>
      <c r="S4097" s="10">
        <f t="shared" si="254"/>
        <v>42692.823495370372</v>
      </c>
      <c r="T4097" s="11">
        <f t="shared" si="255"/>
        <v>42722.823495370372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5">
        <f t="shared" si="253"/>
        <v>80</v>
      </c>
      <c r="Q4098" s="6" t="s">
        <v>8317</v>
      </c>
      <c r="R4098" t="s">
        <v>8318</v>
      </c>
      <c r="S4098" s="10">
        <f t="shared" si="254"/>
        <v>42750.321979166663</v>
      </c>
      <c r="T4098" s="11">
        <f t="shared" si="255"/>
        <v>42794.160416666666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(E4099/D4099)*100</f>
        <v>0</v>
      </c>
      <c r="P4099" s="5">
        <f t="shared" ref="P4099:P4115" si="257">IFERROR(E4099/L4099,0)</f>
        <v>0</v>
      </c>
      <c r="Q4099" s="6" t="s">
        <v>8317</v>
      </c>
      <c r="R4099" t="s">
        <v>8318</v>
      </c>
      <c r="S4099" s="10">
        <f t="shared" ref="S4099:S4115" si="258">(J4099/86400)+25569+(-5/24)</f>
        <v>42344.616168981483</v>
      </c>
      <c r="T4099" s="11">
        <f t="shared" ref="T4099:T4115" si="259">(I4099/86400)+25569+(-5/24)</f>
        <v>42400.788194444445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5">
        <f t="shared" si="257"/>
        <v>0</v>
      </c>
      <c r="Q4100" s="6" t="s">
        <v>8317</v>
      </c>
      <c r="R4100" t="s">
        <v>8318</v>
      </c>
      <c r="S4100" s="10">
        <f t="shared" si="258"/>
        <v>42495.51385416666</v>
      </c>
      <c r="T4100" s="11">
        <f t="shared" si="259"/>
        <v>42525.51385416666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5">
        <f t="shared" si="257"/>
        <v>50</v>
      </c>
      <c r="Q4101" s="6" t="s">
        <v>8317</v>
      </c>
      <c r="R4101" t="s">
        <v>8318</v>
      </c>
      <c r="S4101" s="10">
        <f t="shared" si="258"/>
        <v>42570.642048611109</v>
      </c>
      <c r="T4101" s="11">
        <f t="shared" si="259"/>
        <v>42615.642048611109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5">
        <f t="shared" si="257"/>
        <v>0</v>
      </c>
      <c r="Q4102" s="6" t="s">
        <v>8317</v>
      </c>
      <c r="R4102" t="s">
        <v>8318</v>
      </c>
      <c r="S4102" s="10">
        <f t="shared" si="258"/>
        <v>41926.916550925926</v>
      </c>
      <c r="T4102" s="11">
        <f t="shared" si="259"/>
        <v>41936.916550925926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5">
        <f t="shared" si="257"/>
        <v>0</v>
      </c>
      <c r="Q4103" s="6" t="s">
        <v>8317</v>
      </c>
      <c r="R4103" t="s">
        <v>8318</v>
      </c>
      <c r="S4103" s="10">
        <f t="shared" si="258"/>
        <v>42730.695393518516</v>
      </c>
      <c r="T4103" s="11">
        <f t="shared" si="259"/>
        <v>42760.695393518516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5">
        <f t="shared" si="257"/>
        <v>22.833333333333332</v>
      </c>
      <c r="Q4104" s="6" t="s">
        <v>8317</v>
      </c>
      <c r="R4104" t="s">
        <v>8318</v>
      </c>
      <c r="S4104" s="10">
        <f t="shared" si="258"/>
        <v>42475.639733796292</v>
      </c>
      <c r="T4104" s="11">
        <f t="shared" si="259"/>
        <v>42505.639733796292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5">
        <f t="shared" si="257"/>
        <v>16.666666666666668</v>
      </c>
      <c r="Q4105" s="6" t="s">
        <v>8317</v>
      </c>
      <c r="R4105" t="s">
        <v>8318</v>
      </c>
      <c r="S4105" s="10">
        <f t="shared" si="258"/>
        <v>42188.624606481484</v>
      </c>
      <c r="T4105" s="11">
        <f t="shared" si="259"/>
        <v>42242.563888888886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5">
        <f t="shared" si="257"/>
        <v>45.785714285714285</v>
      </c>
      <c r="Q4106" s="6" t="s">
        <v>8317</v>
      </c>
      <c r="R4106" t="s">
        <v>8318</v>
      </c>
      <c r="S4106" s="10">
        <f t="shared" si="258"/>
        <v>42640.069837962961</v>
      </c>
      <c r="T4106" s="11">
        <f t="shared" si="259"/>
        <v>42670.069837962961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5">
        <f t="shared" si="257"/>
        <v>383.33333333333331</v>
      </c>
      <c r="Q4107" s="6" t="s">
        <v>8317</v>
      </c>
      <c r="R4107" t="s">
        <v>8318</v>
      </c>
      <c r="S4107" s="10">
        <f t="shared" si="258"/>
        <v>42696.802187499998</v>
      </c>
      <c r="T4107" s="11">
        <f t="shared" si="259"/>
        <v>42729.802187499998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5">
        <f t="shared" si="257"/>
        <v>106.96969696969697</v>
      </c>
      <c r="Q4108" s="6" t="s">
        <v>8317</v>
      </c>
      <c r="R4108" t="s">
        <v>8318</v>
      </c>
      <c r="S4108" s="10">
        <f t="shared" si="258"/>
        <v>42052.841041666667</v>
      </c>
      <c r="T4108" s="11">
        <f t="shared" si="259"/>
        <v>42095.833333333336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5">
        <f t="shared" si="257"/>
        <v>10.25</v>
      </c>
      <c r="Q4109" s="6" t="s">
        <v>8317</v>
      </c>
      <c r="R4109" t="s">
        <v>8318</v>
      </c>
      <c r="S4109" s="10">
        <f t="shared" si="258"/>
        <v>41883.708344907405</v>
      </c>
      <c r="T4109" s="11">
        <f t="shared" si="259"/>
        <v>41906.708344907405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5">
        <f t="shared" si="257"/>
        <v>59</v>
      </c>
      <c r="Q4110" s="6" t="s">
        <v>8317</v>
      </c>
      <c r="R4110" t="s">
        <v>8318</v>
      </c>
      <c r="S4110" s="10">
        <f t="shared" si="258"/>
        <v>42766.823344907403</v>
      </c>
      <c r="T4110" s="11">
        <f t="shared" si="259"/>
        <v>42796.999999999993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5">
        <f t="shared" si="257"/>
        <v>0</v>
      </c>
      <c r="Q4111" s="6" t="s">
        <v>8317</v>
      </c>
      <c r="R4111" t="s">
        <v>8318</v>
      </c>
      <c r="S4111" s="10">
        <f t="shared" si="258"/>
        <v>42307.331064814811</v>
      </c>
      <c r="T4111" s="11">
        <f t="shared" si="259"/>
        <v>42337.372731481482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5">
        <f t="shared" si="257"/>
        <v>14.333333333333334</v>
      </c>
      <c r="Q4112" s="6" t="s">
        <v>8317</v>
      </c>
      <c r="R4112" t="s">
        <v>8318</v>
      </c>
      <c r="S4112" s="10">
        <f t="shared" si="258"/>
        <v>42512.418414351851</v>
      </c>
      <c r="T4112" s="11">
        <f t="shared" si="259"/>
        <v>42572.418414351851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5">
        <f t="shared" si="257"/>
        <v>15.666666666666666</v>
      </c>
      <c r="Q4113" s="6" t="s">
        <v>8317</v>
      </c>
      <c r="R4113" t="s">
        <v>8318</v>
      </c>
      <c r="S4113" s="10">
        <f t="shared" si="258"/>
        <v>42028.927546296291</v>
      </c>
      <c r="T4113" s="11">
        <f t="shared" si="259"/>
        <v>42058.927546296291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5">
        <f t="shared" si="257"/>
        <v>1</v>
      </c>
      <c r="Q4114" s="6" t="s">
        <v>8317</v>
      </c>
      <c r="R4114" t="s">
        <v>8318</v>
      </c>
      <c r="S4114" s="10">
        <f t="shared" si="258"/>
        <v>42400.738263888888</v>
      </c>
      <c r="T4114" s="11">
        <f t="shared" si="259"/>
        <v>42427.791666666664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5">
        <f t="shared" si="257"/>
        <v>1</v>
      </c>
      <c r="Q4115" s="6" t="s">
        <v>8317</v>
      </c>
      <c r="R4115" t="s">
        <v>8318</v>
      </c>
      <c r="S4115" s="10">
        <f t="shared" si="258"/>
        <v>42358.364849537036</v>
      </c>
      <c r="T4115" s="11">
        <f t="shared" si="259"/>
        <v>42377.06527777778</v>
      </c>
    </row>
  </sheetData>
  <conditionalFormatting sqref="F2:F4115">
    <cfRule type="containsText" dxfId="13" priority="2" operator="containsText" text="live">
      <formula>NOT(ISERROR(SEARCH("live",F2)))</formula>
    </cfRule>
    <cfRule type="containsText" dxfId="12" priority="3" operator="containsText" text="canceled">
      <formula>NOT(ISERROR(SEARCH("canceled",F2)))</formula>
    </cfRule>
    <cfRule type="containsText" dxfId="11" priority="5" operator="containsText" text="failed">
      <formula>NOT(ISERROR(SEARCH("failed",F2)))</formula>
    </cfRule>
    <cfRule type="containsText" dxfId="1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934A-D3A2-EA4B-9901-44290F65F3F6}">
  <dimension ref="A4:H16"/>
  <sheetViews>
    <sheetView topLeftCell="A12" workbookViewId="0">
      <selection activeCell="K7" sqref="K7"/>
    </sheetView>
  </sheetViews>
  <sheetFormatPr baseColWidth="10" defaultRowHeight="15" x14ac:dyDescent="0.2"/>
  <cols>
    <col min="1" max="1" width="36" customWidth="1"/>
    <col min="2" max="2" width="21" customWidth="1"/>
    <col min="3" max="3" width="17.1640625" customWidth="1"/>
    <col min="4" max="4" width="20.1640625" customWidth="1"/>
    <col min="5" max="5" width="16.33203125" customWidth="1"/>
    <col min="6" max="6" width="24.1640625" customWidth="1"/>
    <col min="7" max="7" width="20.33203125" customWidth="1"/>
    <col min="8" max="8" width="23.33203125" customWidth="1"/>
  </cols>
  <sheetData>
    <row r="4" spans="1:8" ht="19" x14ac:dyDescent="0.25">
      <c r="A4" s="13" t="s">
        <v>8393</v>
      </c>
      <c r="B4" s="13" t="s">
        <v>8394</v>
      </c>
      <c r="C4" s="13" t="s">
        <v>8395</v>
      </c>
      <c r="D4" s="13" t="s">
        <v>8396</v>
      </c>
      <c r="E4" s="13" t="s">
        <v>8397</v>
      </c>
      <c r="F4" s="13" t="s">
        <v>8398</v>
      </c>
      <c r="G4" s="13" t="s">
        <v>8399</v>
      </c>
      <c r="H4" s="13" t="s">
        <v>8400</v>
      </c>
    </row>
    <row r="5" spans="1:8" ht="19" x14ac:dyDescent="0.25">
      <c r="A5" s="13" t="s">
        <v>8381</v>
      </c>
      <c r="B5" s="13">
        <f>COUNTIFS(Sheet1!D$2:D$4115,"&lt;1000", Sheet1!F$2:F$4115,"successful")</f>
        <v>322</v>
      </c>
      <c r="C5" s="13">
        <f>COUNTIFS(Sheet1!D$2:D$4115,"&lt;1000", Sheet1!F$2:F$4115,"failed")</f>
        <v>113</v>
      </c>
      <c r="D5" s="13">
        <f>COUNTIFS(Sheet1!D$2:D$4115,"&lt;1000", Sheet1!F$2:F$4115,"canceledl")</f>
        <v>0</v>
      </c>
      <c r="E5" s="13">
        <f>SUM(B5:D5)</f>
        <v>435</v>
      </c>
      <c r="F5" s="14">
        <f>(B5/E5)</f>
        <v>0.74022988505747123</v>
      </c>
      <c r="G5" s="14">
        <f>(C5/E5)</f>
        <v>0.25977011494252872</v>
      </c>
      <c r="H5" s="14">
        <f>(D5/E5)</f>
        <v>0</v>
      </c>
    </row>
    <row r="6" spans="1:8" ht="19" x14ac:dyDescent="0.25">
      <c r="A6" s="13" t="s">
        <v>8382</v>
      </c>
      <c r="B6" s="13">
        <f>COUNTIFS(Sheet1!D$2:D$4115,"&gt;1000",Sheet1!D$2:D$4115,"&lt;4999", Sheet1!F$2:F$4115,"successful")</f>
        <v>815</v>
      </c>
      <c r="C6" s="13">
        <f>COUNTIFS(Sheet1!D$2:D$4115,"&gt;1000",Sheet1!D$2:D$4115,"&lt;4999", Sheet1!F$2:F$4115,"failed")</f>
        <v>357</v>
      </c>
      <c r="D6" s="13">
        <f>COUNTIFS(Sheet1!D$2:D$4115,"&gt;1000",Sheet1!D$2:D$4115,"&lt;4999", Sheet1!F$2:F$4115,"canceled")</f>
        <v>52</v>
      </c>
      <c r="E6" s="13">
        <f t="shared" ref="E6:E16" si="0">SUM(B6:D6)</f>
        <v>1224</v>
      </c>
      <c r="F6" s="14">
        <f t="shared" ref="F6:F16" si="1">(B6/E6)</f>
        <v>0.66584967320261434</v>
      </c>
      <c r="G6" s="14">
        <f t="shared" ref="G6:G16" si="2">(C6/E6)</f>
        <v>0.29166666666666669</v>
      </c>
      <c r="H6" s="14">
        <f t="shared" ref="H6:H16" si="3">(D6/E6)</f>
        <v>4.2483660130718956E-2</v>
      </c>
    </row>
    <row r="7" spans="1:8" ht="19" x14ac:dyDescent="0.25">
      <c r="A7" s="13" t="s">
        <v>8383</v>
      </c>
      <c r="B7" s="13">
        <f>COUNTIFS(Sheet1!D$2:D$4115,"&gt;5000",Sheet1!D$2:D$4115,"&lt;9999", Sheet1!F$2:F$4115,"successful")</f>
        <v>230</v>
      </c>
      <c r="C7" s="13">
        <f>COUNTIFS(Sheet1!D$2:D$4115,"&gt;5000",Sheet1!D$2:D$4115,"&lt;9999", Sheet1!F$2:F$4115,"failed")</f>
        <v>160</v>
      </c>
      <c r="D7" s="13">
        <f>COUNTIFS(Sheet1!D$2:D$4115,"&gt;5000",Sheet1!D$2:D$4115,"&lt;9999", Sheet1!F$2:F$4115,"canceled")</f>
        <v>27</v>
      </c>
      <c r="E7" s="13">
        <f t="shared" si="0"/>
        <v>417</v>
      </c>
      <c r="F7" s="14">
        <f t="shared" si="1"/>
        <v>0.55155875299760193</v>
      </c>
      <c r="G7" s="14">
        <f t="shared" si="2"/>
        <v>0.38369304556354916</v>
      </c>
      <c r="H7" s="14">
        <f t="shared" si="3"/>
        <v>6.4748201438848921E-2</v>
      </c>
    </row>
    <row r="8" spans="1:8" ht="19" x14ac:dyDescent="0.25">
      <c r="A8" s="13" t="s">
        <v>8384</v>
      </c>
      <c r="B8" s="13">
        <f>COUNTIFS(Sheet1!D$2:D$4115,"&gt;10000",Sheet1!D$2:D$4115,"&lt;14999",Sheet1!F$2:F$4115,"successful")</f>
        <v>65</v>
      </c>
      <c r="C8" s="13">
        <f>COUNTIFS(Sheet1!D$2:D$4115,"&gt;10000",Sheet1!D$2:D$4115,"&lt;14999", Sheet1!F$2:F$4115,"failed")</f>
        <v>59</v>
      </c>
      <c r="D8" s="13">
        <f>COUNTIFS(Sheet1!D$2:D$4115,"&gt;10000",Sheet1!D$2:D$4115,"&lt;14999", Sheet1!F$2:F$4115,"canceled")</f>
        <v>12</v>
      </c>
      <c r="E8" s="13">
        <f t="shared" si="0"/>
        <v>136</v>
      </c>
      <c r="F8" s="14">
        <f t="shared" si="1"/>
        <v>0.47794117647058826</v>
      </c>
      <c r="G8" s="14">
        <f t="shared" si="2"/>
        <v>0.43382352941176472</v>
      </c>
      <c r="H8" s="14">
        <f t="shared" si="3"/>
        <v>8.8235294117647065E-2</v>
      </c>
    </row>
    <row r="9" spans="1:8" ht="19" x14ac:dyDescent="0.25">
      <c r="A9" s="13" t="s">
        <v>8385</v>
      </c>
      <c r="B9" s="13">
        <f>COUNTIFS(Sheet1!D$2:D$4115,"&gt;15000",Sheet1!D$2:D$4115,"&lt;19999",Sheet1!F$2:F$4115,"successful")</f>
        <v>38</v>
      </c>
      <c r="C9" s="13">
        <f>COUNTIFS(Sheet1!D$2:D$4115,"&gt;15000",Sheet1!D$2:D$4115,"&lt;19999",Sheet1!F$2:F$4115,"failed")</f>
        <v>32</v>
      </c>
      <c r="D9" s="13">
        <f>COUNTIFS(Sheet1!D$2:D$4115,"&gt;15000",Sheet1!D$2:D$4115,"&lt;19999",Sheet1!F$2:F$4115,"canceled")</f>
        <v>4</v>
      </c>
      <c r="E9" s="13">
        <f t="shared" si="0"/>
        <v>74</v>
      </c>
      <c r="F9" s="14">
        <f t="shared" si="1"/>
        <v>0.51351351351351349</v>
      </c>
      <c r="G9" s="14">
        <f t="shared" si="2"/>
        <v>0.43243243243243246</v>
      </c>
      <c r="H9" s="14">
        <f t="shared" si="3"/>
        <v>5.4054054054054057E-2</v>
      </c>
    </row>
    <row r="10" spans="1:8" ht="19" x14ac:dyDescent="0.25">
      <c r="A10" s="13" t="s">
        <v>8386</v>
      </c>
      <c r="B10" s="13">
        <f>COUNTIFS(Sheet1!D$2:D$4115,"&gt;20000",Sheet1!D$2:D$4115,"&lt;24999",Sheet1!F$2:F$4115,"successful")</f>
        <v>18</v>
      </c>
      <c r="C10" s="13">
        <f>COUNTIFS(Sheet1!D$2:D$4115,"&gt;20000",Sheet1!D$2:D$4115,"&lt;24999",Sheet1!F$2:F$4115,"failed")</f>
        <v>16</v>
      </c>
      <c r="D10" s="13">
        <f>COUNTIFS(Sheet1!D$2:D$4115,"&gt;20000",Sheet1!D$2:D$4115,"&lt;24999",Sheet1!F$2:F$4115,"canceled")</f>
        <v>1</v>
      </c>
      <c r="E10" s="13">
        <f t="shared" si="0"/>
        <v>35</v>
      </c>
      <c r="F10" s="14">
        <f t="shared" si="1"/>
        <v>0.51428571428571423</v>
      </c>
      <c r="G10" s="14">
        <f t="shared" si="2"/>
        <v>0.45714285714285713</v>
      </c>
      <c r="H10" s="14">
        <f t="shared" si="3"/>
        <v>2.8571428571428571E-2</v>
      </c>
    </row>
    <row r="11" spans="1:8" ht="19" x14ac:dyDescent="0.25">
      <c r="A11" s="13" t="s">
        <v>8387</v>
      </c>
      <c r="B11" s="13">
        <f>COUNTIFS(Sheet1!D$2:D$4115,"&gt;25000",Sheet1!D$2:D$4115,"&lt;29999",Sheet1!F$2:F$4115,"successful")</f>
        <v>8</v>
      </c>
      <c r="C11" s="13">
        <f>COUNTIFS(Sheet1!D$2:D$4115,"&gt;25000",Sheet1!D$2:D$4115,"&lt;29999",Sheet1!F$2:F$4115,"failed")</f>
        <v>15</v>
      </c>
      <c r="D11" s="13">
        <f>COUNTIFS(Sheet1!D$2:D$4115,"&gt;25000",Sheet1!D$2:D$4115,"&lt;29999",Sheet1!F$2:F$4115,"canceled")</f>
        <v>1</v>
      </c>
      <c r="E11" s="13">
        <f t="shared" si="0"/>
        <v>24</v>
      </c>
      <c r="F11" s="14">
        <f t="shared" si="1"/>
        <v>0.33333333333333331</v>
      </c>
      <c r="G11" s="14">
        <f t="shared" si="2"/>
        <v>0.625</v>
      </c>
      <c r="H11" s="14">
        <f t="shared" si="3"/>
        <v>4.1666666666666664E-2</v>
      </c>
    </row>
    <row r="12" spans="1:8" ht="19" x14ac:dyDescent="0.25">
      <c r="A12" s="13" t="s">
        <v>8388</v>
      </c>
      <c r="B12" s="13">
        <f>COUNTIFS(Sheet1!D$2:D$4115,"&gt;30000",Sheet1!D$2:D$4115,"&lt;34999",Sheet1!F$2:F$4115,"successful")</f>
        <v>6</v>
      </c>
      <c r="C12" s="13">
        <f>COUNTIFS(Sheet1!D$2:D$4115,"&gt;30000",Sheet1!D$2:D$4115,"&lt;34999",Sheet1!F$2:F$4115,"failed")</f>
        <v>6</v>
      </c>
      <c r="D12" s="13">
        <f>COUNTIFS(Sheet1!D$2:D$4115,"&gt;30000",Sheet1!D$2:D$4115,"&lt;34999",Sheet1!F$2:F$4115,"canceled")</f>
        <v>1</v>
      </c>
      <c r="E12" s="13">
        <f t="shared" si="0"/>
        <v>13</v>
      </c>
      <c r="F12" s="14">
        <f t="shared" si="1"/>
        <v>0.46153846153846156</v>
      </c>
      <c r="G12" s="14">
        <f t="shared" si="2"/>
        <v>0.46153846153846156</v>
      </c>
      <c r="H12" s="14">
        <f t="shared" si="3"/>
        <v>7.6923076923076927E-2</v>
      </c>
    </row>
    <row r="13" spans="1:8" ht="19" x14ac:dyDescent="0.25">
      <c r="A13" s="13" t="s">
        <v>8389</v>
      </c>
      <c r="B13" s="13">
        <f>COUNTIFS(Sheet1!D$2:D$4115,"&gt;35000",Sheet1!D$2:D$4115,"&lt;39999",Sheet1!F$2:F$4115,"successful")</f>
        <v>4</v>
      </c>
      <c r="C13" s="13">
        <f>COUNTIFS(Sheet1!D$2:D$4115,"&gt;35000",Sheet1!D$2:D$4115,"&lt;39999",Sheet1!F$2:F$4115,"failed")</f>
        <v>8</v>
      </c>
      <c r="D13" s="13">
        <f>COUNTIFS(Sheet1!D$2:D$4115,"&gt;35000",Sheet1!D$2:D$4115,"&lt;39999",Sheet1!F$2:F$4115,"canceled")</f>
        <v>2</v>
      </c>
      <c r="E13" s="13">
        <f t="shared" si="0"/>
        <v>14</v>
      </c>
      <c r="F13" s="14">
        <f t="shared" si="1"/>
        <v>0.2857142857142857</v>
      </c>
      <c r="G13" s="14">
        <f t="shared" si="2"/>
        <v>0.5714285714285714</v>
      </c>
      <c r="H13" s="14">
        <f t="shared" si="3"/>
        <v>0.14285714285714285</v>
      </c>
    </row>
    <row r="14" spans="1:8" ht="19" x14ac:dyDescent="0.25">
      <c r="A14" s="13" t="s">
        <v>8390</v>
      </c>
      <c r="B14" s="13">
        <f>COUNTIFS(Sheet1!D$2:D$4115,"&gt;40000",Sheet1!D$2:D$4115,"&lt;44999",Sheet1!F$2:F$4115,"successful")</f>
        <v>5</v>
      </c>
      <c r="C14" s="13">
        <f>COUNTIFS(Sheet1!D$2:D$4115,"&gt;40000",Sheet1!D$2:D$4115,"&lt;44999",Sheet1!F$2:F$4115,"failed")</f>
        <v>3</v>
      </c>
      <c r="D14" s="13">
        <f>COUNTIFS(Sheet1!D$2:D$4115,"&gt;40000",Sheet1!D$2:D$4115,"&lt;44999",Sheet1!F$2:F$4115,"canceled")</f>
        <v>0</v>
      </c>
      <c r="E14" s="13">
        <f t="shared" si="0"/>
        <v>8</v>
      </c>
      <c r="F14" s="14">
        <f t="shared" si="1"/>
        <v>0.625</v>
      </c>
      <c r="G14" s="14">
        <f t="shared" si="2"/>
        <v>0.375</v>
      </c>
      <c r="H14" s="14">
        <f t="shared" si="3"/>
        <v>0</v>
      </c>
    </row>
    <row r="15" spans="1:8" ht="19" x14ac:dyDescent="0.25">
      <c r="A15" s="13" t="s">
        <v>8391</v>
      </c>
      <c r="B15" s="13">
        <f>COUNTIFS(Sheet1!D$2:D$4115,"&gt;45000",Sheet1!D$2:D$4115,"&lt;49999",Sheet1!F$2:F$4115,"successful")</f>
        <v>3</v>
      </c>
      <c r="C15" s="13">
        <f>COUNTIFS(Sheet1!D$2:D$4115,"&gt;45000",Sheet1!D$2:D$4115,"&lt;49999",Sheet1!F$2:F$4115,"failed")</f>
        <v>5</v>
      </c>
      <c r="D15" s="13">
        <f>COUNTIFS(Sheet1!D$2:D$4115,"&gt;45000",Sheet1!D$2:D$4115,"&lt;49999",Sheet1!F$2:F$4115,"canceled")</f>
        <v>2</v>
      </c>
      <c r="E15" s="13">
        <f t="shared" si="0"/>
        <v>10</v>
      </c>
      <c r="F15" s="14">
        <f t="shared" si="1"/>
        <v>0.3</v>
      </c>
      <c r="G15" s="14">
        <f t="shared" si="2"/>
        <v>0.5</v>
      </c>
      <c r="H15" s="14">
        <f t="shared" si="3"/>
        <v>0.2</v>
      </c>
    </row>
    <row r="16" spans="1:8" ht="19" x14ac:dyDescent="0.25">
      <c r="A16" s="13" t="s">
        <v>8392</v>
      </c>
      <c r="B16" s="13">
        <f>COUNTIFS(Sheet1!D$2:D$4115,"&gt;50000",Sheet1!F$2:F$4115,"successful")</f>
        <v>55</v>
      </c>
      <c r="C16" s="13">
        <f>COUNTIFS(Sheet1!D$2:D$4115,"&gt;50000",Sheet1!F$2:F$4115,"failed")</f>
        <v>198</v>
      </c>
      <c r="D16" s="13">
        <f>COUNTIFS(Sheet1!D$2:D$4115,"&gt;50000",Sheet1!F$2:F$4115,"canceled")</f>
        <v>83</v>
      </c>
      <c r="E16" s="13">
        <f t="shared" si="0"/>
        <v>336</v>
      </c>
      <c r="F16" s="14">
        <f t="shared" si="1"/>
        <v>0.16369047619047619</v>
      </c>
      <c r="G16" s="14">
        <f t="shared" si="2"/>
        <v>0.5892857142857143</v>
      </c>
      <c r="H16" s="14">
        <f t="shared" si="3"/>
        <v>0.24702380952380953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state v</vt:lpstr>
      <vt:lpstr>pivot table year vs state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2019-08-21T22:52:41Z</dcterms:modified>
</cp:coreProperties>
</file>