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425"/>
  </bookViews>
  <sheets>
    <sheet name="JAN 2018" sheetId="1" r:id="rId1"/>
  </sheets>
  <calcPr calcId="124519"/>
</workbook>
</file>

<file path=xl/calcChain.xml><?xml version="1.0" encoding="utf-8"?>
<calcChain xmlns="http://schemas.openxmlformats.org/spreadsheetml/2006/main">
  <c r="K4" i="1"/>
  <c r="K5"/>
  <c r="K6"/>
  <c r="K7"/>
  <c r="J4"/>
  <c r="J5"/>
  <c r="J6"/>
  <c r="J7"/>
  <c r="I4"/>
  <c r="I5"/>
  <c r="I6"/>
  <c r="I7"/>
  <c r="K8"/>
  <c r="K9"/>
  <c r="K10"/>
  <c r="K11"/>
  <c r="K12"/>
  <c r="K13"/>
  <c r="J8"/>
  <c r="J9"/>
  <c r="J10"/>
  <c r="J11"/>
  <c r="J12"/>
  <c r="J13"/>
  <c r="I8"/>
  <c r="I9"/>
  <c r="I10"/>
  <c r="I11"/>
  <c r="I12"/>
  <c r="I13"/>
  <c r="K14"/>
  <c r="K15"/>
  <c r="K16"/>
  <c r="K17"/>
  <c r="K18"/>
  <c r="K19"/>
  <c r="J14"/>
  <c r="J15"/>
  <c r="J16"/>
  <c r="J17"/>
  <c r="J18"/>
  <c r="J19"/>
  <c r="I14"/>
  <c r="I15"/>
  <c r="I16"/>
  <c r="I17"/>
  <c r="I18"/>
  <c r="I19"/>
  <c r="L19" l="1"/>
  <c r="M19" s="1"/>
  <c r="L18"/>
  <c r="M18" s="1"/>
  <c r="L16"/>
  <c r="M16" s="1"/>
  <c r="L14"/>
  <c r="M14" s="1"/>
  <c r="L13"/>
  <c r="M13" s="1"/>
  <c r="L12"/>
  <c r="M12" s="1"/>
  <c r="L10"/>
  <c r="M10" s="1"/>
  <c r="L7"/>
  <c r="M7" s="1"/>
  <c r="L5"/>
  <c r="M5" s="1"/>
  <c r="L4"/>
  <c r="M4" s="1"/>
  <c r="L17"/>
  <c r="M17" s="1"/>
  <c r="L15"/>
  <c r="M15" s="1"/>
  <c r="L11"/>
  <c r="M11" s="1"/>
  <c r="L9"/>
  <c r="M9" s="1"/>
  <c r="L8"/>
  <c r="M8" s="1"/>
  <c r="L6"/>
  <c r="M6" s="1"/>
  <c r="K20"/>
  <c r="K21"/>
  <c r="K22"/>
  <c r="K23"/>
  <c r="J20"/>
  <c r="J21"/>
  <c r="J22"/>
  <c r="J23"/>
  <c r="I20"/>
  <c r="I21"/>
  <c r="I22"/>
  <c r="I23"/>
  <c r="K29"/>
  <c r="J29"/>
  <c r="I29"/>
  <c r="K28"/>
  <c r="J28"/>
  <c r="I28"/>
  <c r="K27"/>
  <c r="J27"/>
  <c r="I27"/>
  <c r="K26"/>
  <c r="J26"/>
  <c r="I26"/>
  <c r="K25"/>
  <c r="J25"/>
  <c r="I25"/>
  <c r="K24"/>
  <c r="J24"/>
  <c r="I24"/>
  <c r="L23" l="1"/>
  <c r="M23" s="1"/>
  <c r="L21"/>
  <c r="M21" s="1"/>
  <c r="L20"/>
  <c r="M20" s="1"/>
  <c r="L22"/>
  <c r="M22" s="1"/>
  <c r="L25"/>
  <c r="M25" s="1"/>
  <c r="L26"/>
  <c r="M26" s="1"/>
  <c r="L29"/>
  <c r="M29" s="1"/>
  <c r="L24"/>
  <c r="M24" s="1"/>
  <c r="L27"/>
  <c r="M27" s="1"/>
  <c r="L28"/>
  <c r="M28" s="1"/>
</calcChain>
</file>

<file path=xl/sharedStrings.xml><?xml version="1.0" encoding="utf-8"?>
<sst xmlns="http://schemas.openxmlformats.org/spreadsheetml/2006/main" count="65" uniqueCount="17">
  <si>
    <t>DATE</t>
  </si>
  <si>
    <t>SCRIPT</t>
  </si>
  <si>
    <t>LOT SIZE</t>
  </si>
  <si>
    <t>POSITION</t>
  </si>
  <si>
    <t>LEVEL</t>
  </si>
  <si>
    <t>TG-1</t>
  </si>
  <si>
    <t>TG-2</t>
  </si>
  <si>
    <t>TG-3</t>
  </si>
  <si>
    <t>AMOUNT(RS.)</t>
  </si>
  <si>
    <t>TOTAL POINT</t>
  </si>
  <si>
    <t>TOTAL PROFIT  (Rs.)</t>
  </si>
  <si>
    <t>COPPER</t>
  </si>
  <si>
    <t>SHORT</t>
  </si>
  <si>
    <t>CRUDE</t>
  </si>
  <si>
    <t>LONG</t>
  </si>
  <si>
    <t xml:space="preserve">ultra global financial research </t>
  </si>
  <si>
    <r>
      <t xml:space="preserve">     </t>
    </r>
    <r>
      <rPr>
        <u/>
        <sz val="12"/>
        <color rgb="FFFF0000"/>
        <rFont val="Calibri"/>
        <family val="2"/>
      </rPr>
      <t xml:space="preserve"> WWW.ULTRAGLOBAL.IN                                                                                                       </t>
    </r>
    <r>
      <rPr>
        <u/>
        <sz val="16"/>
        <color rgb="FFFF0000"/>
        <rFont val="Calibri"/>
        <family val="2"/>
      </rPr>
      <t xml:space="preserve">BASE &amp; ENERGY </t>
    </r>
    <r>
      <rPr>
        <u/>
        <sz val="12"/>
        <color rgb="FFFF0000"/>
        <rFont val="Calibri"/>
        <family val="2"/>
      </rPr>
      <t xml:space="preserve">                                                                                     MOBILE  +91-98264-29171</t>
    </r>
  </si>
</sst>
</file>

<file path=xl/styles.xml><?xml version="1.0" encoding="utf-8"?>
<styleSheet xmlns="http://schemas.openxmlformats.org/spreadsheetml/2006/main">
  <numFmts count="2">
    <numFmt numFmtId="164" formatCode="d\-mmm\-yyyy;@"/>
    <numFmt numFmtId="165" formatCode="0.00;[Red]\-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  <charset val="1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28"/>
      <color rgb="FFFF0000"/>
      <name val="Stencil"/>
      <family val="5"/>
    </font>
    <font>
      <u/>
      <sz val="8.8000000000000007"/>
      <color theme="10"/>
      <name val="Calibri"/>
      <family val="2"/>
    </font>
    <font>
      <b/>
      <sz val="26"/>
      <color theme="5" tint="-0.249977111117893"/>
      <name val="Stencil"/>
      <family val="5"/>
    </font>
    <font>
      <b/>
      <sz val="14"/>
      <color theme="5" tint="-0.249977111117893"/>
      <name val="Agency FB"/>
      <family val="2"/>
    </font>
    <font>
      <sz val="14"/>
      <color theme="5" tint="-0.249977111117893"/>
      <name val="Calibri"/>
      <family val="2"/>
      <scheme val="minor"/>
    </font>
    <font>
      <u/>
      <sz val="8.8000000000000007"/>
      <color rgb="FFFF0000"/>
      <name val="Calibri"/>
      <family val="2"/>
    </font>
    <font>
      <u/>
      <sz val="12"/>
      <color rgb="FFFF0000"/>
      <name val="Calibri"/>
      <family val="2"/>
    </font>
    <font>
      <u/>
      <sz val="16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36"/>
      </patternFill>
    </fill>
    <fill>
      <patternFill patternType="solid">
        <fgColor rgb="FFFFFF00"/>
        <bgColor indexed="26"/>
      </patternFill>
    </fill>
  </fills>
  <borders count="6">
    <border>
      <left/>
      <right/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9" fontId="1" fillId="0" borderId="0" xfId="1" applyFont="1"/>
    <xf numFmtId="10" fontId="1" fillId="0" borderId="0" xfId="0" applyNumberFormat="1" applyFont="1"/>
    <xf numFmtId="0" fontId="4" fillId="0" borderId="0" xfId="0" applyFont="1"/>
    <xf numFmtId="0" fontId="8" fillId="3" borderId="1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 wrapText="1"/>
    </xf>
    <xf numFmtId="164" fontId="9" fillId="4" borderId="4" xfId="2" applyNumberFormat="1" applyFont="1" applyFill="1" applyBorder="1" applyAlignment="1">
      <alignment horizontal="center" vertical="center"/>
    </xf>
    <xf numFmtId="0" fontId="9" fillId="4" borderId="4" xfId="2" applyFont="1" applyFill="1" applyBorder="1" applyAlignment="1">
      <alignment horizontal="center"/>
    </xf>
    <xf numFmtId="2" fontId="9" fillId="4" borderId="4" xfId="2" applyNumberFormat="1" applyFont="1" applyFill="1" applyBorder="1" applyAlignment="1">
      <alignment horizontal="center"/>
    </xf>
    <xf numFmtId="165" fontId="9" fillId="2" borderId="4" xfId="0" applyNumberFormat="1" applyFont="1" applyFill="1" applyBorder="1" applyAlignment="1"/>
    <xf numFmtId="0" fontId="8" fillId="3" borderId="2" xfId="2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10" fillId="2" borderId="5" xfId="3" applyNumberFormat="1" applyFont="1" applyFill="1" applyBorder="1" applyAlignment="1" applyProtection="1">
      <alignment horizontal="center" vertical="center"/>
    </xf>
    <xf numFmtId="0" fontId="10" fillId="2" borderId="0" xfId="3" applyNumberFormat="1" applyFont="1" applyFill="1" applyBorder="1" applyAlignment="1" applyProtection="1">
      <alignment horizontal="center" vertical="center"/>
    </xf>
  </cellXfs>
  <cellStyles count="4">
    <cellStyle name="Hyperlink" xfId="3" builtinId="8"/>
    <cellStyle name="Normal" xfId="0" builtinId="0"/>
    <cellStyle name="Percent" xfId="1" builtinId="5"/>
    <cellStyle name="TableStyleLigh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ltraglobal.in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zoomScale="85" zoomScaleNormal="85" workbookViewId="0">
      <selection activeCell="A2" sqref="A2:M2"/>
    </sheetView>
  </sheetViews>
  <sheetFormatPr defaultRowHeight="18.75"/>
  <cols>
    <col min="1" max="7" width="18.5703125" style="6" customWidth="1"/>
    <col min="8" max="8" width="18.5703125" style="6" hidden="1" customWidth="1"/>
    <col min="9" max="12" width="18.5703125" style="6" customWidth="1"/>
    <col min="13" max="13" width="18.85546875" style="6" customWidth="1"/>
    <col min="16" max="16" width="11.42578125" customWidth="1"/>
  </cols>
  <sheetData>
    <row r="1" spans="1:17" ht="54" customHeight="1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7" ht="47.25" customHeight="1">
      <c r="A2" s="18" t="s">
        <v>16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s="1" customFormat="1" ht="50.25" customHeight="1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15" t="s">
        <v>8</v>
      </c>
      <c r="J3" s="15"/>
      <c r="K3" s="15"/>
      <c r="L3" s="9" t="s">
        <v>9</v>
      </c>
      <c r="M3" s="10" t="s">
        <v>10</v>
      </c>
    </row>
    <row r="4" spans="1:17" s="2" customFormat="1">
      <c r="A4" s="11">
        <v>43118</v>
      </c>
      <c r="B4" s="12" t="s">
        <v>13</v>
      </c>
      <c r="C4" s="12">
        <v>100</v>
      </c>
      <c r="D4" s="12" t="s">
        <v>12</v>
      </c>
      <c r="E4" s="12">
        <v>4089</v>
      </c>
      <c r="F4" s="13">
        <v>4058</v>
      </c>
      <c r="G4" s="13"/>
      <c r="H4" s="13"/>
      <c r="I4" s="14">
        <f t="shared" ref="I4:I7" si="0">(IF(D4="SHORT",E4-F4,IF(D4="LONG",F4-E4)))*C4</f>
        <v>3100</v>
      </c>
      <c r="J4" s="14">
        <f t="shared" ref="J4:J7" si="1">(IF(D4="SHORT",IF(G4="",0,F4-G4),IF(D4="LONG",IF(G4="",0,G4-F4))))*C4</f>
        <v>0</v>
      </c>
      <c r="K4" s="14">
        <f t="shared" ref="K4:K29" si="2">(IF(D4="SHORT",IF(H4="",0,G4-H4),IF(D4="LONG",IF(H4="",0,(H4-G4)))))*C4</f>
        <v>0</v>
      </c>
      <c r="L4" s="14">
        <f t="shared" ref="L4:L29" si="3">(J4+I4+K4)/C4</f>
        <v>31</v>
      </c>
      <c r="M4" s="14">
        <f t="shared" ref="M4:M29" si="4">L4*C4</f>
        <v>3100</v>
      </c>
      <c r="P4" s="3"/>
      <c r="Q4" s="4"/>
    </row>
    <row r="5" spans="1:17" s="2" customFormat="1">
      <c r="A5" s="11">
        <v>43118</v>
      </c>
      <c r="B5" s="12" t="s">
        <v>11</v>
      </c>
      <c r="C5" s="12">
        <v>1000</v>
      </c>
      <c r="D5" s="12" t="s">
        <v>12</v>
      </c>
      <c r="E5" s="12">
        <v>451.5</v>
      </c>
      <c r="F5" s="13">
        <v>451.5</v>
      </c>
      <c r="G5" s="13"/>
      <c r="H5" s="13"/>
      <c r="I5" s="14">
        <f t="shared" si="0"/>
        <v>0</v>
      </c>
      <c r="J5" s="14">
        <f t="shared" si="1"/>
        <v>0</v>
      </c>
      <c r="K5" s="14">
        <f t="shared" si="2"/>
        <v>0</v>
      </c>
      <c r="L5" s="14">
        <f t="shared" si="3"/>
        <v>0</v>
      </c>
      <c r="M5" s="14">
        <f t="shared" si="4"/>
        <v>0</v>
      </c>
      <c r="P5" s="3"/>
      <c r="Q5" s="4"/>
    </row>
    <row r="6" spans="1:17" s="2" customFormat="1">
      <c r="A6" s="11">
        <v>43116</v>
      </c>
      <c r="B6" s="12" t="s">
        <v>13</v>
      </c>
      <c r="C6" s="12">
        <v>100</v>
      </c>
      <c r="D6" s="12" t="s">
        <v>12</v>
      </c>
      <c r="E6" s="12">
        <v>4116</v>
      </c>
      <c r="F6" s="13">
        <v>4089</v>
      </c>
      <c r="G6" s="13"/>
      <c r="H6" s="13"/>
      <c r="I6" s="14">
        <f t="shared" si="0"/>
        <v>2700</v>
      </c>
      <c r="J6" s="14">
        <f t="shared" si="1"/>
        <v>0</v>
      </c>
      <c r="K6" s="14">
        <f t="shared" si="2"/>
        <v>0</v>
      </c>
      <c r="L6" s="14">
        <f t="shared" si="3"/>
        <v>27</v>
      </c>
      <c r="M6" s="14">
        <f t="shared" si="4"/>
        <v>2700</v>
      </c>
      <c r="P6" s="3"/>
      <c r="Q6" s="4"/>
    </row>
    <row r="7" spans="1:17" s="2" customFormat="1">
      <c r="A7" s="11">
        <v>43116</v>
      </c>
      <c r="B7" s="12" t="s">
        <v>11</v>
      </c>
      <c r="C7" s="12">
        <v>1000</v>
      </c>
      <c r="D7" s="12" t="s">
        <v>12</v>
      </c>
      <c r="E7" s="12">
        <v>458</v>
      </c>
      <c r="F7" s="13">
        <v>455</v>
      </c>
      <c r="G7" s="13">
        <v>452.5</v>
      </c>
      <c r="H7" s="13"/>
      <c r="I7" s="14">
        <f t="shared" si="0"/>
        <v>3000</v>
      </c>
      <c r="J7" s="14">
        <f t="shared" si="1"/>
        <v>2500</v>
      </c>
      <c r="K7" s="14">
        <f t="shared" si="2"/>
        <v>0</v>
      </c>
      <c r="L7" s="14">
        <f t="shared" si="3"/>
        <v>5.5</v>
      </c>
      <c r="M7" s="14">
        <f t="shared" si="4"/>
        <v>5500</v>
      </c>
      <c r="P7" s="3"/>
      <c r="Q7" s="4"/>
    </row>
    <row r="8" spans="1:17" s="2" customFormat="1">
      <c r="A8" s="11">
        <v>43115</v>
      </c>
      <c r="B8" s="12" t="s">
        <v>13</v>
      </c>
      <c r="C8" s="12">
        <v>100</v>
      </c>
      <c r="D8" s="12" t="s">
        <v>12</v>
      </c>
      <c r="E8" s="12">
        <v>4085</v>
      </c>
      <c r="F8" s="13">
        <v>4066</v>
      </c>
      <c r="G8" s="13"/>
      <c r="H8" s="13"/>
      <c r="I8" s="14">
        <f t="shared" ref="I8:I13" si="5">(IF(D8="SHORT",E8-F8,IF(D8="LONG",F8-E8)))*C8</f>
        <v>1900</v>
      </c>
      <c r="J8" s="14">
        <f t="shared" ref="J8:J13" si="6">(IF(D8="SHORT",IF(G8="",0,F8-G8),IF(D8="LONG",IF(G8="",0,G8-F8))))*C8</f>
        <v>0</v>
      </c>
      <c r="K8" s="14">
        <f t="shared" si="2"/>
        <v>0</v>
      </c>
      <c r="L8" s="14">
        <f t="shared" si="3"/>
        <v>19</v>
      </c>
      <c r="M8" s="14">
        <f t="shared" si="4"/>
        <v>1900</v>
      </c>
      <c r="P8" s="3"/>
      <c r="Q8" s="4"/>
    </row>
    <row r="9" spans="1:17" s="2" customFormat="1">
      <c r="A9" s="11">
        <v>43115</v>
      </c>
      <c r="B9" s="12" t="s">
        <v>11</v>
      </c>
      <c r="C9" s="12">
        <v>1000</v>
      </c>
      <c r="D9" s="12" t="s">
        <v>14</v>
      </c>
      <c r="E9" s="12">
        <v>460</v>
      </c>
      <c r="F9" s="13">
        <v>460</v>
      </c>
      <c r="G9" s="13"/>
      <c r="H9" s="13"/>
      <c r="I9" s="14">
        <f t="shared" si="5"/>
        <v>0</v>
      </c>
      <c r="J9" s="14">
        <f t="shared" si="6"/>
        <v>0</v>
      </c>
      <c r="K9" s="14">
        <f t="shared" si="2"/>
        <v>0</v>
      </c>
      <c r="L9" s="14">
        <f t="shared" si="3"/>
        <v>0</v>
      </c>
      <c r="M9" s="14">
        <f t="shared" si="4"/>
        <v>0</v>
      </c>
      <c r="P9" s="3"/>
      <c r="Q9" s="4"/>
    </row>
    <row r="10" spans="1:17" s="2" customFormat="1">
      <c r="A10" s="11">
        <v>43112</v>
      </c>
      <c r="B10" s="12" t="s">
        <v>13</v>
      </c>
      <c r="C10" s="12">
        <v>100</v>
      </c>
      <c r="D10" s="12" t="s">
        <v>12</v>
      </c>
      <c r="E10" s="12">
        <v>4032</v>
      </c>
      <c r="F10" s="13">
        <v>4007</v>
      </c>
      <c r="G10" s="13"/>
      <c r="H10" s="13"/>
      <c r="I10" s="14">
        <f t="shared" si="5"/>
        <v>2500</v>
      </c>
      <c r="J10" s="14">
        <f t="shared" si="6"/>
        <v>0</v>
      </c>
      <c r="K10" s="14">
        <f t="shared" si="2"/>
        <v>0</v>
      </c>
      <c r="L10" s="14">
        <f t="shared" si="3"/>
        <v>25</v>
      </c>
      <c r="M10" s="14">
        <f t="shared" si="4"/>
        <v>2500</v>
      </c>
      <c r="P10" s="3"/>
      <c r="Q10" s="4"/>
    </row>
    <row r="11" spans="1:17" s="2" customFormat="1">
      <c r="A11" s="11">
        <v>43112</v>
      </c>
      <c r="B11" s="12" t="s">
        <v>11</v>
      </c>
      <c r="C11" s="12">
        <v>1000</v>
      </c>
      <c r="D11" s="12" t="s">
        <v>14</v>
      </c>
      <c r="E11" s="12">
        <v>455</v>
      </c>
      <c r="F11" s="13">
        <v>458.1</v>
      </c>
      <c r="G11" s="13"/>
      <c r="H11" s="13"/>
      <c r="I11" s="14">
        <f t="shared" si="5"/>
        <v>3100.0000000000227</v>
      </c>
      <c r="J11" s="14">
        <f t="shared" si="6"/>
        <v>0</v>
      </c>
      <c r="K11" s="14">
        <f t="shared" si="2"/>
        <v>0</v>
      </c>
      <c r="L11" s="14">
        <f t="shared" si="3"/>
        <v>3.1000000000000227</v>
      </c>
      <c r="M11" s="14">
        <f t="shared" si="4"/>
        <v>3100.0000000000227</v>
      </c>
      <c r="P11" s="3"/>
      <c r="Q11" s="4"/>
    </row>
    <row r="12" spans="1:17" s="2" customFormat="1">
      <c r="A12" s="11">
        <v>43111</v>
      </c>
      <c r="B12" s="12" t="s">
        <v>13</v>
      </c>
      <c r="C12" s="12">
        <v>100</v>
      </c>
      <c r="D12" s="12" t="s">
        <v>14</v>
      </c>
      <c r="E12" s="12">
        <v>4051</v>
      </c>
      <c r="F12" s="13">
        <v>4082</v>
      </c>
      <c r="G12" s="13">
        <v>4112</v>
      </c>
      <c r="H12" s="13"/>
      <c r="I12" s="14">
        <f t="shared" si="5"/>
        <v>3100</v>
      </c>
      <c r="J12" s="14">
        <f t="shared" si="6"/>
        <v>3000</v>
      </c>
      <c r="K12" s="14">
        <f t="shared" si="2"/>
        <v>0</v>
      </c>
      <c r="L12" s="14">
        <f t="shared" si="3"/>
        <v>61</v>
      </c>
      <c r="M12" s="14">
        <f t="shared" si="4"/>
        <v>6100</v>
      </c>
      <c r="P12" s="3"/>
      <c r="Q12" s="4"/>
    </row>
    <row r="13" spans="1:17" s="2" customFormat="1">
      <c r="A13" s="11">
        <v>43111</v>
      </c>
      <c r="B13" s="12" t="s">
        <v>11</v>
      </c>
      <c r="C13" s="12">
        <v>1000</v>
      </c>
      <c r="D13" s="12" t="s">
        <v>12</v>
      </c>
      <c r="E13" s="12">
        <v>459</v>
      </c>
      <c r="F13" s="13">
        <v>455.5</v>
      </c>
      <c r="G13" s="13">
        <v>453</v>
      </c>
      <c r="H13" s="13"/>
      <c r="I13" s="14">
        <f t="shared" si="5"/>
        <v>3500</v>
      </c>
      <c r="J13" s="14">
        <f t="shared" si="6"/>
        <v>2500</v>
      </c>
      <c r="K13" s="14">
        <f t="shared" si="2"/>
        <v>0</v>
      </c>
      <c r="L13" s="14">
        <f t="shared" si="3"/>
        <v>6</v>
      </c>
      <c r="M13" s="14">
        <f t="shared" si="4"/>
        <v>6000</v>
      </c>
      <c r="P13" s="3"/>
      <c r="Q13" s="4"/>
    </row>
    <row r="14" spans="1:17" s="2" customFormat="1">
      <c r="A14" s="11">
        <v>43110</v>
      </c>
      <c r="B14" s="12" t="s">
        <v>11</v>
      </c>
      <c r="C14" s="12">
        <v>1000</v>
      </c>
      <c r="D14" s="12" t="s">
        <v>14</v>
      </c>
      <c r="E14" s="12">
        <v>455</v>
      </c>
      <c r="F14" s="13">
        <v>458</v>
      </c>
      <c r="G14" s="13">
        <v>461</v>
      </c>
      <c r="H14" s="13"/>
      <c r="I14" s="14">
        <f t="shared" ref="I14:I19" si="7">(IF(D14="SHORT",E14-F14,IF(D14="LONG",F14-E14)))*C14</f>
        <v>3000</v>
      </c>
      <c r="J14" s="14">
        <f t="shared" ref="J14:J19" si="8">(IF(D14="SHORT",IF(G14="",0,F14-G14),IF(D14="LONG",IF(G14="",0,G14-F14))))*C14</f>
        <v>3000</v>
      </c>
      <c r="K14" s="14">
        <f t="shared" si="2"/>
        <v>0</v>
      </c>
      <c r="L14" s="14">
        <f t="shared" si="3"/>
        <v>6</v>
      </c>
      <c r="M14" s="14">
        <f t="shared" si="4"/>
        <v>6000</v>
      </c>
      <c r="P14" s="3"/>
      <c r="Q14" s="4"/>
    </row>
    <row r="15" spans="1:17" s="2" customFormat="1">
      <c r="A15" s="11">
        <v>43110</v>
      </c>
      <c r="B15" s="12" t="s">
        <v>13</v>
      </c>
      <c r="C15" s="12">
        <v>100</v>
      </c>
      <c r="D15" s="12" t="s">
        <v>14</v>
      </c>
      <c r="E15" s="12">
        <v>4036</v>
      </c>
      <c r="F15" s="13">
        <v>4036</v>
      </c>
      <c r="G15" s="13"/>
      <c r="H15" s="13"/>
      <c r="I15" s="14">
        <f t="shared" si="7"/>
        <v>0</v>
      </c>
      <c r="J15" s="14">
        <f t="shared" si="8"/>
        <v>0</v>
      </c>
      <c r="K15" s="14">
        <f t="shared" si="2"/>
        <v>0</v>
      </c>
      <c r="L15" s="14">
        <f t="shared" si="3"/>
        <v>0</v>
      </c>
      <c r="M15" s="14">
        <f t="shared" si="4"/>
        <v>0</v>
      </c>
      <c r="P15" s="3"/>
      <c r="Q15" s="4"/>
    </row>
    <row r="16" spans="1:17" s="2" customFormat="1">
      <c r="A16" s="11">
        <v>43109</v>
      </c>
      <c r="B16" s="12" t="s">
        <v>13</v>
      </c>
      <c r="C16" s="12">
        <v>100</v>
      </c>
      <c r="D16" s="12" t="s">
        <v>14</v>
      </c>
      <c r="E16" s="12">
        <v>3945</v>
      </c>
      <c r="F16" s="13">
        <v>3974</v>
      </c>
      <c r="G16" s="13">
        <v>3994</v>
      </c>
      <c r="H16" s="13"/>
      <c r="I16" s="14">
        <f t="shared" si="7"/>
        <v>2900</v>
      </c>
      <c r="J16" s="14">
        <f t="shared" si="8"/>
        <v>2000</v>
      </c>
      <c r="K16" s="14">
        <f t="shared" si="2"/>
        <v>0</v>
      </c>
      <c r="L16" s="14">
        <f t="shared" si="3"/>
        <v>49</v>
      </c>
      <c r="M16" s="14">
        <f t="shared" si="4"/>
        <v>4900</v>
      </c>
      <c r="P16" s="3"/>
      <c r="Q16" s="4"/>
    </row>
    <row r="17" spans="1:17" s="2" customFormat="1">
      <c r="A17" s="11">
        <v>43109</v>
      </c>
      <c r="B17" s="12" t="s">
        <v>11</v>
      </c>
      <c r="C17" s="12">
        <v>1000</v>
      </c>
      <c r="D17" s="12" t="s">
        <v>14</v>
      </c>
      <c r="E17" s="12">
        <v>456</v>
      </c>
      <c r="F17" s="13">
        <v>458.5</v>
      </c>
      <c r="G17" s="13"/>
      <c r="H17" s="13"/>
      <c r="I17" s="14">
        <f t="shared" si="7"/>
        <v>2500</v>
      </c>
      <c r="J17" s="14">
        <f t="shared" si="8"/>
        <v>0</v>
      </c>
      <c r="K17" s="14">
        <f t="shared" si="2"/>
        <v>0</v>
      </c>
      <c r="L17" s="14">
        <f t="shared" si="3"/>
        <v>2.5</v>
      </c>
      <c r="M17" s="14">
        <f t="shared" si="4"/>
        <v>2500</v>
      </c>
      <c r="P17" s="3"/>
      <c r="Q17" s="4"/>
    </row>
    <row r="18" spans="1:17" s="2" customFormat="1">
      <c r="A18" s="11">
        <v>43108</v>
      </c>
      <c r="B18" s="12" t="s">
        <v>13</v>
      </c>
      <c r="C18" s="12">
        <v>100</v>
      </c>
      <c r="D18" s="12" t="s">
        <v>12</v>
      </c>
      <c r="E18" s="12">
        <v>3899</v>
      </c>
      <c r="F18" s="13">
        <v>3924</v>
      </c>
      <c r="G18" s="13"/>
      <c r="H18" s="13"/>
      <c r="I18" s="14">
        <f t="shared" si="7"/>
        <v>-2500</v>
      </c>
      <c r="J18" s="14">
        <f t="shared" si="8"/>
        <v>0</v>
      </c>
      <c r="K18" s="14">
        <f t="shared" si="2"/>
        <v>0</v>
      </c>
      <c r="L18" s="14">
        <f t="shared" si="3"/>
        <v>-25</v>
      </c>
      <c r="M18" s="14">
        <f t="shared" si="4"/>
        <v>-2500</v>
      </c>
      <c r="P18" s="3"/>
      <c r="Q18" s="4"/>
    </row>
    <row r="19" spans="1:17" s="2" customFormat="1">
      <c r="A19" s="11">
        <v>43108</v>
      </c>
      <c r="B19" s="12" t="s">
        <v>11</v>
      </c>
      <c r="C19" s="12">
        <v>1000</v>
      </c>
      <c r="D19" s="12" t="s">
        <v>12</v>
      </c>
      <c r="E19" s="12">
        <v>454.2</v>
      </c>
      <c r="F19" s="13">
        <v>452</v>
      </c>
      <c r="G19" s="13"/>
      <c r="H19" s="13"/>
      <c r="I19" s="14">
        <f t="shared" si="7"/>
        <v>2199.9999999999886</v>
      </c>
      <c r="J19" s="14">
        <f t="shared" si="8"/>
        <v>0</v>
      </c>
      <c r="K19" s="14">
        <f t="shared" si="2"/>
        <v>0</v>
      </c>
      <c r="L19" s="14">
        <f t="shared" si="3"/>
        <v>2.1999999999999886</v>
      </c>
      <c r="M19" s="14">
        <f t="shared" si="4"/>
        <v>2199.9999999999886</v>
      </c>
      <c r="P19" s="3"/>
      <c r="Q19" s="4"/>
    </row>
    <row r="20" spans="1:17" s="2" customFormat="1">
      <c r="A20" s="11">
        <v>43105</v>
      </c>
      <c r="B20" s="12" t="s">
        <v>13</v>
      </c>
      <c r="C20" s="12">
        <v>100</v>
      </c>
      <c r="D20" s="12" t="s">
        <v>12</v>
      </c>
      <c r="E20" s="12">
        <v>3901</v>
      </c>
      <c r="F20" s="13">
        <v>3872</v>
      </c>
      <c r="G20" s="13"/>
      <c r="H20" s="13"/>
      <c r="I20" s="14">
        <f t="shared" ref="I20:I23" si="9">(IF(D20="SHORT",E20-F20,IF(D20="LONG",F20-E20)))*C20</f>
        <v>2900</v>
      </c>
      <c r="J20" s="14">
        <f t="shared" ref="J20:J23" si="10">(IF(D20="SHORT",IF(G20="",0,F20-G20),IF(D20="LONG",IF(G20="",0,G20-F20))))*C20</f>
        <v>0</v>
      </c>
      <c r="K20" s="14">
        <f t="shared" si="2"/>
        <v>0</v>
      </c>
      <c r="L20" s="14">
        <f t="shared" si="3"/>
        <v>29</v>
      </c>
      <c r="M20" s="14">
        <f t="shared" si="4"/>
        <v>2900</v>
      </c>
      <c r="P20" s="3"/>
      <c r="Q20" s="4"/>
    </row>
    <row r="21" spans="1:17" s="2" customFormat="1">
      <c r="A21" s="11">
        <v>43105</v>
      </c>
      <c r="B21" s="12" t="s">
        <v>11</v>
      </c>
      <c r="C21" s="12">
        <v>1000</v>
      </c>
      <c r="D21" s="12" t="s">
        <v>12</v>
      </c>
      <c r="E21" s="12">
        <v>458</v>
      </c>
      <c r="F21" s="13">
        <v>454.5</v>
      </c>
      <c r="G21" s="13"/>
      <c r="H21" s="13"/>
      <c r="I21" s="14">
        <f t="shared" si="9"/>
        <v>3500</v>
      </c>
      <c r="J21" s="14">
        <f t="shared" si="10"/>
        <v>0</v>
      </c>
      <c r="K21" s="14">
        <f t="shared" si="2"/>
        <v>0</v>
      </c>
      <c r="L21" s="14">
        <f t="shared" si="3"/>
        <v>3.5</v>
      </c>
      <c r="M21" s="14">
        <f t="shared" si="4"/>
        <v>3500</v>
      </c>
      <c r="P21" s="3"/>
      <c r="Q21" s="4"/>
    </row>
    <row r="22" spans="1:17" s="2" customFormat="1">
      <c r="A22" s="11">
        <v>43104</v>
      </c>
      <c r="B22" s="12" t="s">
        <v>13</v>
      </c>
      <c r="C22" s="12">
        <v>100</v>
      </c>
      <c r="D22" s="12" t="s">
        <v>14</v>
      </c>
      <c r="E22" s="12">
        <v>3936</v>
      </c>
      <c r="F22" s="13">
        <v>3936</v>
      </c>
      <c r="G22" s="13"/>
      <c r="H22" s="13"/>
      <c r="I22" s="14">
        <f t="shared" si="9"/>
        <v>0</v>
      </c>
      <c r="J22" s="14">
        <f t="shared" si="10"/>
        <v>0</v>
      </c>
      <c r="K22" s="14">
        <f t="shared" si="2"/>
        <v>0</v>
      </c>
      <c r="L22" s="14">
        <f t="shared" si="3"/>
        <v>0</v>
      </c>
      <c r="M22" s="14">
        <f t="shared" si="4"/>
        <v>0</v>
      </c>
      <c r="P22" s="3"/>
      <c r="Q22" s="4"/>
    </row>
    <row r="23" spans="1:17" s="2" customFormat="1">
      <c r="A23" s="11">
        <v>43104</v>
      </c>
      <c r="B23" s="12" t="s">
        <v>11</v>
      </c>
      <c r="C23" s="12">
        <v>1000</v>
      </c>
      <c r="D23" s="12" t="s">
        <v>14</v>
      </c>
      <c r="E23" s="12">
        <v>458.5</v>
      </c>
      <c r="F23" s="13">
        <v>462</v>
      </c>
      <c r="G23" s="13"/>
      <c r="H23" s="13"/>
      <c r="I23" s="14">
        <f t="shared" si="9"/>
        <v>3500</v>
      </c>
      <c r="J23" s="14">
        <f t="shared" si="10"/>
        <v>0</v>
      </c>
      <c r="K23" s="14">
        <f t="shared" si="2"/>
        <v>0</v>
      </c>
      <c r="L23" s="14">
        <f t="shared" si="3"/>
        <v>3.5</v>
      </c>
      <c r="M23" s="14">
        <f t="shared" si="4"/>
        <v>3500</v>
      </c>
      <c r="P23" s="3"/>
      <c r="Q23" s="4"/>
    </row>
    <row r="24" spans="1:17" s="2" customFormat="1">
      <c r="A24" s="11">
        <v>43103</v>
      </c>
      <c r="B24" s="12" t="s">
        <v>13</v>
      </c>
      <c r="C24" s="12">
        <v>100</v>
      </c>
      <c r="D24" s="12" t="s">
        <v>12</v>
      </c>
      <c r="E24" s="12">
        <v>3833</v>
      </c>
      <c r="F24" s="13">
        <v>3854</v>
      </c>
      <c r="G24" s="13"/>
      <c r="H24" s="13"/>
      <c r="I24" s="14">
        <f t="shared" ref="I24:I28" si="11">(IF(D24="SHORT",E24-F24,IF(D24="LONG",F24-E24)))*C24</f>
        <v>-2100</v>
      </c>
      <c r="J24" s="14">
        <f t="shared" ref="J24:J28" si="12">(IF(D24="SHORT",IF(G24="",0,F24-G24),IF(D24="LONG",IF(G24="",0,G24-F24))))*C24</f>
        <v>0</v>
      </c>
      <c r="K24" s="14">
        <f t="shared" si="2"/>
        <v>0</v>
      </c>
      <c r="L24" s="14">
        <f t="shared" si="3"/>
        <v>-21</v>
      </c>
      <c r="M24" s="14">
        <f t="shared" si="4"/>
        <v>-2100</v>
      </c>
      <c r="P24" s="3"/>
      <c r="Q24" s="5"/>
    </row>
    <row r="25" spans="1:17" s="2" customFormat="1">
      <c r="A25" s="11">
        <v>43103</v>
      </c>
      <c r="B25" s="12" t="s">
        <v>11</v>
      </c>
      <c r="C25" s="12">
        <v>1000</v>
      </c>
      <c r="D25" s="12" t="s">
        <v>12</v>
      </c>
      <c r="E25" s="12">
        <v>458.5</v>
      </c>
      <c r="F25" s="13">
        <v>455.5</v>
      </c>
      <c r="G25" s="13"/>
      <c r="H25" s="13"/>
      <c r="I25" s="14">
        <f t="shared" si="11"/>
        <v>3000</v>
      </c>
      <c r="J25" s="14">
        <f t="shared" si="12"/>
        <v>0</v>
      </c>
      <c r="K25" s="14">
        <f t="shared" si="2"/>
        <v>0</v>
      </c>
      <c r="L25" s="14">
        <f t="shared" si="3"/>
        <v>3</v>
      </c>
      <c r="M25" s="14">
        <f t="shared" si="4"/>
        <v>3000</v>
      </c>
      <c r="P25" s="3"/>
      <c r="Q25" s="5"/>
    </row>
    <row r="26" spans="1:17" s="2" customFormat="1">
      <c r="A26" s="11">
        <v>43102</v>
      </c>
      <c r="B26" s="12" t="s">
        <v>13</v>
      </c>
      <c r="C26" s="12">
        <v>100</v>
      </c>
      <c r="D26" s="12" t="s">
        <v>12</v>
      </c>
      <c r="E26" s="12">
        <v>3851</v>
      </c>
      <c r="F26" s="13">
        <v>3830</v>
      </c>
      <c r="G26" s="13"/>
      <c r="H26" s="13"/>
      <c r="I26" s="14">
        <f t="shared" si="11"/>
        <v>2100</v>
      </c>
      <c r="J26" s="14">
        <f t="shared" si="12"/>
        <v>0</v>
      </c>
      <c r="K26" s="14">
        <f t="shared" si="2"/>
        <v>0</v>
      </c>
      <c r="L26" s="14">
        <f t="shared" si="3"/>
        <v>21</v>
      </c>
      <c r="M26" s="14">
        <f t="shared" si="4"/>
        <v>2100</v>
      </c>
      <c r="P26" s="3"/>
      <c r="Q26" s="5"/>
    </row>
    <row r="27" spans="1:17" s="2" customFormat="1">
      <c r="A27" s="11">
        <v>43102</v>
      </c>
      <c r="B27" s="12" t="s">
        <v>11</v>
      </c>
      <c r="C27" s="12">
        <v>1000</v>
      </c>
      <c r="D27" s="12" t="s">
        <v>12</v>
      </c>
      <c r="E27" s="12">
        <v>462.5</v>
      </c>
      <c r="F27" s="13">
        <v>459.5</v>
      </c>
      <c r="G27" s="13"/>
      <c r="H27" s="13"/>
      <c r="I27" s="14">
        <f t="shared" si="11"/>
        <v>3000</v>
      </c>
      <c r="J27" s="14">
        <f t="shared" si="12"/>
        <v>0</v>
      </c>
      <c r="K27" s="14">
        <f t="shared" si="2"/>
        <v>0</v>
      </c>
      <c r="L27" s="14">
        <f t="shared" si="3"/>
        <v>3</v>
      </c>
      <c r="M27" s="14">
        <f t="shared" si="4"/>
        <v>3000</v>
      </c>
      <c r="P27" s="3"/>
      <c r="Q27" s="5"/>
    </row>
    <row r="28" spans="1:17" s="2" customFormat="1">
      <c r="A28" s="11">
        <v>43101</v>
      </c>
      <c r="B28" s="12" t="s">
        <v>13</v>
      </c>
      <c r="C28" s="12">
        <v>100</v>
      </c>
      <c r="D28" s="12" t="s">
        <v>12</v>
      </c>
      <c r="E28" s="12">
        <v>3826</v>
      </c>
      <c r="F28" s="13">
        <v>3804</v>
      </c>
      <c r="G28" s="13">
        <v>3784</v>
      </c>
      <c r="H28" s="13"/>
      <c r="I28" s="14">
        <f t="shared" si="11"/>
        <v>2200</v>
      </c>
      <c r="J28" s="14">
        <f t="shared" si="12"/>
        <v>2000</v>
      </c>
      <c r="K28" s="14">
        <f t="shared" si="2"/>
        <v>0</v>
      </c>
      <c r="L28" s="14">
        <f t="shared" si="3"/>
        <v>42</v>
      </c>
      <c r="M28" s="14">
        <f t="shared" si="4"/>
        <v>4200</v>
      </c>
    </row>
    <row r="29" spans="1:17" s="2" customFormat="1">
      <c r="A29" s="11">
        <v>43101</v>
      </c>
      <c r="B29" s="12" t="s">
        <v>11</v>
      </c>
      <c r="C29" s="12">
        <v>1000</v>
      </c>
      <c r="D29" s="12" t="s">
        <v>12</v>
      </c>
      <c r="E29" s="12">
        <v>466.5</v>
      </c>
      <c r="F29" s="13">
        <v>463.5</v>
      </c>
      <c r="G29" s="13"/>
      <c r="H29" s="13"/>
      <c r="I29" s="14">
        <f>(IF(D29="SHORT",E29-F29,IF(D29="LONG",F29-E29)))*C29</f>
        <v>3000</v>
      </c>
      <c r="J29" s="14">
        <f>(IF(D29="SHORT",IF(G29="",0,F29-G29),IF(D29="LONG",IF(G29="",0,G29-F29))))*C29</f>
        <v>0</v>
      </c>
      <c r="K29" s="14">
        <f t="shared" si="2"/>
        <v>0</v>
      </c>
      <c r="L29" s="14">
        <f t="shared" si="3"/>
        <v>3</v>
      </c>
      <c r="M29" s="14">
        <f t="shared" si="4"/>
        <v>3000</v>
      </c>
    </row>
    <row r="30" spans="1:17" s="2" customForma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</sheetData>
  <mergeCells count="3">
    <mergeCell ref="I3:K3"/>
    <mergeCell ref="A1:M1"/>
    <mergeCell ref="A2:M2"/>
  </mergeCells>
  <hyperlinks>
    <hyperlink ref="A2:M2" r:id="rId1" display="      WWW.ULTRAGLOBAL.IN                                   C &amp; C                                      MOBILE  +91-98264-2917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2017-12-29T10:48:55Z</dcterms:created>
  <dcterms:modified xsi:type="dcterms:W3CDTF">2018-01-29T08:01:50Z</dcterms:modified>
</cp:coreProperties>
</file>