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readOnlyRecommended="1"/>
  <workbookPr date1904="1" defaultThemeVersion="153222"/>
  <mc:AlternateContent xmlns:mc="http://schemas.openxmlformats.org/markup-compatibility/2006">
    <mc:Choice Requires="x15">
      <x15ac:absPath xmlns:x15ac="http://schemas.microsoft.com/office/spreadsheetml/2010/11/ac" url="C:\Users\Daniele\Documents\GitHub\playboy-stats\"/>
    </mc:Choice>
  </mc:AlternateContent>
  <bookViews>
    <workbookView xWindow="0" yWindow="0" windowWidth="15345" windowHeight="4650" tabRatio="500"/>
  </bookViews>
  <sheets>
    <sheet name="Playmates" sheetId="8" r:id="rId1"/>
    <sheet name="Stats" sheetId="10" r:id="rId2"/>
    <sheet name="Tables" sheetId="11" r:id="rId3"/>
    <sheet name="References" sheetId="9" r:id="rId4"/>
  </sheets>
  <definedNames>
    <definedName name="_xlnm._FilterDatabase" localSheetId="0" hidden="1">Playmates!$B$1:$Z$749</definedName>
  </definedNames>
  <calcPr calcId="152511"/>
  <pivotCaches>
    <pivotCache cacheId="0" r:id="rId5"/>
  </pivotCaches>
</workbook>
</file>

<file path=xl/calcChain.xml><?xml version="1.0" encoding="utf-8"?>
<calcChain xmlns="http://schemas.openxmlformats.org/spreadsheetml/2006/main">
  <c r="O3" i="8" l="1"/>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51" i="8"/>
  <c r="O52" i="8"/>
  <c r="O53" i="8"/>
  <c r="O54" i="8"/>
  <c r="O55" i="8"/>
  <c r="O56" i="8"/>
  <c r="O57" i="8"/>
  <c r="O58" i="8"/>
  <c r="O59" i="8"/>
  <c r="O60" i="8"/>
  <c r="O61" i="8"/>
  <c r="O62" i="8"/>
  <c r="O63" i="8"/>
  <c r="O64" i="8"/>
  <c r="O65" i="8"/>
  <c r="O66" i="8"/>
  <c r="O67" i="8"/>
  <c r="O68" i="8"/>
  <c r="O69" i="8"/>
  <c r="O70" i="8"/>
  <c r="O71" i="8"/>
  <c r="O72" i="8"/>
  <c r="O73" i="8"/>
  <c r="O74" i="8"/>
  <c r="O75" i="8"/>
  <c r="O76" i="8"/>
  <c r="O77" i="8"/>
  <c r="O78" i="8"/>
  <c r="O79" i="8"/>
  <c r="O80" i="8"/>
  <c r="O81" i="8"/>
  <c r="O82" i="8"/>
  <c r="O83" i="8"/>
  <c r="O84" i="8"/>
  <c r="O85" i="8"/>
  <c r="O86" i="8"/>
  <c r="O87" i="8"/>
  <c r="O88" i="8"/>
  <c r="O89" i="8"/>
  <c r="O90" i="8"/>
  <c r="O91" i="8"/>
  <c r="O92" i="8"/>
  <c r="O93" i="8"/>
  <c r="O94" i="8"/>
  <c r="O95" i="8"/>
  <c r="O96" i="8"/>
  <c r="O97" i="8"/>
  <c r="O98" i="8"/>
  <c r="O99" i="8"/>
  <c r="O100" i="8"/>
  <c r="O101" i="8"/>
  <c r="O102" i="8"/>
  <c r="O103" i="8"/>
  <c r="O104" i="8"/>
  <c r="O105" i="8"/>
  <c r="O106" i="8"/>
  <c r="O107" i="8"/>
  <c r="O108" i="8"/>
  <c r="O109" i="8"/>
  <c r="O110" i="8"/>
  <c r="O111" i="8"/>
  <c r="O112" i="8"/>
  <c r="O113" i="8"/>
  <c r="O114" i="8"/>
  <c r="O115" i="8"/>
  <c r="O116" i="8"/>
  <c r="O117" i="8"/>
  <c r="O118" i="8"/>
  <c r="O119" i="8"/>
  <c r="O120" i="8"/>
  <c r="O121" i="8"/>
  <c r="O122" i="8"/>
  <c r="O123" i="8"/>
  <c r="O124" i="8"/>
  <c r="O125" i="8"/>
  <c r="O126" i="8"/>
  <c r="O127" i="8"/>
  <c r="O128" i="8"/>
  <c r="O129" i="8"/>
  <c r="O130" i="8"/>
  <c r="O131" i="8"/>
  <c r="O132" i="8"/>
  <c r="O133" i="8"/>
  <c r="O134" i="8"/>
  <c r="O135" i="8"/>
  <c r="O136" i="8"/>
  <c r="O137" i="8"/>
  <c r="O138" i="8"/>
  <c r="O139" i="8"/>
  <c r="O140" i="8"/>
  <c r="O141" i="8"/>
  <c r="O142" i="8"/>
  <c r="O143" i="8"/>
  <c r="O144" i="8"/>
  <c r="O145" i="8"/>
  <c r="O146" i="8"/>
  <c r="O147" i="8"/>
  <c r="O148" i="8"/>
  <c r="O149" i="8"/>
  <c r="O150" i="8"/>
  <c r="O151" i="8"/>
  <c r="O152" i="8"/>
  <c r="O153" i="8"/>
  <c r="O154" i="8"/>
  <c r="O155" i="8"/>
  <c r="O156" i="8"/>
  <c r="O157" i="8"/>
  <c r="O158" i="8"/>
  <c r="O159" i="8"/>
  <c r="O160" i="8"/>
  <c r="O161" i="8"/>
  <c r="O162" i="8"/>
  <c r="O163" i="8"/>
  <c r="O164" i="8"/>
  <c r="O165" i="8"/>
  <c r="O166" i="8"/>
  <c r="O167" i="8"/>
  <c r="O168" i="8"/>
  <c r="O169" i="8"/>
  <c r="O170" i="8"/>
  <c r="O171" i="8"/>
  <c r="O172" i="8"/>
  <c r="O173" i="8"/>
  <c r="O174" i="8"/>
  <c r="O175" i="8"/>
  <c r="O176" i="8"/>
  <c r="O177" i="8"/>
  <c r="O178" i="8"/>
  <c r="O179" i="8"/>
  <c r="O180" i="8"/>
  <c r="O181" i="8"/>
  <c r="O182" i="8"/>
  <c r="O183" i="8"/>
  <c r="O184" i="8"/>
  <c r="O185" i="8"/>
  <c r="O186" i="8"/>
  <c r="O187" i="8"/>
  <c r="O188" i="8"/>
  <c r="O189" i="8"/>
  <c r="O190" i="8"/>
  <c r="O191" i="8"/>
  <c r="O192" i="8"/>
  <c r="O193" i="8"/>
  <c r="O194" i="8"/>
  <c r="O195" i="8"/>
  <c r="O196" i="8"/>
  <c r="O197" i="8"/>
  <c r="O198" i="8"/>
  <c r="O199" i="8"/>
  <c r="O200" i="8"/>
  <c r="O201" i="8"/>
  <c r="O202" i="8"/>
  <c r="O203" i="8"/>
  <c r="O204" i="8"/>
  <c r="O205" i="8"/>
  <c r="O206" i="8"/>
  <c r="O207" i="8"/>
  <c r="O208" i="8"/>
  <c r="O209" i="8"/>
  <c r="O210" i="8"/>
  <c r="O211" i="8"/>
  <c r="O212" i="8"/>
  <c r="O213" i="8"/>
  <c r="O214" i="8"/>
  <c r="O215" i="8"/>
  <c r="O216" i="8"/>
  <c r="O217" i="8"/>
  <c r="O218" i="8"/>
  <c r="O219" i="8"/>
  <c r="O220" i="8"/>
  <c r="O221" i="8"/>
  <c r="O222" i="8"/>
  <c r="O223" i="8"/>
  <c r="O224" i="8"/>
  <c r="O225" i="8"/>
  <c r="O226" i="8"/>
  <c r="O227" i="8"/>
  <c r="O228" i="8"/>
  <c r="O229" i="8"/>
  <c r="O230" i="8"/>
  <c r="O231" i="8"/>
  <c r="O232" i="8"/>
  <c r="O233" i="8"/>
  <c r="O234" i="8"/>
  <c r="O235" i="8"/>
  <c r="O236" i="8"/>
  <c r="O237" i="8"/>
  <c r="O238" i="8"/>
  <c r="O239" i="8"/>
  <c r="O240" i="8"/>
  <c r="O241" i="8"/>
  <c r="O242" i="8"/>
  <c r="O243" i="8"/>
  <c r="O244" i="8"/>
  <c r="O245" i="8"/>
  <c r="O246" i="8"/>
  <c r="O247" i="8"/>
  <c r="O248" i="8"/>
  <c r="O249" i="8"/>
  <c r="O250" i="8"/>
  <c r="O251" i="8"/>
  <c r="O252" i="8"/>
  <c r="O253" i="8"/>
  <c r="O254" i="8"/>
  <c r="O255" i="8"/>
  <c r="O256" i="8"/>
  <c r="O257" i="8"/>
  <c r="O258" i="8"/>
  <c r="O259" i="8"/>
  <c r="O260" i="8"/>
  <c r="O261" i="8"/>
  <c r="O262" i="8"/>
  <c r="O263" i="8"/>
  <c r="O264" i="8"/>
  <c r="O265" i="8"/>
  <c r="O266" i="8"/>
  <c r="O267" i="8"/>
  <c r="O268" i="8"/>
  <c r="O269" i="8"/>
  <c r="O270" i="8"/>
  <c r="O271" i="8"/>
  <c r="O272" i="8"/>
  <c r="O273" i="8"/>
  <c r="O274" i="8"/>
  <c r="O275" i="8"/>
  <c r="O276" i="8"/>
  <c r="O277" i="8"/>
  <c r="O278" i="8"/>
  <c r="O279" i="8"/>
  <c r="O280" i="8"/>
  <c r="O281" i="8"/>
  <c r="O282" i="8"/>
  <c r="O283" i="8"/>
  <c r="O284" i="8"/>
  <c r="O285" i="8"/>
  <c r="O286" i="8"/>
  <c r="O287" i="8"/>
  <c r="O288" i="8"/>
  <c r="O289" i="8"/>
  <c r="O290" i="8"/>
  <c r="O291" i="8"/>
  <c r="O292" i="8"/>
  <c r="O293" i="8"/>
  <c r="O294" i="8"/>
  <c r="O295" i="8"/>
  <c r="O296" i="8"/>
  <c r="O297" i="8"/>
  <c r="O298" i="8"/>
  <c r="O299" i="8"/>
  <c r="O300" i="8"/>
  <c r="O301" i="8"/>
  <c r="O302" i="8"/>
  <c r="O303" i="8"/>
  <c r="O304" i="8"/>
  <c r="O305" i="8"/>
  <c r="O306" i="8"/>
  <c r="O307" i="8"/>
  <c r="O308" i="8"/>
  <c r="O309" i="8"/>
  <c r="O310" i="8"/>
  <c r="O311" i="8"/>
  <c r="O312" i="8"/>
  <c r="O313" i="8"/>
  <c r="O314" i="8"/>
  <c r="O315" i="8"/>
  <c r="O316" i="8"/>
  <c r="O317" i="8"/>
  <c r="O318" i="8"/>
  <c r="O319" i="8"/>
  <c r="O320" i="8"/>
  <c r="O321" i="8"/>
  <c r="O322" i="8"/>
  <c r="O323" i="8"/>
  <c r="O324" i="8"/>
  <c r="O325" i="8"/>
  <c r="O326" i="8"/>
  <c r="O327" i="8"/>
  <c r="O328" i="8"/>
  <c r="O329" i="8"/>
  <c r="O330" i="8"/>
  <c r="O331" i="8"/>
  <c r="O332" i="8"/>
  <c r="O333" i="8"/>
  <c r="O334" i="8"/>
  <c r="O335" i="8"/>
  <c r="O336" i="8"/>
  <c r="O337" i="8"/>
  <c r="O338" i="8"/>
  <c r="O339" i="8"/>
  <c r="O340" i="8"/>
  <c r="O341" i="8"/>
  <c r="O342" i="8"/>
  <c r="O343" i="8"/>
  <c r="O344" i="8"/>
  <c r="O345" i="8"/>
  <c r="O346" i="8"/>
  <c r="O347" i="8"/>
  <c r="O348" i="8"/>
  <c r="O349" i="8"/>
  <c r="O350" i="8"/>
  <c r="O351" i="8"/>
  <c r="O352" i="8"/>
  <c r="O353" i="8"/>
  <c r="O354" i="8"/>
  <c r="O355" i="8"/>
  <c r="O356" i="8"/>
  <c r="O357" i="8"/>
  <c r="O358" i="8"/>
  <c r="O359" i="8"/>
  <c r="O360" i="8"/>
  <c r="O361" i="8"/>
  <c r="O362" i="8"/>
  <c r="O363" i="8"/>
  <c r="O364" i="8"/>
  <c r="O365" i="8"/>
  <c r="O366" i="8"/>
  <c r="O367" i="8"/>
  <c r="O368" i="8"/>
  <c r="O369" i="8"/>
  <c r="O370" i="8"/>
  <c r="O371" i="8"/>
  <c r="O372" i="8"/>
  <c r="O373" i="8"/>
  <c r="O374" i="8"/>
  <c r="O375" i="8"/>
  <c r="O376" i="8"/>
  <c r="O377" i="8"/>
  <c r="O378" i="8"/>
  <c r="O379" i="8"/>
  <c r="O380" i="8"/>
  <c r="O381" i="8"/>
  <c r="O382" i="8"/>
  <c r="O383" i="8"/>
  <c r="O384" i="8"/>
  <c r="O385" i="8"/>
  <c r="O386" i="8"/>
  <c r="O387" i="8"/>
  <c r="O388" i="8"/>
  <c r="O389" i="8"/>
  <c r="O390" i="8"/>
  <c r="O391" i="8"/>
  <c r="O392" i="8"/>
  <c r="O393" i="8"/>
  <c r="O394" i="8"/>
  <c r="O395" i="8"/>
  <c r="O396" i="8"/>
  <c r="O397" i="8"/>
  <c r="O398" i="8"/>
  <c r="O399" i="8"/>
  <c r="O400" i="8"/>
  <c r="O401" i="8"/>
  <c r="O402" i="8"/>
  <c r="O403" i="8"/>
  <c r="O404" i="8"/>
  <c r="O405" i="8"/>
  <c r="O406" i="8"/>
  <c r="O407" i="8"/>
  <c r="O408" i="8"/>
  <c r="O409" i="8"/>
  <c r="O410" i="8"/>
  <c r="O411" i="8"/>
  <c r="O412" i="8"/>
  <c r="O413" i="8"/>
  <c r="O414" i="8"/>
  <c r="O415" i="8"/>
  <c r="O416" i="8"/>
  <c r="O417" i="8"/>
  <c r="O418" i="8"/>
  <c r="O419" i="8"/>
  <c r="O420" i="8"/>
  <c r="O421" i="8"/>
  <c r="O422" i="8"/>
  <c r="O423" i="8"/>
  <c r="O424" i="8"/>
  <c r="O425" i="8"/>
  <c r="O426" i="8"/>
  <c r="O427" i="8"/>
  <c r="O428" i="8"/>
  <c r="O429" i="8"/>
  <c r="O430" i="8"/>
  <c r="O431" i="8"/>
  <c r="O432" i="8"/>
  <c r="O433" i="8"/>
  <c r="O434" i="8"/>
  <c r="O435" i="8"/>
  <c r="O436" i="8"/>
  <c r="O437" i="8"/>
  <c r="O438" i="8"/>
  <c r="O439" i="8"/>
  <c r="O440" i="8"/>
  <c r="O441" i="8"/>
  <c r="O442" i="8"/>
  <c r="O443" i="8"/>
  <c r="O444" i="8"/>
  <c r="O445" i="8"/>
  <c r="O446" i="8"/>
  <c r="O447" i="8"/>
  <c r="O448" i="8"/>
  <c r="O449" i="8"/>
  <c r="O450" i="8"/>
  <c r="O451" i="8"/>
  <c r="O452" i="8"/>
  <c r="O453" i="8"/>
  <c r="O454" i="8"/>
  <c r="O455" i="8"/>
  <c r="O456" i="8"/>
  <c r="O457" i="8"/>
  <c r="O458" i="8"/>
  <c r="O459" i="8"/>
  <c r="O460" i="8"/>
  <c r="O461" i="8"/>
  <c r="O462" i="8"/>
  <c r="O463" i="8"/>
  <c r="O464" i="8"/>
  <c r="O465" i="8"/>
  <c r="O466" i="8"/>
  <c r="O467" i="8"/>
  <c r="O468" i="8"/>
  <c r="O469" i="8"/>
  <c r="O470" i="8"/>
  <c r="O471" i="8"/>
  <c r="O472" i="8"/>
  <c r="O473" i="8"/>
  <c r="O474" i="8"/>
  <c r="O475" i="8"/>
  <c r="O476" i="8"/>
  <c r="O477" i="8"/>
  <c r="O478" i="8"/>
  <c r="O479" i="8"/>
  <c r="O480" i="8"/>
  <c r="O481" i="8"/>
  <c r="O482" i="8"/>
  <c r="O483" i="8"/>
  <c r="O484" i="8"/>
  <c r="O485" i="8"/>
  <c r="O486" i="8"/>
  <c r="O487" i="8"/>
  <c r="O488" i="8"/>
  <c r="O489" i="8"/>
  <c r="O490" i="8"/>
  <c r="O491" i="8"/>
  <c r="O492" i="8"/>
  <c r="O493" i="8"/>
  <c r="O494" i="8"/>
  <c r="O495" i="8"/>
  <c r="O496" i="8"/>
  <c r="O497" i="8"/>
  <c r="O498" i="8"/>
  <c r="O499" i="8"/>
  <c r="O500" i="8"/>
  <c r="O501" i="8"/>
  <c r="O502" i="8"/>
  <c r="O503" i="8"/>
  <c r="O504" i="8"/>
  <c r="O505" i="8"/>
  <c r="O506" i="8"/>
  <c r="O507" i="8"/>
  <c r="O508" i="8"/>
  <c r="O509" i="8"/>
  <c r="O510" i="8"/>
  <c r="O511" i="8"/>
  <c r="O512" i="8"/>
  <c r="O513" i="8"/>
  <c r="O514" i="8"/>
  <c r="O515" i="8"/>
  <c r="O516" i="8"/>
  <c r="O517" i="8"/>
  <c r="O518" i="8"/>
  <c r="O519" i="8"/>
  <c r="O520" i="8"/>
  <c r="O521" i="8"/>
  <c r="O522" i="8"/>
  <c r="O523" i="8"/>
  <c r="O524" i="8"/>
  <c r="O525" i="8"/>
  <c r="O526" i="8"/>
  <c r="O527" i="8"/>
  <c r="O528" i="8"/>
  <c r="O529" i="8"/>
  <c r="O530" i="8"/>
  <c r="O531" i="8"/>
  <c r="O532" i="8"/>
  <c r="O533" i="8"/>
  <c r="O534" i="8"/>
  <c r="O535" i="8"/>
  <c r="O536" i="8"/>
  <c r="O537" i="8"/>
  <c r="O538" i="8"/>
  <c r="O539" i="8"/>
  <c r="O540" i="8"/>
  <c r="O541" i="8"/>
  <c r="O542" i="8"/>
  <c r="O543" i="8"/>
  <c r="O544" i="8"/>
  <c r="O545" i="8"/>
  <c r="O546" i="8"/>
  <c r="O547" i="8"/>
  <c r="O548" i="8"/>
  <c r="O549" i="8"/>
  <c r="O550" i="8"/>
  <c r="O551" i="8"/>
  <c r="O552" i="8"/>
  <c r="O553" i="8"/>
  <c r="O554" i="8"/>
  <c r="O555" i="8"/>
  <c r="O556" i="8"/>
  <c r="O557" i="8"/>
  <c r="O558" i="8"/>
  <c r="O559" i="8"/>
  <c r="O560" i="8"/>
  <c r="O561" i="8"/>
  <c r="O562" i="8"/>
  <c r="O563" i="8"/>
  <c r="O564" i="8"/>
  <c r="O565" i="8"/>
  <c r="O566" i="8"/>
  <c r="O567" i="8"/>
  <c r="O568" i="8"/>
  <c r="O569" i="8"/>
  <c r="O570" i="8"/>
  <c r="O571" i="8"/>
  <c r="O572" i="8"/>
  <c r="O573" i="8"/>
  <c r="O574" i="8"/>
  <c r="O575" i="8"/>
  <c r="O576" i="8"/>
  <c r="O577" i="8"/>
  <c r="O578" i="8"/>
  <c r="O579" i="8"/>
  <c r="O580" i="8"/>
  <c r="O581" i="8"/>
  <c r="O582" i="8"/>
  <c r="O583" i="8"/>
  <c r="O584" i="8"/>
  <c r="O585" i="8"/>
  <c r="O586" i="8"/>
  <c r="O587" i="8"/>
  <c r="O588" i="8"/>
  <c r="O589" i="8"/>
  <c r="O590" i="8"/>
  <c r="O591" i="8"/>
  <c r="O592" i="8"/>
  <c r="O593" i="8"/>
  <c r="O594" i="8"/>
  <c r="O595" i="8"/>
  <c r="O596" i="8"/>
  <c r="O597" i="8"/>
  <c r="O598" i="8"/>
  <c r="O599" i="8"/>
  <c r="O600" i="8"/>
  <c r="O601" i="8"/>
  <c r="O602" i="8"/>
  <c r="O603" i="8"/>
  <c r="O604" i="8"/>
  <c r="O605" i="8"/>
  <c r="O606" i="8"/>
  <c r="O607" i="8"/>
  <c r="O608" i="8"/>
  <c r="O609" i="8"/>
  <c r="O610" i="8"/>
  <c r="O611" i="8"/>
  <c r="O612" i="8"/>
  <c r="O613" i="8"/>
  <c r="O614" i="8"/>
  <c r="O615" i="8"/>
  <c r="O616" i="8"/>
  <c r="O617" i="8"/>
  <c r="O618" i="8"/>
  <c r="O619" i="8"/>
  <c r="O620" i="8"/>
  <c r="O621" i="8"/>
  <c r="O622" i="8"/>
  <c r="O623" i="8"/>
  <c r="O624" i="8"/>
  <c r="O625" i="8"/>
  <c r="O626" i="8"/>
  <c r="O627" i="8"/>
  <c r="O628" i="8"/>
  <c r="O629" i="8"/>
  <c r="O630" i="8"/>
  <c r="O631" i="8"/>
  <c r="O632" i="8"/>
  <c r="O633" i="8"/>
  <c r="O634" i="8"/>
  <c r="O635" i="8"/>
  <c r="O636" i="8"/>
  <c r="O637" i="8"/>
  <c r="O638" i="8"/>
  <c r="O639" i="8"/>
  <c r="O640" i="8"/>
  <c r="O641" i="8"/>
  <c r="O642" i="8"/>
  <c r="O643" i="8"/>
  <c r="O644" i="8"/>
  <c r="O645" i="8"/>
  <c r="O646" i="8"/>
  <c r="O647" i="8"/>
  <c r="O648" i="8"/>
  <c r="O649" i="8"/>
  <c r="O650" i="8"/>
  <c r="O651" i="8"/>
  <c r="O652" i="8"/>
  <c r="O653" i="8"/>
  <c r="O654" i="8"/>
  <c r="O655" i="8"/>
  <c r="O656" i="8"/>
  <c r="O657" i="8"/>
  <c r="O658" i="8"/>
  <c r="O659" i="8"/>
  <c r="O660" i="8"/>
  <c r="O661" i="8"/>
  <c r="O662" i="8"/>
  <c r="O663" i="8"/>
  <c r="O664" i="8"/>
  <c r="O665" i="8"/>
  <c r="O666" i="8"/>
  <c r="O667" i="8"/>
  <c r="O668" i="8"/>
  <c r="O669" i="8"/>
  <c r="O670" i="8"/>
  <c r="O671" i="8"/>
  <c r="O672" i="8"/>
  <c r="O673" i="8"/>
  <c r="O674" i="8"/>
  <c r="O675" i="8"/>
  <c r="O676" i="8"/>
  <c r="O677" i="8"/>
  <c r="O678" i="8"/>
  <c r="O679" i="8"/>
  <c r="O680" i="8"/>
  <c r="O681" i="8"/>
  <c r="O682" i="8"/>
  <c r="O683" i="8"/>
  <c r="O684" i="8"/>
  <c r="O685" i="8"/>
  <c r="O686" i="8"/>
  <c r="O687" i="8"/>
  <c r="O688" i="8"/>
  <c r="O689" i="8"/>
  <c r="O690" i="8"/>
  <c r="O691" i="8"/>
  <c r="O692" i="8"/>
  <c r="O693" i="8"/>
  <c r="O694" i="8"/>
  <c r="O695" i="8"/>
  <c r="O696" i="8"/>
  <c r="O697" i="8"/>
  <c r="O698" i="8"/>
  <c r="O699" i="8"/>
  <c r="O700" i="8"/>
  <c r="O701" i="8"/>
  <c r="O702" i="8"/>
  <c r="O703" i="8"/>
  <c r="O704" i="8"/>
  <c r="O705" i="8"/>
  <c r="O706" i="8"/>
  <c r="O707" i="8"/>
  <c r="O708" i="8"/>
  <c r="O709" i="8"/>
  <c r="O710" i="8"/>
  <c r="O711" i="8"/>
  <c r="O712" i="8"/>
  <c r="O713" i="8"/>
  <c r="O714" i="8"/>
  <c r="O715" i="8"/>
  <c r="O716" i="8"/>
  <c r="O717" i="8"/>
  <c r="O718" i="8"/>
  <c r="O719" i="8"/>
  <c r="O720" i="8"/>
  <c r="O721" i="8"/>
  <c r="O722" i="8"/>
  <c r="O723" i="8"/>
  <c r="O724" i="8"/>
  <c r="O725" i="8"/>
  <c r="O726" i="8"/>
  <c r="O727" i="8"/>
  <c r="O728" i="8"/>
  <c r="O729" i="8"/>
  <c r="O730" i="8"/>
  <c r="O731" i="8"/>
  <c r="O732" i="8"/>
  <c r="O733" i="8"/>
  <c r="O734" i="8"/>
  <c r="O735" i="8"/>
  <c r="O736" i="8"/>
  <c r="O737" i="8"/>
  <c r="O738" i="8"/>
  <c r="O739" i="8"/>
  <c r="O740" i="8"/>
  <c r="O741" i="8"/>
  <c r="O742" i="8"/>
  <c r="O743" i="8"/>
  <c r="O744" i="8"/>
  <c r="O745" i="8"/>
  <c r="O746" i="8"/>
  <c r="O747" i="8"/>
  <c r="O748" i="8"/>
  <c r="O749" i="8"/>
  <c r="O2" i="8"/>
  <c r="N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98" i="8"/>
  <c r="N99" i="8"/>
  <c r="N100" i="8"/>
  <c r="N101" i="8"/>
  <c r="N102" i="8"/>
  <c r="N103" i="8"/>
  <c r="N104" i="8"/>
  <c r="N105" i="8"/>
  <c r="N106" i="8"/>
  <c r="N107" i="8"/>
  <c r="N108" i="8"/>
  <c r="N109" i="8"/>
  <c r="N110" i="8"/>
  <c r="N111" i="8"/>
  <c r="N112" i="8"/>
  <c r="N113" i="8"/>
  <c r="N114" i="8"/>
  <c r="N115" i="8"/>
  <c r="N116" i="8"/>
  <c r="N117" i="8"/>
  <c r="N118" i="8"/>
  <c r="N119" i="8"/>
  <c r="N120" i="8"/>
  <c r="N121" i="8"/>
  <c r="N122" i="8"/>
  <c r="N123" i="8"/>
  <c r="N124" i="8"/>
  <c r="N125" i="8"/>
  <c r="N126" i="8"/>
  <c r="N127" i="8"/>
  <c r="N128" i="8"/>
  <c r="N129" i="8"/>
  <c r="N130" i="8"/>
  <c r="N131" i="8"/>
  <c r="N132" i="8"/>
  <c r="N133" i="8"/>
  <c r="N134" i="8"/>
  <c r="N135" i="8"/>
  <c r="N136" i="8"/>
  <c r="N137" i="8"/>
  <c r="N138" i="8"/>
  <c r="N139" i="8"/>
  <c r="N140" i="8"/>
  <c r="N141" i="8"/>
  <c r="N142" i="8"/>
  <c r="N143" i="8"/>
  <c r="N144" i="8"/>
  <c r="N145" i="8"/>
  <c r="N146" i="8"/>
  <c r="N147" i="8"/>
  <c r="N148" i="8"/>
  <c r="N149" i="8"/>
  <c r="N150" i="8"/>
  <c r="N151" i="8"/>
  <c r="N152" i="8"/>
  <c r="N153" i="8"/>
  <c r="N154" i="8"/>
  <c r="N155" i="8"/>
  <c r="N156" i="8"/>
  <c r="N157" i="8"/>
  <c r="N158" i="8"/>
  <c r="N159" i="8"/>
  <c r="N160" i="8"/>
  <c r="N161" i="8"/>
  <c r="N162" i="8"/>
  <c r="N163" i="8"/>
  <c r="N164" i="8"/>
  <c r="N165" i="8"/>
  <c r="N166" i="8"/>
  <c r="N167" i="8"/>
  <c r="N168" i="8"/>
  <c r="N169" i="8"/>
  <c r="N170" i="8"/>
  <c r="N171" i="8"/>
  <c r="N172" i="8"/>
  <c r="N173" i="8"/>
  <c r="N174" i="8"/>
  <c r="N175" i="8"/>
  <c r="N176" i="8"/>
  <c r="N177" i="8"/>
  <c r="N178" i="8"/>
  <c r="N179" i="8"/>
  <c r="N180" i="8"/>
  <c r="N181" i="8"/>
  <c r="N182" i="8"/>
  <c r="N183" i="8"/>
  <c r="N184" i="8"/>
  <c r="N185" i="8"/>
  <c r="N186" i="8"/>
  <c r="N187" i="8"/>
  <c r="N188" i="8"/>
  <c r="N189" i="8"/>
  <c r="N190" i="8"/>
  <c r="N191" i="8"/>
  <c r="N192" i="8"/>
  <c r="N193" i="8"/>
  <c r="N194" i="8"/>
  <c r="N195" i="8"/>
  <c r="N196" i="8"/>
  <c r="N197" i="8"/>
  <c r="N198" i="8"/>
  <c r="N199" i="8"/>
  <c r="N200" i="8"/>
  <c r="N201" i="8"/>
  <c r="N202" i="8"/>
  <c r="N203" i="8"/>
  <c r="N204" i="8"/>
  <c r="N205" i="8"/>
  <c r="N206" i="8"/>
  <c r="N207" i="8"/>
  <c r="N208" i="8"/>
  <c r="N209" i="8"/>
  <c r="N210" i="8"/>
  <c r="N211" i="8"/>
  <c r="N212" i="8"/>
  <c r="N213" i="8"/>
  <c r="N214" i="8"/>
  <c r="N215" i="8"/>
  <c r="N216" i="8"/>
  <c r="N217" i="8"/>
  <c r="N218" i="8"/>
  <c r="N219" i="8"/>
  <c r="N220" i="8"/>
  <c r="N221" i="8"/>
  <c r="N222" i="8"/>
  <c r="N223" i="8"/>
  <c r="N224" i="8"/>
  <c r="N225" i="8"/>
  <c r="N226" i="8"/>
  <c r="N227" i="8"/>
  <c r="N228" i="8"/>
  <c r="N229" i="8"/>
  <c r="N230" i="8"/>
  <c r="N231" i="8"/>
  <c r="N232" i="8"/>
  <c r="N233" i="8"/>
  <c r="N234" i="8"/>
  <c r="N235" i="8"/>
  <c r="N236" i="8"/>
  <c r="N237" i="8"/>
  <c r="N238" i="8"/>
  <c r="N239" i="8"/>
  <c r="N240" i="8"/>
  <c r="N241" i="8"/>
  <c r="N242" i="8"/>
  <c r="N243" i="8"/>
  <c r="N244" i="8"/>
  <c r="N245" i="8"/>
  <c r="N246" i="8"/>
  <c r="N247" i="8"/>
  <c r="N248" i="8"/>
  <c r="N249" i="8"/>
  <c r="N250" i="8"/>
  <c r="N251" i="8"/>
  <c r="N252" i="8"/>
  <c r="N253" i="8"/>
  <c r="N254" i="8"/>
  <c r="N255" i="8"/>
  <c r="N256" i="8"/>
  <c r="N257" i="8"/>
  <c r="N258" i="8"/>
  <c r="N259" i="8"/>
  <c r="N260" i="8"/>
  <c r="N261" i="8"/>
  <c r="N262" i="8"/>
  <c r="N263" i="8"/>
  <c r="N264" i="8"/>
  <c r="N265" i="8"/>
  <c r="N266" i="8"/>
  <c r="N267" i="8"/>
  <c r="N268" i="8"/>
  <c r="N269" i="8"/>
  <c r="N270" i="8"/>
  <c r="N271" i="8"/>
  <c r="N272" i="8"/>
  <c r="N273" i="8"/>
  <c r="N274" i="8"/>
  <c r="N275" i="8"/>
  <c r="N276" i="8"/>
  <c r="N277" i="8"/>
  <c r="N278" i="8"/>
  <c r="N279" i="8"/>
  <c r="N280" i="8"/>
  <c r="N281" i="8"/>
  <c r="N282" i="8"/>
  <c r="N283" i="8"/>
  <c r="N284" i="8"/>
  <c r="N285" i="8"/>
  <c r="N286" i="8"/>
  <c r="N287" i="8"/>
  <c r="N288" i="8"/>
  <c r="N289" i="8"/>
  <c r="N290" i="8"/>
  <c r="N291" i="8"/>
  <c r="N292" i="8"/>
  <c r="N293" i="8"/>
  <c r="N294" i="8"/>
  <c r="N295" i="8"/>
  <c r="N296" i="8"/>
  <c r="N297" i="8"/>
  <c r="N298" i="8"/>
  <c r="N299" i="8"/>
  <c r="N300" i="8"/>
  <c r="N301" i="8"/>
  <c r="N302" i="8"/>
  <c r="N303" i="8"/>
  <c r="N304" i="8"/>
  <c r="N305" i="8"/>
  <c r="N306" i="8"/>
  <c r="N307" i="8"/>
  <c r="N308" i="8"/>
  <c r="N309" i="8"/>
  <c r="N310" i="8"/>
  <c r="N311" i="8"/>
  <c r="N312" i="8"/>
  <c r="N313" i="8"/>
  <c r="N314" i="8"/>
  <c r="N315" i="8"/>
  <c r="N316" i="8"/>
  <c r="N317" i="8"/>
  <c r="N318" i="8"/>
  <c r="N319" i="8"/>
  <c r="N320" i="8"/>
  <c r="N321" i="8"/>
  <c r="N322" i="8"/>
  <c r="N323" i="8"/>
  <c r="N324" i="8"/>
  <c r="N325" i="8"/>
  <c r="N326" i="8"/>
  <c r="N327" i="8"/>
  <c r="N328" i="8"/>
  <c r="N329" i="8"/>
  <c r="N330" i="8"/>
  <c r="N331" i="8"/>
  <c r="N332" i="8"/>
  <c r="N333" i="8"/>
  <c r="N334" i="8"/>
  <c r="N335" i="8"/>
  <c r="N336" i="8"/>
  <c r="N337" i="8"/>
  <c r="N338" i="8"/>
  <c r="N339" i="8"/>
  <c r="N340" i="8"/>
  <c r="N341" i="8"/>
  <c r="N342" i="8"/>
  <c r="N343" i="8"/>
  <c r="N344" i="8"/>
  <c r="N345" i="8"/>
  <c r="N346" i="8"/>
  <c r="N347" i="8"/>
  <c r="N348" i="8"/>
  <c r="N349" i="8"/>
  <c r="N350" i="8"/>
  <c r="N351" i="8"/>
  <c r="N352" i="8"/>
  <c r="N353" i="8"/>
  <c r="N354" i="8"/>
  <c r="N355" i="8"/>
  <c r="N356" i="8"/>
  <c r="N357" i="8"/>
  <c r="N358" i="8"/>
  <c r="N359" i="8"/>
  <c r="N360" i="8"/>
  <c r="N361" i="8"/>
  <c r="N362" i="8"/>
  <c r="N363" i="8"/>
  <c r="N364" i="8"/>
  <c r="N365" i="8"/>
  <c r="N366" i="8"/>
  <c r="N367" i="8"/>
  <c r="N368" i="8"/>
  <c r="N369" i="8"/>
  <c r="N370" i="8"/>
  <c r="N371" i="8"/>
  <c r="N372" i="8"/>
  <c r="N373" i="8"/>
  <c r="N374" i="8"/>
  <c r="N375" i="8"/>
  <c r="N376" i="8"/>
  <c r="N377" i="8"/>
  <c r="N378" i="8"/>
  <c r="N379" i="8"/>
  <c r="N380" i="8"/>
  <c r="N381" i="8"/>
  <c r="N382" i="8"/>
  <c r="N383" i="8"/>
  <c r="N384" i="8"/>
  <c r="N385" i="8"/>
  <c r="N386" i="8"/>
  <c r="N387" i="8"/>
  <c r="N388" i="8"/>
  <c r="N389" i="8"/>
  <c r="N390" i="8"/>
  <c r="N391" i="8"/>
  <c r="N392" i="8"/>
  <c r="N393" i="8"/>
  <c r="N394" i="8"/>
  <c r="N395" i="8"/>
  <c r="N396" i="8"/>
  <c r="N397" i="8"/>
  <c r="N398" i="8"/>
  <c r="N399" i="8"/>
  <c r="N400" i="8"/>
  <c r="N401" i="8"/>
  <c r="N402" i="8"/>
  <c r="N403" i="8"/>
  <c r="N404" i="8"/>
  <c r="N405" i="8"/>
  <c r="N406" i="8"/>
  <c r="N407" i="8"/>
  <c r="N408" i="8"/>
  <c r="N409" i="8"/>
  <c r="N410" i="8"/>
  <c r="N411" i="8"/>
  <c r="N412" i="8"/>
  <c r="N413" i="8"/>
  <c r="N414" i="8"/>
  <c r="N415" i="8"/>
  <c r="N416" i="8"/>
  <c r="N417" i="8"/>
  <c r="N418" i="8"/>
  <c r="N419" i="8"/>
  <c r="N420" i="8"/>
  <c r="N421" i="8"/>
  <c r="N422" i="8"/>
  <c r="N423" i="8"/>
  <c r="N424" i="8"/>
  <c r="N425" i="8"/>
  <c r="N426" i="8"/>
  <c r="N427" i="8"/>
  <c r="N428" i="8"/>
  <c r="N429" i="8"/>
  <c r="N430" i="8"/>
  <c r="N431" i="8"/>
  <c r="N432" i="8"/>
  <c r="N433" i="8"/>
  <c r="N434" i="8"/>
  <c r="N435" i="8"/>
  <c r="N436" i="8"/>
  <c r="N437" i="8"/>
  <c r="N438" i="8"/>
  <c r="N439" i="8"/>
  <c r="N440" i="8"/>
  <c r="N441" i="8"/>
  <c r="N442" i="8"/>
  <c r="N443" i="8"/>
  <c r="N444" i="8"/>
  <c r="N445" i="8"/>
  <c r="N446" i="8"/>
  <c r="N447" i="8"/>
  <c r="N448" i="8"/>
  <c r="N449" i="8"/>
  <c r="N450" i="8"/>
  <c r="N451" i="8"/>
  <c r="N452" i="8"/>
  <c r="N453" i="8"/>
  <c r="N454" i="8"/>
  <c r="N455" i="8"/>
  <c r="N456" i="8"/>
  <c r="N457" i="8"/>
  <c r="N458" i="8"/>
  <c r="N459" i="8"/>
  <c r="N460" i="8"/>
  <c r="N461" i="8"/>
  <c r="N462" i="8"/>
  <c r="N463" i="8"/>
  <c r="N464" i="8"/>
  <c r="N465" i="8"/>
  <c r="N466" i="8"/>
  <c r="N467" i="8"/>
  <c r="N468" i="8"/>
  <c r="N469" i="8"/>
  <c r="N470" i="8"/>
  <c r="N471" i="8"/>
  <c r="N472" i="8"/>
  <c r="N473" i="8"/>
  <c r="N474" i="8"/>
  <c r="N475" i="8"/>
  <c r="N476" i="8"/>
  <c r="N477" i="8"/>
  <c r="N478" i="8"/>
  <c r="N479" i="8"/>
  <c r="N480" i="8"/>
  <c r="N481" i="8"/>
  <c r="N482" i="8"/>
  <c r="N483" i="8"/>
  <c r="N484" i="8"/>
  <c r="N485" i="8"/>
  <c r="N486" i="8"/>
  <c r="N487" i="8"/>
  <c r="N488" i="8"/>
  <c r="N489" i="8"/>
  <c r="N490" i="8"/>
  <c r="N491" i="8"/>
  <c r="N492" i="8"/>
  <c r="N493" i="8"/>
  <c r="N494" i="8"/>
  <c r="N495" i="8"/>
  <c r="N496" i="8"/>
  <c r="N497" i="8"/>
  <c r="N498" i="8"/>
  <c r="N499" i="8"/>
  <c r="N500" i="8"/>
  <c r="N501" i="8"/>
  <c r="N502" i="8"/>
  <c r="N503" i="8"/>
  <c r="N504" i="8"/>
  <c r="N505" i="8"/>
  <c r="N506" i="8"/>
  <c r="N507" i="8"/>
  <c r="N508" i="8"/>
  <c r="N509" i="8"/>
  <c r="N510" i="8"/>
  <c r="N511" i="8"/>
  <c r="N512" i="8"/>
  <c r="N513" i="8"/>
  <c r="N514" i="8"/>
  <c r="N515" i="8"/>
  <c r="N516" i="8"/>
  <c r="N517" i="8"/>
  <c r="N518" i="8"/>
  <c r="N519" i="8"/>
  <c r="N520" i="8"/>
  <c r="N521" i="8"/>
  <c r="N522" i="8"/>
  <c r="N523" i="8"/>
  <c r="N524" i="8"/>
  <c r="N525" i="8"/>
  <c r="N526" i="8"/>
  <c r="N527" i="8"/>
  <c r="N528" i="8"/>
  <c r="N529" i="8"/>
  <c r="N530" i="8"/>
  <c r="N531" i="8"/>
  <c r="N532" i="8"/>
  <c r="N533" i="8"/>
  <c r="N534" i="8"/>
  <c r="N535" i="8"/>
  <c r="N536" i="8"/>
  <c r="N537" i="8"/>
  <c r="N538" i="8"/>
  <c r="N539" i="8"/>
  <c r="N540" i="8"/>
  <c r="N541" i="8"/>
  <c r="N542" i="8"/>
  <c r="N543" i="8"/>
  <c r="N544" i="8"/>
  <c r="N545" i="8"/>
  <c r="N546" i="8"/>
  <c r="N547" i="8"/>
  <c r="N548" i="8"/>
  <c r="N549" i="8"/>
  <c r="N550" i="8"/>
  <c r="N551" i="8"/>
  <c r="N552" i="8"/>
  <c r="N553" i="8"/>
  <c r="N554" i="8"/>
  <c r="N555" i="8"/>
  <c r="N556" i="8"/>
  <c r="N557" i="8"/>
  <c r="N558" i="8"/>
  <c r="N559" i="8"/>
  <c r="N560" i="8"/>
  <c r="N561" i="8"/>
  <c r="N562" i="8"/>
  <c r="N563" i="8"/>
  <c r="N564" i="8"/>
  <c r="N565" i="8"/>
  <c r="N566" i="8"/>
  <c r="N567" i="8"/>
  <c r="N568" i="8"/>
  <c r="N569" i="8"/>
  <c r="N570" i="8"/>
  <c r="N571" i="8"/>
  <c r="N572" i="8"/>
  <c r="N573" i="8"/>
  <c r="N574" i="8"/>
  <c r="N575" i="8"/>
  <c r="N576" i="8"/>
  <c r="N577" i="8"/>
  <c r="N578" i="8"/>
  <c r="N579" i="8"/>
  <c r="N580" i="8"/>
  <c r="N581" i="8"/>
  <c r="N582" i="8"/>
  <c r="N583" i="8"/>
  <c r="N584" i="8"/>
  <c r="N585" i="8"/>
  <c r="N586" i="8"/>
  <c r="N587" i="8"/>
  <c r="N588" i="8"/>
  <c r="N589" i="8"/>
  <c r="N590" i="8"/>
  <c r="N591" i="8"/>
  <c r="N592" i="8"/>
  <c r="N593" i="8"/>
  <c r="N594" i="8"/>
  <c r="N595" i="8"/>
  <c r="N596" i="8"/>
  <c r="N597" i="8"/>
  <c r="N598" i="8"/>
  <c r="N599" i="8"/>
  <c r="N600" i="8"/>
  <c r="N601" i="8"/>
  <c r="N602" i="8"/>
  <c r="N603" i="8"/>
  <c r="N604" i="8"/>
  <c r="N605" i="8"/>
  <c r="N606" i="8"/>
  <c r="N607" i="8"/>
  <c r="N608" i="8"/>
  <c r="N609" i="8"/>
  <c r="N610" i="8"/>
  <c r="N611" i="8"/>
  <c r="N612" i="8"/>
  <c r="N613" i="8"/>
  <c r="N614" i="8"/>
  <c r="N615" i="8"/>
  <c r="N616" i="8"/>
  <c r="N617" i="8"/>
  <c r="N618" i="8"/>
  <c r="N619" i="8"/>
  <c r="N620" i="8"/>
  <c r="N621" i="8"/>
  <c r="N622" i="8"/>
  <c r="N623" i="8"/>
  <c r="N624" i="8"/>
  <c r="N625" i="8"/>
  <c r="N626" i="8"/>
  <c r="N627" i="8"/>
  <c r="N628" i="8"/>
  <c r="N629" i="8"/>
  <c r="N630" i="8"/>
  <c r="N631" i="8"/>
  <c r="N632" i="8"/>
  <c r="N633" i="8"/>
  <c r="N634" i="8"/>
  <c r="N635" i="8"/>
  <c r="N636" i="8"/>
  <c r="N637" i="8"/>
  <c r="N638" i="8"/>
  <c r="N639" i="8"/>
  <c r="N640" i="8"/>
  <c r="N641" i="8"/>
  <c r="N642" i="8"/>
  <c r="N643" i="8"/>
  <c r="N644" i="8"/>
  <c r="N645" i="8"/>
  <c r="N646" i="8"/>
  <c r="N647" i="8"/>
  <c r="N648" i="8"/>
  <c r="N649" i="8"/>
  <c r="N650" i="8"/>
  <c r="N651" i="8"/>
  <c r="N652" i="8"/>
  <c r="N653" i="8"/>
  <c r="N654" i="8"/>
  <c r="N655" i="8"/>
  <c r="N656" i="8"/>
  <c r="N657" i="8"/>
  <c r="N658" i="8"/>
  <c r="N659" i="8"/>
  <c r="N660" i="8"/>
  <c r="N661" i="8"/>
  <c r="N662" i="8"/>
  <c r="N663" i="8"/>
  <c r="N664" i="8"/>
  <c r="N665" i="8"/>
  <c r="N666" i="8"/>
  <c r="N667" i="8"/>
  <c r="N668" i="8"/>
  <c r="N669" i="8"/>
  <c r="N670" i="8"/>
  <c r="N671" i="8"/>
  <c r="N672" i="8"/>
  <c r="N673" i="8"/>
  <c r="N674" i="8"/>
  <c r="N675" i="8"/>
  <c r="N676" i="8"/>
  <c r="N677" i="8"/>
  <c r="N678" i="8"/>
  <c r="N679" i="8"/>
  <c r="N680" i="8"/>
  <c r="N681" i="8"/>
  <c r="N682" i="8"/>
  <c r="N683" i="8"/>
  <c r="N684" i="8"/>
  <c r="N685" i="8"/>
  <c r="N686" i="8"/>
  <c r="N687" i="8"/>
  <c r="N688" i="8"/>
  <c r="N689" i="8"/>
  <c r="N690" i="8"/>
  <c r="N691" i="8"/>
  <c r="N692" i="8"/>
  <c r="N693" i="8"/>
  <c r="N694" i="8"/>
  <c r="N695" i="8"/>
  <c r="N696" i="8"/>
  <c r="N697" i="8"/>
  <c r="N698" i="8"/>
  <c r="N699" i="8"/>
  <c r="N700" i="8"/>
  <c r="N701" i="8"/>
  <c r="N702" i="8"/>
  <c r="N703" i="8"/>
  <c r="N704" i="8"/>
  <c r="N705" i="8"/>
  <c r="N706" i="8"/>
  <c r="N707" i="8"/>
  <c r="N708" i="8"/>
  <c r="N709" i="8"/>
  <c r="N710" i="8"/>
  <c r="N711" i="8"/>
  <c r="N712" i="8"/>
  <c r="N713" i="8"/>
  <c r="N714" i="8"/>
  <c r="N715" i="8"/>
  <c r="N716" i="8"/>
  <c r="N717" i="8"/>
  <c r="N718" i="8"/>
  <c r="N719" i="8"/>
  <c r="N720" i="8"/>
  <c r="N721" i="8"/>
  <c r="N722" i="8"/>
  <c r="N723" i="8"/>
  <c r="N724" i="8"/>
  <c r="N725" i="8"/>
  <c r="N726" i="8"/>
  <c r="N727" i="8"/>
  <c r="N728" i="8"/>
  <c r="N729" i="8"/>
  <c r="N730" i="8"/>
  <c r="N731" i="8"/>
  <c r="N732" i="8"/>
  <c r="N733" i="8"/>
  <c r="N734" i="8"/>
  <c r="N735" i="8"/>
  <c r="N736" i="8"/>
  <c r="N737" i="8"/>
  <c r="N738" i="8"/>
  <c r="N739" i="8"/>
  <c r="N740" i="8"/>
  <c r="N741" i="8"/>
  <c r="N742" i="8"/>
  <c r="N743" i="8"/>
  <c r="N744" i="8"/>
  <c r="N745" i="8"/>
  <c r="N746" i="8"/>
  <c r="N747" i="8"/>
  <c r="N748" i="8"/>
  <c r="N749" i="8"/>
  <c r="N2" i="8"/>
  <c r="Y3" i="8"/>
  <c r="Y4" i="8"/>
  <c r="Y5" i="8"/>
  <c r="Y6" i="8"/>
  <c r="Y7" i="8"/>
  <c r="Y8" i="8"/>
  <c r="Y9" i="8"/>
  <c r="Y10" i="8"/>
  <c r="Y11" i="8"/>
  <c r="Y12" i="8"/>
  <c r="Y13" i="8"/>
  <c r="Y14" i="8"/>
  <c r="Y15" i="8"/>
  <c r="Y16" i="8"/>
  <c r="Y17" i="8"/>
  <c r="Y18" i="8"/>
  <c r="Y19" i="8"/>
  <c r="Y20" i="8"/>
  <c r="Y21" i="8"/>
  <c r="Y22" i="8"/>
  <c r="Y23" i="8"/>
  <c r="Y24" i="8"/>
  <c r="Y25" i="8"/>
  <c r="Y26" i="8"/>
  <c r="Y27" i="8"/>
  <c r="Y28" i="8"/>
  <c r="Y29" i="8"/>
  <c r="Y30" i="8"/>
  <c r="Y31" i="8"/>
  <c r="Y32" i="8"/>
  <c r="Y33" i="8"/>
  <c r="Y34" i="8"/>
  <c r="Y35" i="8"/>
  <c r="Y36" i="8"/>
  <c r="Y37" i="8"/>
  <c r="Y38" i="8"/>
  <c r="Y39" i="8"/>
  <c r="Y40" i="8"/>
  <c r="Y41" i="8"/>
  <c r="Y42" i="8"/>
  <c r="Y43" i="8"/>
  <c r="Y44" i="8"/>
  <c r="Y45" i="8"/>
  <c r="Y46" i="8"/>
  <c r="Y47" i="8"/>
  <c r="Y48" i="8"/>
  <c r="Y49" i="8"/>
  <c r="Y50" i="8"/>
  <c r="Y51" i="8"/>
  <c r="Y52" i="8"/>
  <c r="Y53" i="8"/>
  <c r="Y54" i="8"/>
  <c r="Y55" i="8"/>
  <c r="Y56" i="8"/>
  <c r="Y57" i="8"/>
  <c r="Y58" i="8"/>
  <c r="Y59" i="8"/>
  <c r="Y60" i="8"/>
  <c r="Y61" i="8"/>
  <c r="Y62" i="8"/>
  <c r="Y63" i="8"/>
  <c r="Y64" i="8"/>
  <c r="Y65" i="8"/>
  <c r="Y66" i="8"/>
  <c r="Y67" i="8"/>
  <c r="Y68" i="8"/>
  <c r="Y69" i="8"/>
  <c r="Y70" i="8"/>
  <c r="Y71" i="8"/>
  <c r="Y72" i="8"/>
  <c r="Y73" i="8"/>
  <c r="Y74" i="8"/>
  <c r="Y75" i="8"/>
  <c r="Y76" i="8"/>
  <c r="Y77" i="8"/>
  <c r="Y78" i="8"/>
  <c r="Y79" i="8"/>
  <c r="Y80" i="8"/>
  <c r="Y81" i="8"/>
  <c r="Y82" i="8"/>
  <c r="Y83" i="8"/>
  <c r="Y84" i="8"/>
  <c r="Y85" i="8"/>
  <c r="Y86" i="8"/>
  <c r="Y87" i="8"/>
  <c r="Y88" i="8"/>
  <c r="Y89" i="8"/>
  <c r="Y90" i="8"/>
  <c r="Y91" i="8"/>
  <c r="Y92" i="8"/>
  <c r="Y93" i="8"/>
  <c r="Y94" i="8"/>
  <c r="Y95" i="8"/>
  <c r="Y96" i="8"/>
  <c r="Y97" i="8"/>
  <c r="Y98" i="8"/>
  <c r="Y99" i="8"/>
  <c r="Y100" i="8"/>
  <c r="Y101" i="8"/>
  <c r="Y102" i="8"/>
  <c r="Y103" i="8"/>
  <c r="Y104" i="8"/>
  <c r="Y105" i="8"/>
  <c r="Y106" i="8"/>
  <c r="Y107" i="8"/>
  <c r="Y108" i="8"/>
  <c r="Y109" i="8"/>
  <c r="Y110" i="8"/>
  <c r="Y111" i="8"/>
  <c r="Y112" i="8"/>
  <c r="Y113" i="8"/>
  <c r="Y114" i="8"/>
  <c r="Y115" i="8"/>
  <c r="Y116" i="8"/>
  <c r="Y117" i="8"/>
  <c r="Y118" i="8"/>
  <c r="Y119" i="8"/>
  <c r="Y120" i="8"/>
  <c r="Y121" i="8"/>
  <c r="Y122" i="8"/>
  <c r="Y123" i="8"/>
  <c r="Y124" i="8"/>
  <c r="Y125" i="8"/>
  <c r="Y126" i="8"/>
  <c r="Y127" i="8"/>
  <c r="Y128" i="8"/>
  <c r="Y129" i="8"/>
  <c r="Y130" i="8"/>
  <c r="Y131" i="8"/>
  <c r="Y132" i="8"/>
  <c r="Y133" i="8"/>
  <c r="Y134" i="8"/>
  <c r="Y135" i="8"/>
  <c r="Y136" i="8"/>
  <c r="Y137" i="8"/>
  <c r="Y138" i="8"/>
  <c r="Y139" i="8"/>
  <c r="Y140" i="8"/>
  <c r="Y141" i="8"/>
  <c r="Y142" i="8"/>
  <c r="Y143" i="8"/>
  <c r="Y144" i="8"/>
  <c r="Y145" i="8"/>
  <c r="Y146" i="8"/>
  <c r="Y147" i="8"/>
  <c r="Y148" i="8"/>
  <c r="Y149" i="8"/>
  <c r="Y150" i="8"/>
  <c r="Y151" i="8"/>
  <c r="Y152" i="8"/>
  <c r="Y153" i="8"/>
  <c r="Y154" i="8"/>
  <c r="Y155" i="8"/>
  <c r="Y156" i="8"/>
  <c r="Y157" i="8"/>
  <c r="Y158" i="8"/>
  <c r="Y159" i="8"/>
  <c r="Y160" i="8"/>
  <c r="Y161" i="8"/>
  <c r="Y162" i="8"/>
  <c r="Y163" i="8"/>
  <c r="Y164" i="8"/>
  <c r="Y165" i="8"/>
  <c r="Y166" i="8"/>
  <c r="Y167" i="8"/>
  <c r="Y168" i="8"/>
  <c r="Y169" i="8"/>
  <c r="Y170" i="8"/>
  <c r="Y171" i="8"/>
  <c r="Y172" i="8"/>
  <c r="Y173" i="8"/>
  <c r="Y174" i="8"/>
  <c r="Y175" i="8"/>
  <c r="Y176" i="8"/>
  <c r="Y177" i="8"/>
  <c r="Y178" i="8"/>
  <c r="Y179" i="8"/>
  <c r="Y180" i="8"/>
  <c r="Y181" i="8"/>
  <c r="Y182" i="8"/>
  <c r="Y183" i="8"/>
  <c r="Y184" i="8"/>
  <c r="Y185" i="8"/>
  <c r="Y186" i="8"/>
  <c r="Y187" i="8"/>
  <c r="Y188" i="8"/>
  <c r="Y189" i="8"/>
  <c r="Y190" i="8"/>
  <c r="Y191" i="8"/>
  <c r="Y192" i="8"/>
  <c r="Y193" i="8"/>
  <c r="Y194" i="8"/>
  <c r="Y195" i="8"/>
  <c r="Y196" i="8"/>
  <c r="Y197" i="8"/>
  <c r="Y198" i="8"/>
  <c r="Y199" i="8"/>
  <c r="Y200" i="8"/>
  <c r="Y201" i="8"/>
  <c r="Y202" i="8"/>
  <c r="Y203" i="8"/>
  <c r="Y204" i="8"/>
  <c r="Y205" i="8"/>
  <c r="Y206" i="8"/>
  <c r="Y207" i="8"/>
  <c r="Y208" i="8"/>
  <c r="Y209" i="8"/>
  <c r="Y210" i="8"/>
  <c r="Y211" i="8"/>
  <c r="Y212" i="8"/>
  <c r="Y213" i="8"/>
  <c r="Y214" i="8"/>
  <c r="Y215" i="8"/>
  <c r="Y216" i="8"/>
  <c r="Y217" i="8"/>
  <c r="Y218" i="8"/>
  <c r="Y219" i="8"/>
  <c r="Y220" i="8"/>
  <c r="Y221" i="8"/>
  <c r="Y222" i="8"/>
  <c r="Y223" i="8"/>
  <c r="Y224" i="8"/>
  <c r="Y225" i="8"/>
  <c r="Y226" i="8"/>
  <c r="Y227" i="8"/>
  <c r="Y228" i="8"/>
  <c r="Y229" i="8"/>
  <c r="Y230" i="8"/>
  <c r="Y231" i="8"/>
  <c r="Y232" i="8"/>
  <c r="Y233" i="8"/>
  <c r="Y234" i="8"/>
  <c r="Y235" i="8"/>
  <c r="Y236" i="8"/>
  <c r="Y237" i="8"/>
  <c r="Y238" i="8"/>
  <c r="Y239" i="8"/>
  <c r="Y240" i="8"/>
  <c r="Y241" i="8"/>
  <c r="Y242" i="8"/>
  <c r="Y243" i="8"/>
  <c r="Y244" i="8"/>
  <c r="Y245" i="8"/>
  <c r="Y246" i="8"/>
  <c r="Y247" i="8"/>
  <c r="Y248" i="8"/>
  <c r="Y249" i="8"/>
  <c r="Y250" i="8"/>
  <c r="Y251" i="8"/>
  <c r="Y252" i="8"/>
  <c r="Y253" i="8"/>
  <c r="Y254" i="8"/>
  <c r="Y255" i="8"/>
  <c r="Y256" i="8"/>
  <c r="Y257" i="8"/>
  <c r="Y258" i="8"/>
  <c r="Y259" i="8"/>
  <c r="Y260" i="8"/>
  <c r="Y261" i="8"/>
  <c r="Y262" i="8"/>
  <c r="Y263" i="8"/>
  <c r="Y264" i="8"/>
  <c r="Y265" i="8"/>
  <c r="Y266" i="8"/>
  <c r="Y267" i="8"/>
  <c r="Y268" i="8"/>
  <c r="Y269" i="8"/>
  <c r="Y270" i="8"/>
  <c r="Y271" i="8"/>
  <c r="Y272" i="8"/>
  <c r="Y273" i="8"/>
  <c r="Y274" i="8"/>
  <c r="Y275" i="8"/>
  <c r="Y276" i="8"/>
  <c r="Y277" i="8"/>
  <c r="Y278" i="8"/>
  <c r="Y279" i="8"/>
  <c r="Y280" i="8"/>
  <c r="Y281" i="8"/>
  <c r="Y282" i="8"/>
  <c r="Y283" i="8"/>
  <c r="Y284" i="8"/>
  <c r="Y285" i="8"/>
  <c r="Y286" i="8"/>
  <c r="Y287" i="8"/>
  <c r="Y288" i="8"/>
  <c r="Y289" i="8"/>
  <c r="Y290" i="8"/>
  <c r="Y291" i="8"/>
  <c r="Y292" i="8"/>
  <c r="Y293" i="8"/>
  <c r="Y294" i="8"/>
  <c r="Y295" i="8"/>
  <c r="Y296" i="8"/>
  <c r="Y297" i="8"/>
  <c r="Y298" i="8"/>
  <c r="Y299" i="8"/>
  <c r="Y300" i="8"/>
  <c r="Y301" i="8"/>
  <c r="Y302" i="8"/>
  <c r="Y303" i="8"/>
  <c r="Y304" i="8"/>
  <c r="Y305" i="8"/>
  <c r="Y306" i="8"/>
  <c r="Y307" i="8"/>
  <c r="Y308" i="8"/>
  <c r="Y309" i="8"/>
  <c r="Y310" i="8"/>
  <c r="Y311" i="8"/>
  <c r="Y312" i="8"/>
  <c r="Y313" i="8"/>
  <c r="Y314" i="8"/>
  <c r="Y315" i="8"/>
  <c r="Y316" i="8"/>
  <c r="Y317" i="8"/>
  <c r="Y318" i="8"/>
  <c r="Y319" i="8"/>
  <c r="Y320" i="8"/>
  <c r="Y321" i="8"/>
  <c r="Y322" i="8"/>
  <c r="Y323" i="8"/>
  <c r="Y324" i="8"/>
  <c r="Y325" i="8"/>
  <c r="Y326" i="8"/>
  <c r="Y327" i="8"/>
  <c r="Y328" i="8"/>
  <c r="Y329" i="8"/>
  <c r="Y330" i="8"/>
  <c r="Y331" i="8"/>
  <c r="Y332" i="8"/>
  <c r="Y333" i="8"/>
  <c r="Y334" i="8"/>
  <c r="Y335" i="8"/>
  <c r="Y336" i="8"/>
  <c r="Y337" i="8"/>
  <c r="Y338" i="8"/>
  <c r="Y339" i="8"/>
  <c r="Y340" i="8"/>
  <c r="Y341" i="8"/>
  <c r="Y342" i="8"/>
  <c r="Y343" i="8"/>
  <c r="Y344" i="8"/>
  <c r="Y345" i="8"/>
  <c r="Y346" i="8"/>
  <c r="Y347" i="8"/>
  <c r="Y348" i="8"/>
  <c r="Y349" i="8"/>
  <c r="Y350" i="8"/>
  <c r="Y351" i="8"/>
  <c r="Y352" i="8"/>
  <c r="Y353" i="8"/>
  <c r="Y354" i="8"/>
  <c r="Y355" i="8"/>
  <c r="Y356" i="8"/>
  <c r="Y357" i="8"/>
  <c r="Y358" i="8"/>
  <c r="Y359" i="8"/>
  <c r="Y360" i="8"/>
  <c r="Y361" i="8"/>
  <c r="Y362" i="8"/>
  <c r="Y363" i="8"/>
  <c r="Y364" i="8"/>
  <c r="Y365" i="8"/>
  <c r="Y366" i="8"/>
  <c r="Y367" i="8"/>
  <c r="Y368" i="8"/>
  <c r="Y369" i="8"/>
  <c r="Y370" i="8"/>
  <c r="Y371" i="8"/>
  <c r="Y372" i="8"/>
  <c r="Y373" i="8"/>
  <c r="Y374" i="8"/>
  <c r="Y375" i="8"/>
  <c r="Y376" i="8"/>
  <c r="Y377" i="8"/>
  <c r="Y378" i="8"/>
  <c r="Y379" i="8"/>
  <c r="Y380" i="8"/>
  <c r="Y381" i="8"/>
  <c r="Y382" i="8"/>
  <c r="Y383" i="8"/>
  <c r="Y384" i="8"/>
  <c r="Y385" i="8"/>
  <c r="Y386" i="8"/>
  <c r="Y387" i="8"/>
  <c r="Y388" i="8"/>
  <c r="Y389" i="8"/>
  <c r="Y390" i="8"/>
  <c r="Y391" i="8"/>
  <c r="Y392" i="8"/>
  <c r="Y393" i="8"/>
  <c r="Y394" i="8"/>
  <c r="Y395" i="8"/>
  <c r="Y396" i="8"/>
  <c r="Y397" i="8"/>
  <c r="Y398" i="8"/>
  <c r="Y399" i="8"/>
  <c r="Y400" i="8"/>
  <c r="Y401" i="8"/>
  <c r="Y402" i="8"/>
  <c r="Y403" i="8"/>
  <c r="Y404" i="8"/>
  <c r="Y405" i="8"/>
  <c r="Y406" i="8"/>
  <c r="Y407" i="8"/>
  <c r="Y408" i="8"/>
  <c r="Y409" i="8"/>
  <c r="Y410" i="8"/>
  <c r="Y411" i="8"/>
  <c r="Y412" i="8"/>
  <c r="Y413" i="8"/>
  <c r="Y414" i="8"/>
  <c r="Y415" i="8"/>
  <c r="Y416" i="8"/>
  <c r="Y417" i="8"/>
  <c r="Y418" i="8"/>
  <c r="Y419" i="8"/>
  <c r="Y420" i="8"/>
  <c r="Y421" i="8"/>
  <c r="Y422" i="8"/>
  <c r="Y423" i="8"/>
  <c r="Y424" i="8"/>
  <c r="Y425" i="8"/>
  <c r="Y426" i="8"/>
  <c r="Y427" i="8"/>
  <c r="Y428" i="8"/>
  <c r="Y429" i="8"/>
  <c r="Y430" i="8"/>
  <c r="Y431" i="8"/>
  <c r="Y432" i="8"/>
  <c r="Y433" i="8"/>
  <c r="Y434" i="8"/>
  <c r="Y435" i="8"/>
  <c r="Y436" i="8"/>
  <c r="Y437" i="8"/>
  <c r="Y438" i="8"/>
  <c r="Y439" i="8"/>
  <c r="Y440" i="8"/>
  <c r="Y441" i="8"/>
  <c r="Y442" i="8"/>
  <c r="Y443" i="8"/>
  <c r="Y444" i="8"/>
  <c r="Y445" i="8"/>
  <c r="Y446" i="8"/>
  <c r="Y447" i="8"/>
  <c r="Y448" i="8"/>
  <c r="Y449" i="8"/>
  <c r="Y450" i="8"/>
  <c r="Y451" i="8"/>
  <c r="Y452" i="8"/>
  <c r="Y453" i="8"/>
  <c r="Y454" i="8"/>
  <c r="Y455" i="8"/>
  <c r="Y456" i="8"/>
  <c r="Y457" i="8"/>
  <c r="Y458" i="8"/>
  <c r="Y459" i="8"/>
  <c r="Y460" i="8"/>
  <c r="Y461" i="8"/>
  <c r="Y462" i="8"/>
  <c r="Y463" i="8"/>
  <c r="Y464" i="8"/>
  <c r="Y465" i="8"/>
  <c r="Y466" i="8"/>
  <c r="Y467" i="8"/>
  <c r="Y468" i="8"/>
  <c r="Y469" i="8"/>
  <c r="Y470" i="8"/>
  <c r="Y471" i="8"/>
  <c r="Y472" i="8"/>
  <c r="Y473" i="8"/>
  <c r="Y474" i="8"/>
  <c r="Y475" i="8"/>
  <c r="Y476" i="8"/>
  <c r="Y477" i="8"/>
  <c r="Y478" i="8"/>
  <c r="Y479" i="8"/>
  <c r="Y480" i="8"/>
  <c r="Y481" i="8"/>
  <c r="Y482" i="8"/>
  <c r="Y483" i="8"/>
  <c r="Y484" i="8"/>
  <c r="Y485" i="8"/>
  <c r="Y486" i="8"/>
  <c r="Y487" i="8"/>
  <c r="Y488" i="8"/>
  <c r="Y489" i="8"/>
  <c r="Y490" i="8"/>
  <c r="Y491" i="8"/>
  <c r="Y492" i="8"/>
  <c r="Y493" i="8"/>
  <c r="Y494" i="8"/>
  <c r="Y495" i="8"/>
  <c r="Y496" i="8"/>
  <c r="Y497" i="8"/>
  <c r="Y498" i="8"/>
  <c r="Y499" i="8"/>
  <c r="Y500" i="8"/>
  <c r="Y501" i="8"/>
  <c r="Y502" i="8"/>
  <c r="Y503" i="8"/>
  <c r="Y504" i="8"/>
  <c r="Y505" i="8"/>
  <c r="Y506" i="8"/>
  <c r="Y507" i="8"/>
  <c r="Y508" i="8"/>
  <c r="Y509" i="8"/>
  <c r="Y510" i="8"/>
  <c r="Y511" i="8"/>
  <c r="Y512" i="8"/>
  <c r="Y513" i="8"/>
  <c r="Y514" i="8"/>
  <c r="Y515" i="8"/>
  <c r="Y516" i="8"/>
  <c r="Y517" i="8"/>
  <c r="Y518" i="8"/>
  <c r="Y519" i="8"/>
  <c r="Y520" i="8"/>
  <c r="Y521" i="8"/>
  <c r="Y522" i="8"/>
  <c r="Y523" i="8"/>
  <c r="Y524" i="8"/>
  <c r="Y525" i="8"/>
  <c r="Y526" i="8"/>
  <c r="Y527" i="8"/>
  <c r="Y528" i="8"/>
  <c r="Y529" i="8"/>
  <c r="Y530" i="8"/>
  <c r="Y531" i="8"/>
  <c r="Y532" i="8"/>
  <c r="Y533" i="8"/>
  <c r="Y534" i="8"/>
  <c r="Y535" i="8"/>
  <c r="Y536" i="8"/>
  <c r="Y537" i="8"/>
  <c r="Y538" i="8"/>
  <c r="Y539" i="8"/>
  <c r="Y540" i="8"/>
  <c r="Y541" i="8"/>
  <c r="Y542" i="8"/>
  <c r="Y543" i="8"/>
  <c r="Y544" i="8"/>
  <c r="Y545" i="8"/>
  <c r="Y546" i="8"/>
  <c r="Y547" i="8"/>
  <c r="Y548" i="8"/>
  <c r="Y549" i="8"/>
  <c r="Y550" i="8"/>
  <c r="Y551" i="8"/>
  <c r="Y552" i="8"/>
  <c r="Y553" i="8"/>
  <c r="Y554" i="8"/>
  <c r="Y555" i="8"/>
  <c r="Y556" i="8"/>
  <c r="Y557" i="8"/>
  <c r="Y558" i="8"/>
  <c r="Y559" i="8"/>
  <c r="Y560" i="8"/>
  <c r="Y561" i="8"/>
  <c r="Y562" i="8"/>
  <c r="Y563" i="8"/>
  <c r="Y564" i="8"/>
  <c r="Y565" i="8"/>
  <c r="Y566" i="8"/>
  <c r="Y567" i="8"/>
  <c r="Y568" i="8"/>
  <c r="Y569" i="8"/>
  <c r="Y570" i="8"/>
  <c r="Y571" i="8"/>
  <c r="Y572" i="8"/>
  <c r="Y573" i="8"/>
  <c r="Y574" i="8"/>
  <c r="Y575" i="8"/>
  <c r="Y576" i="8"/>
  <c r="Y577" i="8"/>
  <c r="Y578" i="8"/>
  <c r="Y579" i="8"/>
  <c r="Y580" i="8"/>
  <c r="Y581" i="8"/>
  <c r="Y582" i="8"/>
  <c r="Y583" i="8"/>
  <c r="Y584" i="8"/>
  <c r="Y585" i="8"/>
  <c r="Y586" i="8"/>
  <c r="Y587" i="8"/>
  <c r="Y588" i="8"/>
  <c r="Y589" i="8"/>
  <c r="Y590" i="8"/>
  <c r="Y591" i="8"/>
  <c r="Y592" i="8"/>
  <c r="Y593" i="8"/>
  <c r="Y594" i="8"/>
  <c r="Y595" i="8"/>
  <c r="Y596" i="8"/>
  <c r="Y597" i="8"/>
  <c r="Y598" i="8"/>
  <c r="Y599" i="8"/>
  <c r="Y600" i="8"/>
  <c r="Y601" i="8"/>
  <c r="Y602" i="8"/>
  <c r="Y603" i="8"/>
  <c r="Y604" i="8"/>
  <c r="Y605" i="8"/>
  <c r="Y606" i="8"/>
  <c r="Y607" i="8"/>
  <c r="Y608" i="8"/>
  <c r="Y609" i="8"/>
  <c r="Y610" i="8"/>
  <c r="Y611" i="8"/>
  <c r="Y612" i="8"/>
  <c r="Y613" i="8"/>
  <c r="Y614" i="8"/>
  <c r="Y615" i="8"/>
  <c r="Y616" i="8"/>
  <c r="Y617" i="8"/>
  <c r="Y618" i="8"/>
  <c r="Y619" i="8"/>
  <c r="Y620" i="8"/>
  <c r="Y621" i="8"/>
  <c r="Y622" i="8"/>
  <c r="Y623" i="8"/>
  <c r="Y624" i="8"/>
  <c r="Y625" i="8"/>
  <c r="Y626" i="8"/>
  <c r="Y627" i="8"/>
  <c r="Y628" i="8"/>
  <c r="Y629" i="8"/>
  <c r="Y630" i="8"/>
  <c r="Y631" i="8"/>
  <c r="Y632" i="8"/>
  <c r="Y633" i="8"/>
  <c r="Y634" i="8"/>
  <c r="Y635" i="8"/>
  <c r="Y636" i="8"/>
  <c r="Y637" i="8"/>
  <c r="Y638" i="8"/>
  <c r="Y639" i="8"/>
  <c r="Y640" i="8"/>
  <c r="Y641" i="8"/>
  <c r="Y642" i="8"/>
  <c r="Y643" i="8"/>
  <c r="Y644" i="8"/>
  <c r="Y645" i="8"/>
  <c r="Y646" i="8"/>
  <c r="Y647" i="8"/>
  <c r="Y648" i="8"/>
  <c r="Y649" i="8"/>
  <c r="Y650" i="8"/>
  <c r="Y651" i="8"/>
  <c r="Y652" i="8"/>
  <c r="Y653" i="8"/>
  <c r="Y654" i="8"/>
  <c r="Y655" i="8"/>
  <c r="Y656" i="8"/>
  <c r="Y657" i="8"/>
  <c r="Y658" i="8"/>
  <c r="Y659" i="8"/>
  <c r="Y660" i="8"/>
  <c r="Y661" i="8"/>
  <c r="Y662" i="8"/>
  <c r="Y663" i="8"/>
  <c r="Y664" i="8"/>
  <c r="Y665" i="8"/>
  <c r="Y666" i="8"/>
  <c r="Y667" i="8"/>
  <c r="Y668" i="8"/>
  <c r="Y669" i="8"/>
  <c r="Y670" i="8"/>
  <c r="Y671" i="8"/>
  <c r="Y672" i="8"/>
  <c r="Y673" i="8"/>
  <c r="Y674" i="8"/>
  <c r="Y675" i="8"/>
  <c r="Y676" i="8"/>
  <c r="Y677" i="8"/>
  <c r="Y678" i="8"/>
  <c r="Y679" i="8"/>
  <c r="Y680" i="8"/>
  <c r="Y681" i="8"/>
  <c r="Y682" i="8"/>
  <c r="Y683" i="8"/>
  <c r="Y684" i="8"/>
  <c r="Y685" i="8"/>
  <c r="Y686" i="8"/>
  <c r="Y687" i="8"/>
  <c r="Y688" i="8"/>
  <c r="Y689" i="8"/>
  <c r="Y690" i="8"/>
  <c r="Y691" i="8"/>
  <c r="Y692" i="8"/>
  <c r="Y693" i="8"/>
  <c r="Y694" i="8"/>
  <c r="Y695" i="8"/>
  <c r="Y696" i="8"/>
  <c r="Y697" i="8"/>
  <c r="Y698" i="8"/>
  <c r="Y699" i="8"/>
  <c r="Y700" i="8"/>
  <c r="Y701" i="8"/>
  <c r="Y702" i="8"/>
  <c r="Y703" i="8"/>
  <c r="Y704" i="8"/>
  <c r="Y705" i="8"/>
  <c r="Y706" i="8"/>
  <c r="Y707" i="8"/>
  <c r="Y708" i="8"/>
  <c r="Y709" i="8"/>
  <c r="Y710" i="8"/>
  <c r="Y711" i="8"/>
  <c r="Y712" i="8"/>
  <c r="Y713" i="8"/>
  <c r="Y714" i="8"/>
  <c r="Y715" i="8"/>
  <c r="Y716" i="8"/>
  <c r="Y717" i="8"/>
  <c r="Y718" i="8"/>
  <c r="Y719" i="8"/>
  <c r="Y720" i="8"/>
  <c r="Y721" i="8"/>
  <c r="Y722" i="8"/>
  <c r="Y723" i="8"/>
  <c r="Y724" i="8"/>
  <c r="Y725" i="8"/>
  <c r="Y726" i="8"/>
  <c r="Y727" i="8"/>
  <c r="Y728" i="8"/>
  <c r="Y729" i="8"/>
  <c r="Y730" i="8"/>
  <c r="Y731" i="8"/>
  <c r="Y732" i="8"/>
  <c r="Y733" i="8"/>
  <c r="Y734" i="8"/>
  <c r="Y735" i="8"/>
  <c r="Y736" i="8"/>
  <c r="Y737" i="8"/>
  <c r="Y738" i="8"/>
  <c r="Y739" i="8"/>
  <c r="Y740" i="8"/>
  <c r="Y741" i="8"/>
  <c r="Y742" i="8"/>
  <c r="Y743" i="8"/>
  <c r="Y744" i="8"/>
  <c r="Y745" i="8"/>
  <c r="Y746" i="8"/>
  <c r="Y747" i="8"/>
  <c r="Y748" i="8"/>
  <c r="Y749" i="8"/>
  <c r="Y2" i="8"/>
  <c r="W749" i="8"/>
  <c r="U749" i="8"/>
  <c r="B749" i="8"/>
  <c r="A749" i="8" s="1"/>
  <c r="B6" i="8"/>
  <c r="A6" i="8" s="1"/>
  <c r="B10" i="8"/>
  <c r="A10" i="8" s="1"/>
  <c r="B14" i="8"/>
  <c r="A14" i="8" s="1"/>
  <c r="B4" i="8"/>
  <c r="A4" i="8" s="1"/>
  <c r="B3" i="8"/>
  <c r="A3" i="8" s="1"/>
  <c r="B9" i="8"/>
  <c r="A9" i="8" s="1"/>
  <c r="B8" i="8"/>
  <c r="A8" i="8" s="1"/>
  <c r="B5" i="8"/>
  <c r="A5" i="8" s="1"/>
  <c r="B7" i="8"/>
  <c r="A7" i="8" s="1"/>
  <c r="B13" i="8"/>
  <c r="A13" i="8" s="1"/>
  <c r="B12" i="8"/>
  <c r="A12" i="8" s="1"/>
  <c r="B11" i="8"/>
  <c r="A11" i="8" s="1"/>
  <c r="B17" i="8"/>
  <c r="A17" i="8" s="1"/>
  <c r="B21" i="8"/>
  <c r="A21" i="8" s="1"/>
  <c r="B25" i="8"/>
  <c r="A25" i="8" s="1"/>
  <c r="B16" i="8"/>
  <c r="A16" i="8" s="1"/>
  <c r="B15" i="8"/>
  <c r="A15" i="8" s="1"/>
  <c r="B20" i="8"/>
  <c r="A20" i="8" s="1"/>
  <c r="B19" i="8"/>
  <c r="A19" i="8" s="1"/>
  <c r="B18" i="8"/>
  <c r="A18" i="8" s="1"/>
  <c r="B24" i="8"/>
  <c r="A24" i="8" s="1"/>
  <c r="B23" i="8"/>
  <c r="A23" i="8" s="1"/>
  <c r="B22" i="8"/>
  <c r="A22" i="8" s="1"/>
  <c r="B29" i="8"/>
  <c r="A29" i="8" s="1"/>
  <c r="B33" i="8"/>
  <c r="A33" i="8" s="1"/>
  <c r="B37" i="8"/>
  <c r="A37" i="8" s="1"/>
  <c r="B27" i="8"/>
  <c r="A27" i="8" s="1"/>
  <c r="B26" i="8"/>
  <c r="A26" i="8" s="1"/>
  <c r="B32" i="8"/>
  <c r="A32" i="8" s="1"/>
  <c r="B31" i="8"/>
  <c r="A31" i="8" s="1"/>
  <c r="B28" i="8"/>
  <c r="A28" i="8" s="1"/>
  <c r="B30" i="8"/>
  <c r="A30" i="8" s="1"/>
  <c r="B36" i="8"/>
  <c r="A36" i="8" s="1"/>
  <c r="B35" i="8"/>
  <c r="A35" i="8" s="1"/>
  <c r="B34" i="8"/>
  <c r="A34" i="8" s="1"/>
  <c r="B41" i="8"/>
  <c r="A41" i="8" s="1"/>
  <c r="B45" i="8"/>
  <c r="A45" i="8" s="1"/>
  <c r="B49" i="8"/>
  <c r="A49" i="8" s="1"/>
  <c r="B39" i="8"/>
  <c r="A39" i="8" s="1"/>
  <c r="B38" i="8"/>
  <c r="A38" i="8" s="1"/>
  <c r="B44" i="8"/>
  <c r="A44" i="8" s="1"/>
  <c r="B43" i="8"/>
  <c r="A43" i="8" s="1"/>
  <c r="B40" i="8"/>
  <c r="A40" i="8" s="1"/>
  <c r="B42" i="8"/>
  <c r="A42" i="8" s="1"/>
  <c r="B48" i="8"/>
  <c r="A48" i="8" s="1"/>
  <c r="B47" i="8"/>
  <c r="A47" i="8" s="1"/>
  <c r="B46" i="8"/>
  <c r="A46" i="8" s="1"/>
  <c r="B53" i="8"/>
  <c r="A53" i="8" s="1"/>
  <c r="B57" i="8"/>
  <c r="A57" i="8" s="1"/>
  <c r="B62" i="8"/>
  <c r="A62" i="8" s="1"/>
  <c r="B51" i="8"/>
  <c r="A51" i="8" s="1"/>
  <c r="B50" i="8"/>
  <c r="A50" i="8" s="1"/>
  <c r="B56" i="8"/>
  <c r="A56" i="8" s="1"/>
  <c r="B55" i="8"/>
  <c r="A55" i="8" s="1"/>
  <c r="B52" i="8"/>
  <c r="A52" i="8" s="1"/>
  <c r="B54" i="8"/>
  <c r="A54" i="8" s="1"/>
  <c r="B61" i="8"/>
  <c r="A61" i="8" s="1"/>
  <c r="B59" i="8"/>
  <c r="A59" i="8" s="1"/>
  <c r="B60" i="8"/>
  <c r="A60" i="8" s="1"/>
  <c r="B58" i="8"/>
  <c r="A58" i="8" s="1"/>
  <c r="B66" i="8"/>
  <c r="A66" i="8" s="1"/>
  <c r="B70" i="8"/>
  <c r="A70" i="8" s="1"/>
  <c r="B74" i="8"/>
  <c r="A74" i="8" s="1"/>
  <c r="B64" i="8"/>
  <c r="A64" i="8" s="1"/>
  <c r="B63" i="8"/>
  <c r="A63" i="8" s="1"/>
  <c r="B69" i="8"/>
  <c r="A69" i="8" s="1"/>
  <c r="B68" i="8"/>
  <c r="A68" i="8" s="1"/>
  <c r="B65" i="8"/>
  <c r="A65" i="8" s="1"/>
  <c r="B67" i="8"/>
  <c r="A67" i="8" s="1"/>
  <c r="B73" i="8"/>
  <c r="A73" i="8" s="1"/>
  <c r="B72" i="8"/>
  <c r="A72" i="8" s="1"/>
  <c r="B71" i="8"/>
  <c r="A71" i="8" s="1"/>
  <c r="B78" i="8"/>
  <c r="A78" i="8" s="1"/>
  <c r="B82" i="8"/>
  <c r="A82" i="8" s="1"/>
  <c r="B86" i="8"/>
  <c r="A86" i="8" s="1"/>
  <c r="B76" i="8"/>
  <c r="A76" i="8" s="1"/>
  <c r="B75" i="8"/>
  <c r="A75" i="8" s="1"/>
  <c r="B81" i="8"/>
  <c r="A81" i="8" s="1"/>
  <c r="B80" i="8"/>
  <c r="A80" i="8" s="1"/>
  <c r="B77" i="8"/>
  <c r="A77" i="8" s="1"/>
  <c r="B79" i="8"/>
  <c r="A79" i="8" s="1"/>
  <c r="B85" i="8"/>
  <c r="A85" i="8" s="1"/>
  <c r="B84" i="8"/>
  <c r="A84" i="8" s="1"/>
  <c r="B83" i="8"/>
  <c r="A83" i="8" s="1"/>
  <c r="B90" i="8"/>
  <c r="A90" i="8" s="1"/>
  <c r="B94" i="8"/>
  <c r="A94" i="8" s="1"/>
  <c r="B98" i="8"/>
  <c r="A98" i="8" s="1"/>
  <c r="B88" i="8"/>
  <c r="A88" i="8" s="1"/>
  <c r="B87" i="8"/>
  <c r="A87" i="8" s="1"/>
  <c r="B93" i="8"/>
  <c r="A93" i="8" s="1"/>
  <c r="B92" i="8"/>
  <c r="A92" i="8" s="1"/>
  <c r="B89" i="8"/>
  <c r="A89" i="8" s="1"/>
  <c r="B91" i="8"/>
  <c r="A91" i="8" s="1"/>
  <c r="B97" i="8"/>
  <c r="A97" i="8" s="1"/>
  <c r="B96" i="8"/>
  <c r="A96" i="8" s="1"/>
  <c r="B95" i="8"/>
  <c r="A95" i="8" s="1"/>
  <c r="B102" i="8"/>
  <c r="A102" i="8" s="1"/>
  <c r="B106" i="8"/>
  <c r="A106" i="8" s="1"/>
  <c r="B110" i="8"/>
  <c r="A110" i="8" s="1"/>
  <c r="B100" i="8"/>
  <c r="A100" i="8" s="1"/>
  <c r="B99" i="8"/>
  <c r="A99" i="8" s="1"/>
  <c r="B105" i="8"/>
  <c r="A105" i="8" s="1"/>
  <c r="B104" i="8"/>
  <c r="A104" i="8" s="1"/>
  <c r="B101" i="8"/>
  <c r="A101" i="8" s="1"/>
  <c r="B103" i="8"/>
  <c r="A103" i="8" s="1"/>
  <c r="B109" i="8"/>
  <c r="A109" i="8" s="1"/>
  <c r="B108" i="8"/>
  <c r="A108" i="8" s="1"/>
  <c r="B107" i="8"/>
  <c r="A107" i="8" s="1"/>
  <c r="B114" i="8"/>
  <c r="A114" i="8" s="1"/>
  <c r="B118" i="8"/>
  <c r="A118" i="8" s="1"/>
  <c r="B122" i="8"/>
  <c r="A122" i="8" s="1"/>
  <c r="B112" i="8"/>
  <c r="A112" i="8" s="1"/>
  <c r="B111" i="8"/>
  <c r="A111" i="8" s="1"/>
  <c r="B117" i="8"/>
  <c r="A117" i="8" s="1"/>
  <c r="B116" i="8"/>
  <c r="A116" i="8" s="1"/>
  <c r="B113" i="8"/>
  <c r="A113" i="8" s="1"/>
  <c r="B115" i="8"/>
  <c r="A115" i="8" s="1"/>
  <c r="B121" i="8"/>
  <c r="A121" i="8" s="1"/>
  <c r="B120" i="8"/>
  <c r="A120" i="8" s="1"/>
  <c r="B119" i="8"/>
  <c r="A119" i="8" s="1"/>
  <c r="B126" i="8"/>
  <c r="A126" i="8" s="1"/>
  <c r="B130" i="8"/>
  <c r="A130" i="8" s="1"/>
  <c r="B134" i="8"/>
  <c r="A134" i="8" s="1"/>
  <c r="B124" i="8"/>
  <c r="A124" i="8" s="1"/>
  <c r="B123" i="8"/>
  <c r="A123" i="8" s="1"/>
  <c r="B129" i="8"/>
  <c r="A129" i="8" s="1"/>
  <c r="B128" i="8"/>
  <c r="A128" i="8" s="1"/>
  <c r="B125" i="8"/>
  <c r="A125" i="8" s="1"/>
  <c r="B127" i="8"/>
  <c r="A127" i="8" s="1"/>
  <c r="B133" i="8"/>
  <c r="A133" i="8" s="1"/>
  <c r="B132" i="8"/>
  <c r="A132" i="8" s="1"/>
  <c r="B131" i="8"/>
  <c r="A131" i="8" s="1"/>
  <c r="B138" i="8"/>
  <c r="A138" i="8" s="1"/>
  <c r="B142" i="8"/>
  <c r="A142" i="8" s="1"/>
  <c r="B146" i="8"/>
  <c r="A146" i="8" s="1"/>
  <c r="B136" i="8"/>
  <c r="A136" i="8" s="1"/>
  <c r="B135" i="8"/>
  <c r="A135" i="8" s="1"/>
  <c r="B141" i="8"/>
  <c r="A141" i="8" s="1"/>
  <c r="B140" i="8"/>
  <c r="A140" i="8" s="1"/>
  <c r="B137" i="8"/>
  <c r="A137" i="8" s="1"/>
  <c r="B139" i="8"/>
  <c r="A139" i="8" s="1"/>
  <c r="B145" i="8"/>
  <c r="A145" i="8" s="1"/>
  <c r="B144" i="8"/>
  <c r="A144" i="8" s="1"/>
  <c r="B143" i="8"/>
  <c r="A143" i="8" s="1"/>
  <c r="B150" i="8"/>
  <c r="A150" i="8" s="1"/>
  <c r="B154" i="8"/>
  <c r="A154" i="8" s="1"/>
  <c r="B158" i="8"/>
  <c r="A158" i="8" s="1"/>
  <c r="B148" i="8"/>
  <c r="A148" i="8" s="1"/>
  <c r="B147" i="8"/>
  <c r="A147" i="8" s="1"/>
  <c r="B153" i="8"/>
  <c r="A153" i="8" s="1"/>
  <c r="B152" i="8"/>
  <c r="A152" i="8" s="1"/>
  <c r="B149" i="8"/>
  <c r="A149" i="8" s="1"/>
  <c r="B151" i="8"/>
  <c r="A151" i="8" s="1"/>
  <c r="B157" i="8"/>
  <c r="A157" i="8" s="1"/>
  <c r="B156" i="8"/>
  <c r="A156" i="8" s="1"/>
  <c r="B155" i="8"/>
  <c r="A155" i="8" s="1"/>
  <c r="B162" i="8"/>
  <c r="A162" i="8" s="1"/>
  <c r="B166" i="8"/>
  <c r="A166" i="8" s="1"/>
  <c r="B170" i="8"/>
  <c r="A170" i="8" s="1"/>
  <c r="B160" i="8"/>
  <c r="A160" i="8" s="1"/>
  <c r="B159" i="8"/>
  <c r="A159" i="8" s="1"/>
  <c r="B165" i="8"/>
  <c r="A165" i="8" s="1"/>
  <c r="B164" i="8"/>
  <c r="A164" i="8" s="1"/>
  <c r="B161" i="8"/>
  <c r="A161" i="8" s="1"/>
  <c r="B163" i="8"/>
  <c r="A163" i="8" s="1"/>
  <c r="B169" i="8"/>
  <c r="A169" i="8" s="1"/>
  <c r="B168" i="8"/>
  <c r="A168" i="8" s="1"/>
  <c r="B167" i="8"/>
  <c r="A167" i="8" s="1"/>
  <c r="B174" i="8"/>
  <c r="A174" i="8" s="1"/>
  <c r="B178" i="8"/>
  <c r="A178" i="8" s="1"/>
  <c r="B182" i="8"/>
  <c r="A182" i="8" s="1"/>
  <c r="B172" i="8"/>
  <c r="A172" i="8" s="1"/>
  <c r="B171" i="8"/>
  <c r="A171" i="8" s="1"/>
  <c r="B177" i="8"/>
  <c r="A177" i="8" s="1"/>
  <c r="B176" i="8"/>
  <c r="A176" i="8" s="1"/>
  <c r="B173" i="8"/>
  <c r="A173" i="8" s="1"/>
  <c r="B175" i="8"/>
  <c r="A175" i="8" s="1"/>
  <c r="B181" i="8"/>
  <c r="A181" i="8" s="1"/>
  <c r="B180" i="8"/>
  <c r="A180" i="8" s="1"/>
  <c r="B179" i="8"/>
  <c r="A179" i="8" s="1"/>
  <c r="B186" i="8"/>
  <c r="A186" i="8" s="1"/>
  <c r="B190" i="8"/>
  <c r="A190" i="8" s="1"/>
  <c r="B194" i="8"/>
  <c r="A194" i="8" s="1"/>
  <c r="B184" i="8"/>
  <c r="A184" i="8" s="1"/>
  <c r="B183" i="8"/>
  <c r="A183" i="8" s="1"/>
  <c r="B189" i="8"/>
  <c r="A189" i="8" s="1"/>
  <c r="B188" i="8"/>
  <c r="A188" i="8" s="1"/>
  <c r="B185" i="8"/>
  <c r="A185" i="8" s="1"/>
  <c r="B187" i="8"/>
  <c r="A187" i="8" s="1"/>
  <c r="B193" i="8"/>
  <c r="A193" i="8" s="1"/>
  <c r="B192" i="8"/>
  <c r="A192" i="8" s="1"/>
  <c r="B191" i="8"/>
  <c r="A191" i="8" s="1"/>
  <c r="B198" i="8"/>
  <c r="A198" i="8" s="1"/>
  <c r="B202" i="8"/>
  <c r="A202" i="8" s="1"/>
  <c r="B207" i="8"/>
  <c r="A207" i="8" s="1"/>
  <c r="B196" i="8"/>
  <c r="A196" i="8" s="1"/>
  <c r="B195" i="8"/>
  <c r="A195" i="8" s="1"/>
  <c r="B201" i="8"/>
  <c r="A201" i="8" s="1"/>
  <c r="B200" i="8"/>
  <c r="A200" i="8" s="1"/>
  <c r="B197" i="8"/>
  <c r="A197" i="8" s="1"/>
  <c r="B199" i="8"/>
  <c r="A199" i="8" s="1"/>
  <c r="B206" i="8"/>
  <c r="A206" i="8" s="1"/>
  <c r="B204" i="8"/>
  <c r="A204" i="8" s="1"/>
  <c r="B205" i="8"/>
  <c r="A205" i="8" s="1"/>
  <c r="B203" i="8"/>
  <c r="A203" i="8" s="1"/>
  <c r="B211" i="8"/>
  <c r="A211" i="8" s="1"/>
  <c r="B215" i="8"/>
  <c r="A215" i="8" s="1"/>
  <c r="B219" i="8"/>
  <c r="A219" i="8" s="1"/>
  <c r="B209" i="8"/>
  <c r="A209" i="8" s="1"/>
  <c r="B208" i="8"/>
  <c r="A208" i="8" s="1"/>
  <c r="B214" i="8"/>
  <c r="A214" i="8" s="1"/>
  <c r="B213" i="8"/>
  <c r="A213" i="8" s="1"/>
  <c r="B210" i="8"/>
  <c r="A210" i="8" s="1"/>
  <c r="B212" i="8"/>
  <c r="A212" i="8" s="1"/>
  <c r="B218" i="8"/>
  <c r="A218" i="8" s="1"/>
  <c r="B217" i="8"/>
  <c r="A217" i="8" s="1"/>
  <c r="B216" i="8"/>
  <c r="A216" i="8" s="1"/>
  <c r="B223" i="8"/>
  <c r="A223" i="8" s="1"/>
  <c r="B227" i="8"/>
  <c r="A227" i="8" s="1"/>
  <c r="B231" i="8"/>
  <c r="A231" i="8" s="1"/>
  <c r="B221" i="8"/>
  <c r="A221" i="8" s="1"/>
  <c r="B220" i="8"/>
  <c r="A220" i="8" s="1"/>
  <c r="B226" i="8"/>
  <c r="A226" i="8" s="1"/>
  <c r="B225" i="8"/>
  <c r="A225" i="8" s="1"/>
  <c r="B222" i="8"/>
  <c r="A222" i="8" s="1"/>
  <c r="B224" i="8"/>
  <c r="A224" i="8" s="1"/>
  <c r="B230" i="8"/>
  <c r="A230" i="8" s="1"/>
  <c r="B229" i="8"/>
  <c r="A229" i="8" s="1"/>
  <c r="B228" i="8"/>
  <c r="A228" i="8" s="1"/>
  <c r="B235" i="8"/>
  <c r="A235" i="8" s="1"/>
  <c r="B239" i="8"/>
  <c r="A239" i="8" s="1"/>
  <c r="B243" i="8"/>
  <c r="A243" i="8" s="1"/>
  <c r="B233" i="8"/>
  <c r="A233" i="8" s="1"/>
  <c r="B232" i="8"/>
  <c r="A232" i="8" s="1"/>
  <c r="B238" i="8"/>
  <c r="A238" i="8" s="1"/>
  <c r="B237" i="8"/>
  <c r="A237" i="8" s="1"/>
  <c r="B234" i="8"/>
  <c r="A234" i="8" s="1"/>
  <c r="B236" i="8"/>
  <c r="A236" i="8" s="1"/>
  <c r="B242" i="8"/>
  <c r="A242" i="8" s="1"/>
  <c r="B241" i="8"/>
  <c r="A241" i="8" s="1"/>
  <c r="B240" i="8"/>
  <c r="A240" i="8" s="1"/>
  <c r="B247" i="8"/>
  <c r="A247" i="8" s="1"/>
  <c r="B251" i="8"/>
  <c r="A251" i="8" s="1"/>
  <c r="B255" i="8"/>
  <c r="A255" i="8" s="1"/>
  <c r="B245" i="8"/>
  <c r="A245" i="8" s="1"/>
  <c r="B244" i="8"/>
  <c r="A244" i="8" s="1"/>
  <c r="B250" i="8"/>
  <c r="A250" i="8" s="1"/>
  <c r="B249" i="8"/>
  <c r="A249" i="8" s="1"/>
  <c r="B246" i="8"/>
  <c r="A246" i="8" s="1"/>
  <c r="B248" i="8"/>
  <c r="A248" i="8" s="1"/>
  <c r="B254" i="8"/>
  <c r="A254" i="8" s="1"/>
  <c r="B253" i="8"/>
  <c r="A253" i="8" s="1"/>
  <c r="B252" i="8"/>
  <c r="A252" i="8" s="1"/>
  <c r="B259" i="8"/>
  <c r="A259" i="8" s="1"/>
  <c r="B263" i="8"/>
  <c r="A263" i="8" s="1"/>
  <c r="B267" i="8"/>
  <c r="A267" i="8" s="1"/>
  <c r="B257" i="8"/>
  <c r="A257" i="8" s="1"/>
  <c r="B256" i="8"/>
  <c r="A256" i="8" s="1"/>
  <c r="B262" i="8"/>
  <c r="A262" i="8" s="1"/>
  <c r="B261" i="8"/>
  <c r="A261" i="8" s="1"/>
  <c r="B258" i="8"/>
  <c r="A258" i="8" s="1"/>
  <c r="B260" i="8"/>
  <c r="A260" i="8" s="1"/>
  <c r="B266" i="8"/>
  <c r="A266" i="8" s="1"/>
  <c r="B265" i="8"/>
  <c r="A265" i="8" s="1"/>
  <c r="B264" i="8"/>
  <c r="A264" i="8" s="1"/>
  <c r="B271" i="8"/>
  <c r="A271" i="8" s="1"/>
  <c r="B275" i="8"/>
  <c r="A275" i="8" s="1"/>
  <c r="B279" i="8"/>
  <c r="A279" i="8" s="1"/>
  <c r="B269" i="8"/>
  <c r="A269" i="8" s="1"/>
  <c r="B268" i="8"/>
  <c r="A268" i="8" s="1"/>
  <c r="B274" i="8"/>
  <c r="A274" i="8" s="1"/>
  <c r="B273" i="8"/>
  <c r="A273" i="8" s="1"/>
  <c r="B270" i="8"/>
  <c r="A270" i="8" s="1"/>
  <c r="B272" i="8"/>
  <c r="A272" i="8" s="1"/>
  <c r="B278" i="8"/>
  <c r="A278" i="8" s="1"/>
  <c r="B277" i="8"/>
  <c r="A277" i="8" s="1"/>
  <c r="B276" i="8"/>
  <c r="A276" i="8" s="1"/>
  <c r="B283" i="8"/>
  <c r="A283" i="8" s="1"/>
  <c r="B287" i="8"/>
  <c r="A287" i="8" s="1"/>
  <c r="B291" i="8"/>
  <c r="A291" i="8" s="1"/>
  <c r="B281" i="8"/>
  <c r="A281" i="8" s="1"/>
  <c r="B280" i="8"/>
  <c r="A280" i="8" s="1"/>
  <c r="B286" i="8"/>
  <c r="A286" i="8" s="1"/>
  <c r="B285" i="8"/>
  <c r="A285" i="8" s="1"/>
  <c r="B282" i="8"/>
  <c r="A282" i="8" s="1"/>
  <c r="B284" i="8"/>
  <c r="A284" i="8" s="1"/>
  <c r="B290" i="8"/>
  <c r="A290" i="8" s="1"/>
  <c r="B289" i="8"/>
  <c r="A289" i="8" s="1"/>
  <c r="B288" i="8"/>
  <c r="A288" i="8" s="1"/>
  <c r="B295" i="8"/>
  <c r="A295" i="8" s="1"/>
  <c r="B299" i="8"/>
  <c r="A299" i="8" s="1"/>
  <c r="B303" i="8"/>
  <c r="A303" i="8" s="1"/>
  <c r="B293" i="8"/>
  <c r="A293" i="8" s="1"/>
  <c r="B292" i="8"/>
  <c r="A292" i="8" s="1"/>
  <c r="B298" i="8"/>
  <c r="A298" i="8" s="1"/>
  <c r="B297" i="8"/>
  <c r="A297" i="8" s="1"/>
  <c r="B294" i="8"/>
  <c r="A294" i="8" s="1"/>
  <c r="B296" i="8"/>
  <c r="A296" i="8" s="1"/>
  <c r="B302" i="8"/>
  <c r="A302" i="8" s="1"/>
  <c r="B301" i="8"/>
  <c r="A301" i="8" s="1"/>
  <c r="B300" i="8"/>
  <c r="A300" i="8" s="1"/>
  <c r="B307" i="8"/>
  <c r="A307" i="8" s="1"/>
  <c r="B311" i="8"/>
  <c r="A311" i="8" s="1"/>
  <c r="B315" i="8"/>
  <c r="A315" i="8" s="1"/>
  <c r="B305" i="8"/>
  <c r="A305" i="8" s="1"/>
  <c r="B304" i="8"/>
  <c r="A304" i="8" s="1"/>
  <c r="B310" i="8"/>
  <c r="A310" i="8" s="1"/>
  <c r="B309" i="8"/>
  <c r="A309" i="8" s="1"/>
  <c r="B306" i="8"/>
  <c r="A306" i="8" s="1"/>
  <c r="B308" i="8"/>
  <c r="A308" i="8" s="1"/>
  <c r="B314" i="8"/>
  <c r="A314" i="8" s="1"/>
  <c r="B313" i="8"/>
  <c r="A313" i="8" s="1"/>
  <c r="B312" i="8"/>
  <c r="A312" i="8" s="1"/>
  <c r="B319" i="8"/>
  <c r="A319" i="8" s="1"/>
  <c r="B323" i="8"/>
  <c r="A323" i="8" s="1"/>
  <c r="B327" i="8"/>
  <c r="A327" i="8" s="1"/>
  <c r="B317" i="8"/>
  <c r="A317" i="8" s="1"/>
  <c r="B316" i="8"/>
  <c r="A316" i="8" s="1"/>
  <c r="B322" i="8"/>
  <c r="A322" i="8" s="1"/>
  <c r="B321" i="8"/>
  <c r="A321" i="8" s="1"/>
  <c r="B318" i="8"/>
  <c r="A318" i="8" s="1"/>
  <c r="B320" i="8"/>
  <c r="A320" i="8" s="1"/>
  <c r="B326" i="8"/>
  <c r="A326" i="8" s="1"/>
  <c r="B325" i="8"/>
  <c r="A325" i="8" s="1"/>
  <c r="B324" i="8"/>
  <c r="A324" i="8" s="1"/>
  <c r="B331" i="8"/>
  <c r="A331" i="8" s="1"/>
  <c r="B335" i="8"/>
  <c r="A335" i="8" s="1"/>
  <c r="B339" i="8"/>
  <c r="A339" i="8" s="1"/>
  <c r="B329" i="8"/>
  <c r="A329" i="8" s="1"/>
  <c r="B328" i="8"/>
  <c r="A328" i="8" s="1"/>
  <c r="B334" i="8"/>
  <c r="A334" i="8" s="1"/>
  <c r="B333" i="8"/>
  <c r="A333" i="8" s="1"/>
  <c r="B330" i="8"/>
  <c r="A330" i="8" s="1"/>
  <c r="B332" i="8"/>
  <c r="A332" i="8" s="1"/>
  <c r="B338" i="8"/>
  <c r="A338" i="8" s="1"/>
  <c r="B337" i="8"/>
  <c r="A337" i="8" s="1"/>
  <c r="B336" i="8"/>
  <c r="A336" i="8" s="1"/>
  <c r="B343" i="8"/>
  <c r="A343" i="8" s="1"/>
  <c r="B347" i="8"/>
  <c r="A347" i="8" s="1"/>
  <c r="B351" i="8"/>
  <c r="A351" i="8" s="1"/>
  <c r="B341" i="8"/>
  <c r="A341" i="8" s="1"/>
  <c r="B340" i="8"/>
  <c r="A340" i="8" s="1"/>
  <c r="B346" i="8"/>
  <c r="A346" i="8" s="1"/>
  <c r="B345" i="8"/>
  <c r="A345" i="8" s="1"/>
  <c r="B342" i="8"/>
  <c r="A342" i="8" s="1"/>
  <c r="B344" i="8"/>
  <c r="A344" i="8" s="1"/>
  <c r="B350" i="8"/>
  <c r="A350" i="8" s="1"/>
  <c r="B349" i="8"/>
  <c r="A349" i="8" s="1"/>
  <c r="B348" i="8"/>
  <c r="A348" i="8" s="1"/>
  <c r="B355" i="8"/>
  <c r="A355" i="8" s="1"/>
  <c r="B359" i="8"/>
  <c r="A359" i="8" s="1"/>
  <c r="B363" i="8"/>
  <c r="A363" i="8" s="1"/>
  <c r="B353" i="8"/>
  <c r="A353" i="8" s="1"/>
  <c r="B352" i="8"/>
  <c r="A352" i="8" s="1"/>
  <c r="B358" i="8"/>
  <c r="A358" i="8" s="1"/>
  <c r="B357" i="8"/>
  <c r="A357" i="8" s="1"/>
  <c r="B354" i="8"/>
  <c r="A354" i="8" s="1"/>
  <c r="B356" i="8"/>
  <c r="A356" i="8" s="1"/>
  <c r="B362" i="8"/>
  <c r="A362" i="8" s="1"/>
  <c r="B361" i="8"/>
  <c r="A361" i="8" s="1"/>
  <c r="B360" i="8"/>
  <c r="A360" i="8" s="1"/>
  <c r="B367" i="8"/>
  <c r="A367" i="8" s="1"/>
  <c r="B371" i="8"/>
  <c r="A371" i="8" s="1"/>
  <c r="B375" i="8"/>
  <c r="A375" i="8" s="1"/>
  <c r="B365" i="8"/>
  <c r="A365" i="8" s="1"/>
  <c r="B364" i="8"/>
  <c r="A364" i="8" s="1"/>
  <c r="B370" i="8"/>
  <c r="A370" i="8" s="1"/>
  <c r="B369" i="8"/>
  <c r="A369" i="8" s="1"/>
  <c r="B366" i="8"/>
  <c r="A366" i="8" s="1"/>
  <c r="B368" i="8"/>
  <c r="A368" i="8" s="1"/>
  <c r="B374" i="8"/>
  <c r="A374" i="8" s="1"/>
  <c r="B373" i="8"/>
  <c r="A373" i="8" s="1"/>
  <c r="B372" i="8"/>
  <c r="A372" i="8" s="1"/>
  <c r="B379" i="8"/>
  <c r="A379" i="8" s="1"/>
  <c r="B383" i="8"/>
  <c r="A383" i="8" s="1"/>
  <c r="B387" i="8"/>
  <c r="A387" i="8" s="1"/>
  <c r="B377" i="8"/>
  <c r="A377" i="8" s="1"/>
  <c r="B376" i="8"/>
  <c r="A376" i="8" s="1"/>
  <c r="B382" i="8"/>
  <c r="A382" i="8" s="1"/>
  <c r="B381" i="8"/>
  <c r="A381" i="8" s="1"/>
  <c r="B378" i="8"/>
  <c r="A378" i="8" s="1"/>
  <c r="B380" i="8"/>
  <c r="A380" i="8" s="1"/>
  <c r="B386" i="8"/>
  <c r="A386" i="8" s="1"/>
  <c r="B385" i="8"/>
  <c r="A385" i="8" s="1"/>
  <c r="B384" i="8"/>
  <c r="A384" i="8" s="1"/>
  <c r="B391" i="8"/>
  <c r="A391" i="8" s="1"/>
  <c r="B395" i="8"/>
  <c r="A395" i="8" s="1"/>
  <c r="B399" i="8"/>
  <c r="A399" i="8" s="1"/>
  <c r="B389" i="8"/>
  <c r="A389" i="8" s="1"/>
  <c r="B388" i="8"/>
  <c r="A388" i="8" s="1"/>
  <c r="B394" i="8"/>
  <c r="A394" i="8" s="1"/>
  <c r="B393" i="8"/>
  <c r="A393" i="8" s="1"/>
  <c r="B390" i="8"/>
  <c r="A390" i="8" s="1"/>
  <c r="B392" i="8"/>
  <c r="A392" i="8" s="1"/>
  <c r="B398" i="8"/>
  <c r="A398" i="8" s="1"/>
  <c r="B397" i="8"/>
  <c r="A397" i="8" s="1"/>
  <c r="B396" i="8"/>
  <c r="A396" i="8" s="1"/>
  <c r="B403" i="8"/>
  <c r="A403" i="8" s="1"/>
  <c r="B407" i="8"/>
  <c r="A407" i="8" s="1"/>
  <c r="B411" i="8"/>
  <c r="A411" i="8" s="1"/>
  <c r="B401" i="8"/>
  <c r="A401" i="8" s="1"/>
  <c r="B400" i="8"/>
  <c r="A400" i="8" s="1"/>
  <c r="B406" i="8"/>
  <c r="A406" i="8" s="1"/>
  <c r="B405" i="8"/>
  <c r="A405" i="8" s="1"/>
  <c r="B402" i="8"/>
  <c r="A402" i="8" s="1"/>
  <c r="B404" i="8"/>
  <c r="A404" i="8" s="1"/>
  <c r="B410" i="8"/>
  <c r="A410" i="8" s="1"/>
  <c r="B409" i="8"/>
  <c r="A409" i="8" s="1"/>
  <c r="B408" i="8"/>
  <c r="A408" i="8" s="1"/>
  <c r="B415" i="8"/>
  <c r="A415" i="8" s="1"/>
  <c r="B419" i="8"/>
  <c r="A419" i="8" s="1"/>
  <c r="B423" i="8"/>
  <c r="A423" i="8" s="1"/>
  <c r="B413" i="8"/>
  <c r="A413" i="8" s="1"/>
  <c r="B412" i="8"/>
  <c r="A412" i="8" s="1"/>
  <c r="B418" i="8"/>
  <c r="A418" i="8" s="1"/>
  <c r="B417" i="8"/>
  <c r="A417" i="8" s="1"/>
  <c r="B414" i="8"/>
  <c r="A414" i="8" s="1"/>
  <c r="B416" i="8"/>
  <c r="A416" i="8" s="1"/>
  <c r="B422" i="8"/>
  <c r="A422" i="8" s="1"/>
  <c r="B421" i="8"/>
  <c r="A421" i="8" s="1"/>
  <c r="B420" i="8"/>
  <c r="A420" i="8" s="1"/>
  <c r="B427" i="8"/>
  <c r="A427" i="8" s="1"/>
  <c r="B431" i="8"/>
  <c r="A431" i="8" s="1"/>
  <c r="B436" i="8"/>
  <c r="A436" i="8" s="1"/>
  <c r="B425" i="8"/>
  <c r="A425" i="8" s="1"/>
  <c r="B424" i="8"/>
  <c r="A424" i="8" s="1"/>
  <c r="B430" i="8"/>
  <c r="A430" i="8" s="1"/>
  <c r="B429" i="8"/>
  <c r="A429" i="8" s="1"/>
  <c r="B426" i="8"/>
  <c r="A426" i="8" s="1"/>
  <c r="B428" i="8"/>
  <c r="A428" i="8" s="1"/>
  <c r="B435" i="8"/>
  <c r="A435" i="8" s="1"/>
  <c r="B434" i="8"/>
  <c r="A434" i="8" s="1"/>
  <c r="B432" i="8"/>
  <c r="A432" i="8" s="1"/>
  <c r="B433" i="8"/>
  <c r="A433" i="8" s="1"/>
  <c r="B440" i="8"/>
  <c r="A440" i="8" s="1"/>
  <c r="B444" i="8"/>
  <c r="A444" i="8" s="1"/>
  <c r="B448" i="8"/>
  <c r="A448" i="8" s="1"/>
  <c r="B438" i="8"/>
  <c r="A438" i="8" s="1"/>
  <c r="B437" i="8"/>
  <c r="A437" i="8" s="1"/>
  <c r="B443" i="8"/>
  <c r="A443" i="8" s="1"/>
  <c r="B442" i="8"/>
  <c r="A442" i="8" s="1"/>
  <c r="B439" i="8"/>
  <c r="A439" i="8" s="1"/>
  <c r="B441" i="8"/>
  <c r="A441" i="8" s="1"/>
  <c r="B447" i="8"/>
  <c r="A447" i="8" s="1"/>
  <c r="B446" i="8"/>
  <c r="A446" i="8" s="1"/>
  <c r="B445" i="8"/>
  <c r="A445" i="8" s="1"/>
  <c r="B452" i="8"/>
  <c r="A452" i="8" s="1"/>
  <c r="B456" i="8"/>
  <c r="A456" i="8" s="1"/>
  <c r="B460" i="8"/>
  <c r="A460" i="8" s="1"/>
  <c r="B450" i="8"/>
  <c r="A450" i="8" s="1"/>
  <c r="B449" i="8"/>
  <c r="A449" i="8" s="1"/>
  <c r="B455" i="8"/>
  <c r="A455" i="8" s="1"/>
  <c r="B454" i="8"/>
  <c r="A454" i="8" s="1"/>
  <c r="B451" i="8"/>
  <c r="A451" i="8" s="1"/>
  <c r="B453" i="8"/>
  <c r="A453" i="8" s="1"/>
  <c r="B459" i="8"/>
  <c r="A459" i="8" s="1"/>
  <c r="B458" i="8"/>
  <c r="A458" i="8" s="1"/>
  <c r="B457" i="8"/>
  <c r="A457" i="8" s="1"/>
  <c r="B464" i="8"/>
  <c r="A464" i="8" s="1"/>
  <c r="B468" i="8"/>
  <c r="A468" i="8" s="1"/>
  <c r="B472" i="8"/>
  <c r="A472" i="8" s="1"/>
  <c r="B462" i="8"/>
  <c r="A462" i="8" s="1"/>
  <c r="B461" i="8"/>
  <c r="A461" i="8" s="1"/>
  <c r="B467" i="8"/>
  <c r="A467" i="8" s="1"/>
  <c r="B466" i="8"/>
  <c r="A466" i="8" s="1"/>
  <c r="B463" i="8"/>
  <c r="A463" i="8" s="1"/>
  <c r="B465" i="8"/>
  <c r="A465" i="8" s="1"/>
  <c r="B471" i="8"/>
  <c r="A471" i="8" s="1"/>
  <c r="B470" i="8"/>
  <c r="A470" i="8" s="1"/>
  <c r="B469" i="8"/>
  <c r="A469" i="8" s="1"/>
  <c r="B476" i="8"/>
  <c r="A476" i="8" s="1"/>
  <c r="B480" i="8"/>
  <c r="A480" i="8" s="1"/>
  <c r="B484" i="8"/>
  <c r="A484" i="8" s="1"/>
  <c r="B474" i="8"/>
  <c r="A474" i="8" s="1"/>
  <c r="B473" i="8"/>
  <c r="A473" i="8" s="1"/>
  <c r="B479" i="8"/>
  <c r="A479" i="8" s="1"/>
  <c r="B478" i="8"/>
  <c r="A478" i="8" s="1"/>
  <c r="B475" i="8"/>
  <c r="A475" i="8" s="1"/>
  <c r="B477" i="8"/>
  <c r="A477" i="8" s="1"/>
  <c r="B483" i="8"/>
  <c r="A483" i="8" s="1"/>
  <c r="B482" i="8"/>
  <c r="A482" i="8" s="1"/>
  <c r="B481" i="8"/>
  <c r="A481" i="8" s="1"/>
  <c r="B488" i="8"/>
  <c r="A488" i="8" s="1"/>
  <c r="B492" i="8"/>
  <c r="A492" i="8" s="1"/>
  <c r="B496" i="8"/>
  <c r="A496" i="8" s="1"/>
  <c r="B486" i="8"/>
  <c r="A486" i="8" s="1"/>
  <c r="B485" i="8"/>
  <c r="A485" i="8" s="1"/>
  <c r="B491" i="8"/>
  <c r="A491" i="8" s="1"/>
  <c r="B490" i="8"/>
  <c r="A490" i="8" s="1"/>
  <c r="B487" i="8"/>
  <c r="A487" i="8" s="1"/>
  <c r="B489" i="8"/>
  <c r="A489" i="8" s="1"/>
  <c r="B495" i="8"/>
  <c r="A495" i="8" s="1"/>
  <c r="B494" i="8"/>
  <c r="A494" i="8" s="1"/>
  <c r="B493" i="8"/>
  <c r="A493" i="8" s="1"/>
  <c r="B500" i="8"/>
  <c r="A500" i="8" s="1"/>
  <c r="B504" i="8"/>
  <c r="A504" i="8" s="1"/>
  <c r="B508" i="8"/>
  <c r="A508" i="8" s="1"/>
  <c r="B498" i="8"/>
  <c r="A498" i="8" s="1"/>
  <c r="B497" i="8"/>
  <c r="A497" i="8" s="1"/>
  <c r="B503" i="8"/>
  <c r="A503" i="8" s="1"/>
  <c r="B502" i="8"/>
  <c r="A502" i="8" s="1"/>
  <c r="B499" i="8"/>
  <c r="A499" i="8" s="1"/>
  <c r="B501" i="8"/>
  <c r="A501" i="8" s="1"/>
  <c r="B507" i="8"/>
  <c r="A507" i="8" s="1"/>
  <c r="B506" i="8"/>
  <c r="A506" i="8" s="1"/>
  <c r="B505" i="8"/>
  <c r="A505" i="8" s="1"/>
  <c r="B512" i="8"/>
  <c r="A512" i="8" s="1"/>
  <c r="B516" i="8"/>
  <c r="A516" i="8" s="1"/>
  <c r="B520" i="8"/>
  <c r="A520" i="8" s="1"/>
  <c r="B510" i="8"/>
  <c r="A510" i="8" s="1"/>
  <c r="B509" i="8"/>
  <c r="A509" i="8" s="1"/>
  <c r="B515" i="8"/>
  <c r="A515" i="8" s="1"/>
  <c r="B514" i="8"/>
  <c r="A514" i="8" s="1"/>
  <c r="B511" i="8"/>
  <c r="A511" i="8" s="1"/>
  <c r="B513" i="8"/>
  <c r="A513" i="8" s="1"/>
  <c r="B519" i="8"/>
  <c r="A519" i="8" s="1"/>
  <c r="B518" i="8"/>
  <c r="A518" i="8" s="1"/>
  <c r="B517" i="8"/>
  <c r="A517" i="8" s="1"/>
  <c r="B524" i="8"/>
  <c r="A524" i="8" s="1"/>
  <c r="B528" i="8"/>
  <c r="A528" i="8" s="1"/>
  <c r="B532" i="8"/>
  <c r="A532" i="8" s="1"/>
  <c r="B522" i="8"/>
  <c r="A522" i="8" s="1"/>
  <c r="B521" i="8"/>
  <c r="A521" i="8" s="1"/>
  <c r="B527" i="8"/>
  <c r="A527" i="8" s="1"/>
  <c r="B526" i="8"/>
  <c r="A526" i="8" s="1"/>
  <c r="B523" i="8"/>
  <c r="A523" i="8" s="1"/>
  <c r="B525" i="8"/>
  <c r="A525" i="8" s="1"/>
  <c r="B531" i="8"/>
  <c r="A531" i="8" s="1"/>
  <c r="B530" i="8"/>
  <c r="A530" i="8" s="1"/>
  <c r="B529" i="8"/>
  <c r="A529" i="8" s="1"/>
  <c r="B536" i="8"/>
  <c r="A536" i="8" s="1"/>
  <c r="B540" i="8"/>
  <c r="A540" i="8" s="1"/>
  <c r="B544" i="8"/>
  <c r="A544" i="8" s="1"/>
  <c r="B545" i="8"/>
  <c r="A545" i="8" s="1"/>
  <c r="B546" i="8"/>
  <c r="A546" i="8" s="1"/>
  <c r="B534" i="8"/>
  <c r="A534" i="8" s="1"/>
  <c r="B533" i="8"/>
  <c r="A533" i="8" s="1"/>
  <c r="B539" i="8"/>
  <c r="A539" i="8" s="1"/>
  <c r="B538" i="8"/>
  <c r="A538" i="8" s="1"/>
  <c r="B535" i="8"/>
  <c r="A535" i="8" s="1"/>
  <c r="B537" i="8"/>
  <c r="A537" i="8" s="1"/>
  <c r="B543" i="8"/>
  <c r="A543" i="8" s="1"/>
  <c r="B542" i="8"/>
  <c r="A542" i="8" s="1"/>
  <c r="B541" i="8"/>
  <c r="A541" i="8" s="1"/>
  <c r="B550" i="8"/>
  <c r="A550" i="8" s="1"/>
  <c r="B554" i="8"/>
  <c r="A554" i="8" s="1"/>
  <c r="B558" i="8"/>
  <c r="A558" i="8" s="1"/>
  <c r="B548" i="8"/>
  <c r="A548" i="8" s="1"/>
  <c r="B547" i="8"/>
  <c r="A547" i="8" s="1"/>
  <c r="B553" i="8"/>
  <c r="A553" i="8" s="1"/>
  <c r="B552" i="8"/>
  <c r="A552" i="8" s="1"/>
  <c r="B549" i="8"/>
  <c r="A549" i="8" s="1"/>
  <c r="B551" i="8"/>
  <c r="A551" i="8" s="1"/>
  <c r="B557" i="8"/>
  <c r="A557" i="8" s="1"/>
  <c r="B556" i="8"/>
  <c r="A556" i="8" s="1"/>
  <c r="B555" i="8"/>
  <c r="A555" i="8" s="1"/>
  <c r="B563" i="8"/>
  <c r="A563" i="8" s="1"/>
  <c r="B567" i="8"/>
  <c r="A567" i="8" s="1"/>
  <c r="B571" i="8"/>
  <c r="A571" i="8" s="1"/>
  <c r="B561" i="8"/>
  <c r="A561" i="8" s="1"/>
  <c r="B559" i="8"/>
  <c r="A559" i="8" s="1"/>
  <c r="B560" i="8"/>
  <c r="A560" i="8" s="1"/>
  <c r="B566" i="8"/>
  <c r="A566" i="8" s="1"/>
  <c r="B565" i="8"/>
  <c r="A565" i="8" s="1"/>
  <c r="B562" i="8"/>
  <c r="A562" i="8" s="1"/>
  <c r="B564" i="8"/>
  <c r="A564" i="8" s="1"/>
  <c r="B570" i="8"/>
  <c r="A570" i="8" s="1"/>
  <c r="B569" i="8"/>
  <c r="A569" i="8" s="1"/>
  <c r="B568" i="8"/>
  <c r="A568" i="8" s="1"/>
  <c r="B575" i="8"/>
  <c r="A575" i="8" s="1"/>
  <c r="B579" i="8"/>
  <c r="A579" i="8" s="1"/>
  <c r="B583" i="8"/>
  <c r="A583" i="8" s="1"/>
  <c r="B573" i="8"/>
  <c r="A573" i="8" s="1"/>
  <c r="B572" i="8"/>
  <c r="A572" i="8" s="1"/>
  <c r="B578" i="8"/>
  <c r="A578" i="8" s="1"/>
  <c r="B577" i="8"/>
  <c r="A577" i="8" s="1"/>
  <c r="B574" i="8"/>
  <c r="A574" i="8" s="1"/>
  <c r="B576" i="8"/>
  <c r="A576" i="8" s="1"/>
  <c r="B582" i="8"/>
  <c r="A582" i="8" s="1"/>
  <c r="B581" i="8"/>
  <c r="A581" i="8" s="1"/>
  <c r="B580" i="8"/>
  <c r="A580" i="8" s="1"/>
  <c r="B587" i="8"/>
  <c r="A587" i="8" s="1"/>
  <c r="B591" i="8"/>
  <c r="A591" i="8" s="1"/>
  <c r="B595" i="8"/>
  <c r="A595" i="8" s="1"/>
  <c r="B585" i="8"/>
  <c r="A585" i="8" s="1"/>
  <c r="B584" i="8"/>
  <c r="A584" i="8" s="1"/>
  <c r="B590" i="8"/>
  <c r="A590" i="8" s="1"/>
  <c r="B589" i="8"/>
  <c r="A589" i="8" s="1"/>
  <c r="B586" i="8"/>
  <c r="A586" i="8" s="1"/>
  <c r="B588" i="8"/>
  <c r="A588" i="8" s="1"/>
  <c r="B594" i="8"/>
  <c r="A594" i="8" s="1"/>
  <c r="B593" i="8"/>
  <c r="A593" i="8" s="1"/>
  <c r="B592" i="8"/>
  <c r="A592" i="8" s="1"/>
  <c r="B599" i="8"/>
  <c r="A599" i="8" s="1"/>
  <c r="B603" i="8"/>
  <c r="A603" i="8" s="1"/>
  <c r="B607" i="8"/>
  <c r="A607" i="8" s="1"/>
  <c r="B608" i="8"/>
  <c r="A608" i="8" s="1"/>
  <c r="B597" i="8"/>
  <c r="A597" i="8" s="1"/>
  <c r="B596" i="8"/>
  <c r="A596" i="8" s="1"/>
  <c r="B602" i="8"/>
  <c r="A602" i="8" s="1"/>
  <c r="B601" i="8"/>
  <c r="A601" i="8" s="1"/>
  <c r="B598" i="8"/>
  <c r="A598" i="8" s="1"/>
  <c r="B600" i="8"/>
  <c r="A600" i="8" s="1"/>
  <c r="B606" i="8"/>
  <c r="A606" i="8" s="1"/>
  <c r="B605" i="8"/>
  <c r="A605" i="8" s="1"/>
  <c r="B604" i="8"/>
  <c r="A604" i="8" s="1"/>
  <c r="B612" i="8"/>
  <c r="A612" i="8" s="1"/>
  <c r="B616" i="8"/>
  <c r="A616" i="8" s="1"/>
  <c r="B620" i="8"/>
  <c r="A620" i="8" s="1"/>
  <c r="B610" i="8"/>
  <c r="A610" i="8" s="1"/>
  <c r="B609" i="8"/>
  <c r="A609" i="8" s="1"/>
  <c r="B615" i="8"/>
  <c r="A615" i="8" s="1"/>
  <c r="B614" i="8"/>
  <c r="A614" i="8" s="1"/>
  <c r="B611" i="8"/>
  <c r="A611" i="8" s="1"/>
  <c r="B613" i="8"/>
  <c r="A613" i="8" s="1"/>
  <c r="B619" i="8"/>
  <c r="A619" i="8" s="1"/>
  <c r="B618" i="8"/>
  <c r="A618" i="8" s="1"/>
  <c r="B617" i="8"/>
  <c r="A617" i="8" s="1"/>
  <c r="B624" i="8"/>
  <c r="A624" i="8" s="1"/>
  <c r="B628" i="8"/>
  <c r="A628" i="8" s="1"/>
  <c r="B632" i="8"/>
  <c r="A632" i="8" s="1"/>
  <c r="B622" i="8"/>
  <c r="A622" i="8" s="1"/>
  <c r="B621" i="8"/>
  <c r="A621" i="8" s="1"/>
  <c r="B627" i="8"/>
  <c r="A627" i="8" s="1"/>
  <c r="B626" i="8"/>
  <c r="A626" i="8" s="1"/>
  <c r="B623" i="8"/>
  <c r="A623" i="8" s="1"/>
  <c r="B625" i="8"/>
  <c r="A625" i="8" s="1"/>
  <c r="B631" i="8"/>
  <c r="A631" i="8" s="1"/>
  <c r="B630" i="8"/>
  <c r="A630" i="8" s="1"/>
  <c r="B629" i="8"/>
  <c r="A629" i="8" s="1"/>
  <c r="B636" i="8"/>
  <c r="A636" i="8" s="1"/>
  <c r="B640" i="8"/>
  <c r="A640" i="8" s="1"/>
  <c r="B644" i="8"/>
  <c r="A644" i="8" s="1"/>
  <c r="B634" i="8"/>
  <c r="A634" i="8" s="1"/>
  <c r="B633" i="8"/>
  <c r="A633" i="8" s="1"/>
  <c r="B639" i="8"/>
  <c r="A639" i="8" s="1"/>
  <c r="B638" i="8"/>
  <c r="A638" i="8" s="1"/>
  <c r="B635" i="8"/>
  <c r="A635" i="8" s="1"/>
  <c r="B637" i="8"/>
  <c r="A637" i="8" s="1"/>
  <c r="B643" i="8"/>
  <c r="A643" i="8" s="1"/>
  <c r="B642" i="8"/>
  <c r="A642" i="8" s="1"/>
  <c r="B641" i="8"/>
  <c r="A641" i="8" s="1"/>
  <c r="B648" i="8"/>
  <c r="A648" i="8" s="1"/>
  <c r="B652" i="8"/>
  <c r="A652" i="8" s="1"/>
  <c r="B656" i="8"/>
  <c r="A656" i="8" s="1"/>
  <c r="B646" i="8"/>
  <c r="A646" i="8" s="1"/>
  <c r="B645" i="8"/>
  <c r="A645" i="8" s="1"/>
  <c r="B651" i="8"/>
  <c r="A651" i="8" s="1"/>
  <c r="B650" i="8"/>
  <c r="A650" i="8" s="1"/>
  <c r="B647" i="8"/>
  <c r="A647" i="8" s="1"/>
  <c r="B649" i="8"/>
  <c r="A649" i="8" s="1"/>
  <c r="B655" i="8"/>
  <c r="A655" i="8" s="1"/>
  <c r="B654" i="8"/>
  <c r="A654" i="8" s="1"/>
  <c r="B653" i="8"/>
  <c r="A653" i="8" s="1"/>
  <c r="B660" i="8"/>
  <c r="A660" i="8" s="1"/>
  <c r="B664" i="8"/>
  <c r="A664" i="8" s="1"/>
  <c r="B668" i="8"/>
  <c r="A668" i="8" s="1"/>
  <c r="B669" i="8"/>
  <c r="A669" i="8" s="1"/>
  <c r="B658" i="8"/>
  <c r="A658" i="8" s="1"/>
  <c r="B657" i="8"/>
  <c r="A657" i="8" s="1"/>
  <c r="B663" i="8"/>
  <c r="A663" i="8" s="1"/>
  <c r="B662" i="8"/>
  <c r="A662" i="8" s="1"/>
  <c r="B659" i="8"/>
  <c r="A659" i="8" s="1"/>
  <c r="B661" i="8"/>
  <c r="A661" i="8" s="1"/>
  <c r="B667" i="8"/>
  <c r="A667" i="8" s="1"/>
  <c r="B666" i="8"/>
  <c r="A666" i="8" s="1"/>
  <c r="B665" i="8"/>
  <c r="A665" i="8" s="1"/>
  <c r="B673" i="8"/>
  <c r="A673" i="8" s="1"/>
  <c r="B678" i="8"/>
  <c r="A678" i="8" s="1"/>
  <c r="B682" i="8"/>
  <c r="A682" i="8" s="1"/>
  <c r="B671" i="8"/>
  <c r="A671" i="8" s="1"/>
  <c r="B670" i="8"/>
  <c r="A670" i="8" s="1"/>
  <c r="B676" i="8"/>
  <c r="A676" i="8" s="1"/>
  <c r="B677" i="8"/>
  <c r="A677" i="8" s="1"/>
  <c r="B675" i="8"/>
  <c r="A675" i="8" s="1"/>
  <c r="B672" i="8"/>
  <c r="A672" i="8" s="1"/>
  <c r="B674" i="8"/>
  <c r="A674" i="8" s="1"/>
  <c r="B681" i="8"/>
  <c r="A681" i="8" s="1"/>
  <c r="B680" i="8"/>
  <c r="A680" i="8" s="1"/>
  <c r="B679" i="8"/>
  <c r="A679" i="8" s="1"/>
  <c r="B686" i="8"/>
  <c r="A686" i="8" s="1"/>
  <c r="B690" i="8"/>
  <c r="A690" i="8" s="1"/>
  <c r="B694" i="8"/>
  <c r="A694" i="8" s="1"/>
  <c r="B684" i="8"/>
  <c r="A684" i="8" s="1"/>
  <c r="B683" i="8"/>
  <c r="A683" i="8" s="1"/>
  <c r="B689" i="8"/>
  <c r="A689" i="8" s="1"/>
  <c r="B688" i="8"/>
  <c r="A688" i="8" s="1"/>
  <c r="B685" i="8"/>
  <c r="A685" i="8" s="1"/>
  <c r="B687" i="8"/>
  <c r="A687" i="8" s="1"/>
  <c r="B693" i="8"/>
  <c r="A693" i="8" s="1"/>
  <c r="B692" i="8"/>
  <c r="A692" i="8" s="1"/>
  <c r="B691" i="8"/>
  <c r="A691" i="8" s="1"/>
  <c r="B698" i="8"/>
  <c r="A698" i="8" s="1"/>
  <c r="B702" i="8"/>
  <c r="A702" i="8" s="1"/>
  <c r="B706" i="8"/>
  <c r="A706" i="8" s="1"/>
  <c r="B696" i="8"/>
  <c r="A696" i="8" s="1"/>
  <c r="B695" i="8"/>
  <c r="A695" i="8" s="1"/>
  <c r="B701" i="8"/>
  <c r="A701" i="8" s="1"/>
  <c r="B700" i="8"/>
  <c r="A700" i="8" s="1"/>
  <c r="B697" i="8"/>
  <c r="A697" i="8" s="1"/>
  <c r="B699" i="8"/>
  <c r="A699" i="8" s="1"/>
  <c r="B705" i="8"/>
  <c r="A705" i="8" s="1"/>
  <c r="B704" i="8"/>
  <c r="A704" i="8" s="1"/>
  <c r="B703" i="8"/>
  <c r="A703" i="8" s="1"/>
  <c r="B710" i="8"/>
  <c r="A710" i="8" s="1"/>
  <c r="B714" i="8"/>
  <c r="A714" i="8" s="1"/>
  <c r="B718" i="8"/>
  <c r="A718" i="8" s="1"/>
  <c r="B708" i="8"/>
  <c r="A708" i="8" s="1"/>
  <c r="B707" i="8"/>
  <c r="A707" i="8" s="1"/>
  <c r="B713" i="8"/>
  <c r="A713" i="8" s="1"/>
  <c r="B712" i="8"/>
  <c r="A712" i="8" s="1"/>
  <c r="B709" i="8"/>
  <c r="A709" i="8" s="1"/>
  <c r="B711" i="8"/>
  <c r="A711" i="8" s="1"/>
  <c r="B717" i="8"/>
  <c r="A717" i="8" s="1"/>
  <c r="B716" i="8"/>
  <c r="A716" i="8" s="1"/>
  <c r="B715" i="8"/>
  <c r="A715" i="8" s="1"/>
  <c r="B722" i="8"/>
  <c r="A722" i="8" s="1"/>
  <c r="B726" i="8"/>
  <c r="A726" i="8" s="1"/>
  <c r="B730" i="8"/>
  <c r="A730" i="8" s="1"/>
  <c r="B720" i="8"/>
  <c r="A720" i="8" s="1"/>
  <c r="B719" i="8"/>
  <c r="A719" i="8" s="1"/>
  <c r="B725" i="8"/>
  <c r="A725" i="8" s="1"/>
  <c r="B724" i="8"/>
  <c r="A724" i="8" s="1"/>
  <c r="B721" i="8"/>
  <c r="A721" i="8" s="1"/>
  <c r="B723" i="8"/>
  <c r="A723" i="8" s="1"/>
  <c r="B729" i="8"/>
  <c r="A729" i="8" s="1"/>
  <c r="B728" i="8"/>
  <c r="A728" i="8" s="1"/>
  <c r="B727" i="8"/>
  <c r="A727" i="8" s="1"/>
  <c r="B734" i="8"/>
  <c r="A734" i="8" s="1"/>
  <c r="B738" i="8"/>
  <c r="A738" i="8" s="1"/>
  <c r="B742" i="8"/>
  <c r="A742" i="8" s="1"/>
  <c r="B732" i="8"/>
  <c r="A732" i="8" s="1"/>
  <c r="B731" i="8"/>
  <c r="A731" i="8" s="1"/>
  <c r="B737" i="8"/>
  <c r="A737" i="8" s="1"/>
  <c r="B736" i="8"/>
  <c r="A736" i="8" s="1"/>
  <c r="B733" i="8"/>
  <c r="A733" i="8" s="1"/>
  <c r="B735" i="8"/>
  <c r="A735" i="8" s="1"/>
  <c r="B741" i="8"/>
  <c r="A741" i="8" s="1"/>
  <c r="B740" i="8"/>
  <c r="A740" i="8" s="1"/>
  <c r="B739" i="8"/>
  <c r="A739" i="8" s="1"/>
  <c r="B746" i="8"/>
  <c r="A746" i="8" s="1"/>
  <c r="B744" i="8"/>
  <c r="A744" i="8" s="1"/>
  <c r="B743" i="8"/>
  <c r="A743" i="8" s="1"/>
  <c r="B748" i="8"/>
  <c r="A748" i="8" s="1"/>
  <c r="B745" i="8"/>
  <c r="A745" i="8" s="1"/>
  <c r="B747" i="8"/>
  <c r="A747" i="8" s="1"/>
  <c r="B2" i="8"/>
  <c r="A2" i="8" s="1"/>
  <c r="M749" i="8" l="1"/>
  <c r="X749" i="8"/>
  <c r="X14" i="8"/>
  <c r="X12" i="8"/>
  <c r="X21" i="8"/>
  <c r="X24" i="8"/>
  <c r="X23" i="8"/>
  <c r="X22" i="8"/>
  <c r="X26" i="8"/>
  <c r="X28" i="8"/>
  <c r="X30" i="8"/>
  <c r="X34" i="8"/>
  <c r="X41" i="8"/>
  <c r="X49" i="8"/>
  <c r="X39" i="8"/>
  <c r="X43" i="8"/>
  <c r="X46" i="8"/>
  <c r="X53" i="8"/>
  <c r="X57" i="8"/>
  <c r="X56" i="8"/>
  <c r="X70" i="8"/>
  <c r="X65" i="8"/>
  <c r="X85" i="8"/>
  <c r="X94" i="8"/>
  <c r="X281" i="8"/>
  <c r="X402" i="8"/>
  <c r="X419" i="8"/>
  <c r="X721" i="8"/>
  <c r="W6" i="8"/>
  <c r="W10" i="8"/>
  <c r="W14" i="8"/>
  <c r="W4" i="8"/>
  <c r="W3" i="8"/>
  <c r="W9" i="8"/>
  <c r="W8" i="8"/>
  <c r="W5" i="8"/>
  <c r="W7" i="8"/>
  <c r="W13" i="8"/>
  <c r="W12" i="8"/>
  <c r="W11" i="8"/>
  <c r="W17" i="8"/>
  <c r="W21" i="8"/>
  <c r="W25" i="8"/>
  <c r="W16" i="8"/>
  <c r="W15" i="8"/>
  <c r="W20" i="8"/>
  <c r="W19" i="8"/>
  <c r="W18" i="8"/>
  <c r="W24" i="8"/>
  <c r="W23" i="8"/>
  <c r="W22" i="8"/>
  <c r="W29" i="8"/>
  <c r="W33" i="8"/>
  <c r="W37" i="8"/>
  <c r="W27" i="8"/>
  <c r="W26" i="8"/>
  <c r="W32" i="8"/>
  <c r="W31" i="8"/>
  <c r="W28" i="8"/>
  <c r="W30" i="8"/>
  <c r="W36" i="8"/>
  <c r="W35" i="8"/>
  <c r="W34" i="8"/>
  <c r="W41" i="8"/>
  <c r="W45" i="8"/>
  <c r="W49" i="8"/>
  <c r="W39" i="8"/>
  <c r="W38" i="8"/>
  <c r="W44" i="8"/>
  <c r="W43" i="8"/>
  <c r="W40" i="8"/>
  <c r="W42" i="8"/>
  <c r="W48" i="8"/>
  <c r="W47" i="8"/>
  <c r="W46" i="8"/>
  <c r="W53" i="8"/>
  <c r="W57" i="8"/>
  <c r="W62" i="8"/>
  <c r="W51" i="8"/>
  <c r="W50" i="8"/>
  <c r="W56" i="8"/>
  <c r="W55" i="8"/>
  <c r="W52" i="8"/>
  <c r="W54" i="8"/>
  <c r="W61" i="8"/>
  <c r="W59" i="8"/>
  <c r="W60" i="8"/>
  <c r="W58" i="8"/>
  <c r="W66" i="8"/>
  <c r="W70" i="8"/>
  <c r="W74" i="8"/>
  <c r="W64" i="8"/>
  <c r="W63" i="8"/>
  <c r="W69" i="8"/>
  <c r="W68" i="8"/>
  <c r="W65" i="8"/>
  <c r="W67" i="8"/>
  <c r="W73" i="8"/>
  <c r="W72" i="8"/>
  <c r="W71" i="8"/>
  <c r="W78" i="8"/>
  <c r="W82" i="8"/>
  <c r="W86" i="8"/>
  <c r="W76" i="8"/>
  <c r="W75" i="8"/>
  <c r="W81" i="8"/>
  <c r="W80" i="8"/>
  <c r="W77" i="8"/>
  <c r="W79" i="8"/>
  <c r="W85" i="8"/>
  <c r="W84" i="8"/>
  <c r="W83" i="8"/>
  <c r="W90" i="8"/>
  <c r="W94" i="8"/>
  <c r="W98" i="8"/>
  <c r="W88" i="8"/>
  <c r="W87" i="8"/>
  <c r="W93" i="8"/>
  <c r="W92" i="8"/>
  <c r="W89" i="8"/>
  <c r="W91" i="8"/>
  <c r="W97" i="8"/>
  <c r="W96" i="8"/>
  <c r="W95" i="8"/>
  <c r="W102" i="8"/>
  <c r="W106" i="8"/>
  <c r="W110" i="8"/>
  <c r="W100" i="8"/>
  <c r="W99" i="8"/>
  <c r="W105" i="8"/>
  <c r="W104" i="8"/>
  <c r="W101" i="8"/>
  <c r="W103" i="8"/>
  <c r="W109" i="8"/>
  <c r="W108" i="8"/>
  <c r="W107" i="8"/>
  <c r="W114" i="8"/>
  <c r="W118" i="8"/>
  <c r="W122" i="8"/>
  <c r="W112" i="8"/>
  <c r="W111" i="8"/>
  <c r="W117" i="8"/>
  <c r="W116" i="8"/>
  <c r="W113" i="8"/>
  <c r="W115" i="8"/>
  <c r="W121" i="8"/>
  <c r="W120" i="8"/>
  <c r="W119" i="8"/>
  <c r="W126" i="8"/>
  <c r="W130" i="8"/>
  <c r="W134" i="8"/>
  <c r="W124" i="8"/>
  <c r="W123" i="8"/>
  <c r="W129" i="8"/>
  <c r="W128" i="8"/>
  <c r="W125" i="8"/>
  <c r="W127" i="8"/>
  <c r="W133" i="8"/>
  <c r="W132" i="8"/>
  <c r="W131" i="8"/>
  <c r="W138" i="8"/>
  <c r="W142" i="8"/>
  <c r="W146" i="8"/>
  <c r="W136" i="8"/>
  <c r="W135" i="8"/>
  <c r="W141" i="8"/>
  <c r="W140" i="8"/>
  <c r="W137" i="8"/>
  <c r="W139" i="8"/>
  <c r="W145" i="8"/>
  <c r="W144" i="8"/>
  <c r="W143" i="8"/>
  <c r="W150" i="8"/>
  <c r="W154" i="8"/>
  <c r="W158" i="8"/>
  <c r="W148" i="8"/>
  <c r="W147" i="8"/>
  <c r="W153" i="8"/>
  <c r="W152" i="8"/>
  <c r="W149" i="8"/>
  <c r="W151" i="8"/>
  <c r="W157" i="8"/>
  <c r="W156" i="8"/>
  <c r="W155" i="8"/>
  <c r="W162" i="8"/>
  <c r="W166" i="8"/>
  <c r="W170" i="8"/>
  <c r="W160" i="8"/>
  <c r="W159" i="8"/>
  <c r="W165" i="8"/>
  <c r="W164" i="8"/>
  <c r="W161" i="8"/>
  <c r="W163" i="8"/>
  <c r="W169" i="8"/>
  <c r="W168" i="8"/>
  <c r="W167" i="8"/>
  <c r="W174" i="8"/>
  <c r="W178" i="8"/>
  <c r="W182" i="8"/>
  <c r="W172" i="8"/>
  <c r="W171" i="8"/>
  <c r="W177" i="8"/>
  <c r="W176" i="8"/>
  <c r="W173" i="8"/>
  <c r="W175" i="8"/>
  <c r="W181" i="8"/>
  <c r="W180" i="8"/>
  <c r="W179" i="8"/>
  <c r="W186" i="8"/>
  <c r="W190" i="8"/>
  <c r="W194" i="8"/>
  <c r="W184" i="8"/>
  <c r="W183" i="8"/>
  <c r="W189" i="8"/>
  <c r="W188" i="8"/>
  <c r="W185" i="8"/>
  <c r="W187" i="8"/>
  <c r="W193" i="8"/>
  <c r="W192" i="8"/>
  <c r="W191" i="8"/>
  <c r="W198" i="8"/>
  <c r="W202" i="8"/>
  <c r="W207" i="8"/>
  <c r="W196" i="8"/>
  <c r="W195" i="8"/>
  <c r="W201" i="8"/>
  <c r="W200" i="8"/>
  <c r="W197" i="8"/>
  <c r="W199" i="8"/>
  <c r="W206" i="8"/>
  <c r="W204" i="8"/>
  <c r="W205" i="8"/>
  <c r="W203" i="8"/>
  <c r="W211" i="8"/>
  <c r="W215" i="8"/>
  <c r="W219" i="8"/>
  <c r="W209" i="8"/>
  <c r="W208" i="8"/>
  <c r="W214" i="8"/>
  <c r="W213" i="8"/>
  <c r="W210" i="8"/>
  <c r="W212" i="8"/>
  <c r="W218" i="8"/>
  <c r="W217" i="8"/>
  <c r="W216" i="8"/>
  <c r="W223" i="8"/>
  <c r="W227" i="8"/>
  <c r="W231" i="8"/>
  <c r="W221" i="8"/>
  <c r="W220" i="8"/>
  <c r="W226" i="8"/>
  <c r="W225" i="8"/>
  <c r="W222" i="8"/>
  <c r="W224" i="8"/>
  <c r="W230" i="8"/>
  <c r="W229" i="8"/>
  <c r="W228" i="8"/>
  <c r="W235" i="8"/>
  <c r="W239" i="8"/>
  <c r="W243" i="8"/>
  <c r="W233" i="8"/>
  <c r="W232" i="8"/>
  <c r="W238" i="8"/>
  <c r="W237" i="8"/>
  <c r="W234" i="8"/>
  <c r="W236" i="8"/>
  <c r="W242" i="8"/>
  <c r="W241" i="8"/>
  <c r="W240" i="8"/>
  <c r="W247" i="8"/>
  <c r="W251" i="8"/>
  <c r="W255" i="8"/>
  <c r="W245" i="8"/>
  <c r="W244" i="8"/>
  <c r="W250" i="8"/>
  <c r="W249" i="8"/>
  <c r="W246" i="8"/>
  <c r="W248" i="8"/>
  <c r="W254" i="8"/>
  <c r="W253" i="8"/>
  <c r="W252" i="8"/>
  <c r="W259" i="8"/>
  <c r="W263" i="8"/>
  <c r="W267" i="8"/>
  <c r="W257" i="8"/>
  <c r="W256" i="8"/>
  <c r="W262" i="8"/>
  <c r="W261" i="8"/>
  <c r="W258" i="8"/>
  <c r="W260" i="8"/>
  <c r="W266" i="8"/>
  <c r="W265" i="8"/>
  <c r="W264" i="8"/>
  <c r="W271" i="8"/>
  <c r="W275" i="8"/>
  <c r="W279" i="8"/>
  <c r="W269" i="8"/>
  <c r="W268" i="8"/>
  <c r="W274" i="8"/>
  <c r="W273" i="8"/>
  <c r="W270" i="8"/>
  <c r="W272" i="8"/>
  <c r="W278" i="8"/>
  <c r="W277" i="8"/>
  <c r="W276" i="8"/>
  <c r="W283" i="8"/>
  <c r="W287" i="8"/>
  <c r="W291" i="8"/>
  <c r="W281" i="8"/>
  <c r="W280" i="8"/>
  <c r="W286" i="8"/>
  <c r="W285" i="8"/>
  <c r="W282" i="8"/>
  <c r="W284" i="8"/>
  <c r="W290" i="8"/>
  <c r="W289" i="8"/>
  <c r="W288" i="8"/>
  <c r="W295" i="8"/>
  <c r="W299" i="8"/>
  <c r="W303" i="8"/>
  <c r="W293" i="8"/>
  <c r="W292" i="8"/>
  <c r="W298" i="8"/>
  <c r="W297" i="8"/>
  <c r="W294" i="8"/>
  <c r="W296" i="8"/>
  <c r="W302" i="8"/>
  <c r="W301" i="8"/>
  <c r="W300" i="8"/>
  <c r="W307" i="8"/>
  <c r="W311" i="8"/>
  <c r="W315" i="8"/>
  <c r="W305" i="8"/>
  <c r="W304" i="8"/>
  <c r="W310" i="8"/>
  <c r="W309" i="8"/>
  <c r="W306" i="8"/>
  <c r="W308" i="8"/>
  <c r="W314" i="8"/>
  <c r="W313" i="8"/>
  <c r="W312" i="8"/>
  <c r="W319" i="8"/>
  <c r="W323" i="8"/>
  <c r="W327" i="8"/>
  <c r="W317" i="8"/>
  <c r="W316" i="8"/>
  <c r="W322" i="8"/>
  <c r="W321" i="8"/>
  <c r="W318" i="8"/>
  <c r="W320" i="8"/>
  <c r="W326" i="8"/>
  <c r="W325" i="8"/>
  <c r="W324" i="8"/>
  <c r="W331" i="8"/>
  <c r="W335" i="8"/>
  <c r="W339" i="8"/>
  <c r="W329" i="8"/>
  <c r="W328" i="8"/>
  <c r="W334" i="8"/>
  <c r="W333" i="8"/>
  <c r="W330" i="8"/>
  <c r="W332" i="8"/>
  <c r="W338" i="8"/>
  <c r="W337" i="8"/>
  <c r="W336" i="8"/>
  <c r="W343" i="8"/>
  <c r="W347" i="8"/>
  <c r="W351" i="8"/>
  <c r="W341" i="8"/>
  <c r="W340" i="8"/>
  <c r="W346" i="8"/>
  <c r="W345" i="8"/>
  <c r="W342" i="8"/>
  <c r="W344" i="8"/>
  <c r="W350" i="8"/>
  <c r="W349" i="8"/>
  <c r="W348" i="8"/>
  <c r="W355" i="8"/>
  <c r="W359" i="8"/>
  <c r="W363" i="8"/>
  <c r="W353" i="8"/>
  <c r="W352" i="8"/>
  <c r="W358" i="8"/>
  <c r="W357" i="8"/>
  <c r="W354" i="8"/>
  <c r="W356" i="8"/>
  <c r="W362" i="8"/>
  <c r="W361" i="8"/>
  <c r="W360" i="8"/>
  <c r="W367" i="8"/>
  <c r="W371" i="8"/>
  <c r="W375" i="8"/>
  <c r="W365" i="8"/>
  <c r="W364" i="8"/>
  <c r="W370" i="8"/>
  <c r="W369" i="8"/>
  <c r="W366" i="8"/>
  <c r="W368" i="8"/>
  <c r="W374" i="8"/>
  <c r="W373" i="8"/>
  <c r="W372" i="8"/>
  <c r="W379" i="8"/>
  <c r="W383" i="8"/>
  <c r="W387" i="8"/>
  <c r="W377" i="8"/>
  <c r="W376" i="8"/>
  <c r="W382" i="8"/>
  <c r="W381" i="8"/>
  <c r="W378" i="8"/>
  <c r="W380" i="8"/>
  <c r="W386" i="8"/>
  <c r="W385" i="8"/>
  <c r="W384" i="8"/>
  <c r="W391" i="8"/>
  <c r="W395" i="8"/>
  <c r="W399" i="8"/>
  <c r="W389" i="8"/>
  <c r="W388" i="8"/>
  <c r="W394" i="8"/>
  <c r="W393" i="8"/>
  <c r="W390" i="8"/>
  <c r="W392" i="8"/>
  <c r="W398" i="8"/>
  <c r="W397" i="8"/>
  <c r="W396" i="8"/>
  <c r="W403" i="8"/>
  <c r="W407" i="8"/>
  <c r="W411" i="8"/>
  <c r="W401" i="8"/>
  <c r="W400" i="8"/>
  <c r="W406" i="8"/>
  <c r="W405" i="8"/>
  <c r="W402" i="8"/>
  <c r="W404" i="8"/>
  <c r="W410" i="8"/>
  <c r="W409" i="8"/>
  <c r="W408" i="8"/>
  <c r="W415" i="8"/>
  <c r="W419" i="8"/>
  <c r="W423" i="8"/>
  <c r="W413" i="8"/>
  <c r="W412" i="8"/>
  <c r="W418" i="8"/>
  <c r="W417" i="8"/>
  <c r="W414" i="8"/>
  <c r="W416" i="8"/>
  <c r="W422" i="8"/>
  <c r="W421" i="8"/>
  <c r="W420" i="8"/>
  <c r="W427" i="8"/>
  <c r="W431" i="8"/>
  <c r="W436" i="8"/>
  <c r="W425" i="8"/>
  <c r="W424" i="8"/>
  <c r="W430" i="8"/>
  <c r="W429" i="8"/>
  <c r="W426" i="8"/>
  <c r="W428" i="8"/>
  <c r="W435" i="8"/>
  <c r="W434" i="8"/>
  <c r="W432" i="8"/>
  <c r="W433" i="8"/>
  <c r="W440" i="8"/>
  <c r="W444" i="8"/>
  <c r="W448" i="8"/>
  <c r="W438" i="8"/>
  <c r="W437" i="8"/>
  <c r="W443" i="8"/>
  <c r="W442" i="8"/>
  <c r="W439" i="8"/>
  <c r="W441" i="8"/>
  <c r="W447" i="8"/>
  <c r="W446" i="8"/>
  <c r="W445" i="8"/>
  <c r="W452" i="8"/>
  <c r="W456" i="8"/>
  <c r="W460" i="8"/>
  <c r="W450" i="8"/>
  <c r="W449" i="8"/>
  <c r="W455" i="8"/>
  <c r="W454" i="8"/>
  <c r="W451" i="8"/>
  <c r="W453" i="8"/>
  <c r="W459" i="8"/>
  <c r="W458" i="8"/>
  <c r="W457" i="8"/>
  <c r="W464" i="8"/>
  <c r="W468" i="8"/>
  <c r="W472" i="8"/>
  <c r="W462" i="8"/>
  <c r="W461" i="8"/>
  <c r="W467" i="8"/>
  <c r="W466" i="8"/>
  <c r="W463" i="8"/>
  <c r="W465" i="8"/>
  <c r="W471" i="8"/>
  <c r="W470" i="8"/>
  <c r="W469" i="8"/>
  <c r="W476" i="8"/>
  <c r="W480" i="8"/>
  <c r="W484" i="8"/>
  <c r="W474" i="8"/>
  <c r="W473" i="8"/>
  <c r="W479" i="8"/>
  <c r="W478" i="8"/>
  <c r="W475" i="8"/>
  <c r="W477" i="8"/>
  <c r="W483" i="8"/>
  <c r="W482" i="8"/>
  <c r="W481" i="8"/>
  <c r="W488" i="8"/>
  <c r="W492" i="8"/>
  <c r="W496" i="8"/>
  <c r="W486" i="8"/>
  <c r="W485" i="8"/>
  <c r="W491" i="8"/>
  <c r="W490" i="8"/>
  <c r="W487" i="8"/>
  <c r="W489" i="8"/>
  <c r="W495" i="8"/>
  <c r="W494" i="8"/>
  <c r="W493" i="8"/>
  <c r="W500" i="8"/>
  <c r="W504" i="8"/>
  <c r="W508" i="8"/>
  <c r="W498" i="8"/>
  <c r="W497" i="8"/>
  <c r="W503" i="8"/>
  <c r="W502" i="8"/>
  <c r="W499" i="8"/>
  <c r="W501" i="8"/>
  <c r="W507" i="8"/>
  <c r="W506" i="8"/>
  <c r="W505" i="8"/>
  <c r="W512" i="8"/>
  <c r="W516" i="8"/>
  <c r="W520" i="8"/>
  <c r="W510" i="8"/>
  <c r="W509" i="8"/>
  <c r="W515" i="8"/>
  <c r="W514" i="8"/>
  <c r="W511" i="8"/>
  <c r="W513" i="8"/>
  <c r="W519" i="8"/>
  <c r="W518" i="8"/>
  <c r="W517" i="8"/>
  <c r="W524" i="8"/>
  <c r="W528" i="8"/>
  <c r="W532" i="8"/>
  <c r="W522" i="8"/>
  <c r="W521" i="8"/>
  <c r="W527" i="8"/>
  <c r="W526" i="8"/>
  <c r="W523" i="8"/>
  <c r="W525" i="8"/>
  <c r="W531" i="8"/>
  <c r="W530" i="8"/>
  <c r="W529" i="8"/>
  <c r="W536" i="8"/>
  <c r="W540" i="8"/>
  <c r="W544" i="8"/>
  <c r="W545" i="8"/>
  <c r="W546" i="8"/>
  <c r="W534" i="8"/>
  <c r="W533" i="8"/>
  <c r="W539" i="8"/>
  <c r="W538" i="8"/>
  <c r="W535" i="8"/>
  <c r="W537" i="8"/>
  <c r="W543" i="8"/>
  <c r="W542" i="8"/>
  <c r="W541" i="8"/>
  <c r="W550" i="8"/>
  <c r="W554" i="8"/>
  <c r="W558" i="8"/>
  <c r="W548" i="8"/>
  <c r="W547" i="8"/>
  <c r="W553" i="8"/>
  <c r="W552" i="8"/>
  <c r="W549" i="8"/>
  <c r="W551" i="8"/>
  <c r="W557" i="8"/>
  <c r="W556" i="8"/>
  <c r="W555" i="8"/>
  <c r="W563" i="8"/>
  <c r="W567" i="8"/>
  <c r="W571" i="8"/>
  <c r="W561" i="8"/>
  <c r="W559" i="8"/>
  <c r="W560" i="8"/>
  <c r="W566" i="8"/>
  <c r="W565" i="8"/>
  <c r="W562" i="8"/>
  <c r="W564" i="8"/>
  <c r="W570" i="8"/>
  <c r="W569" i="8"/>
  <c r="W568" i="8"/>
  <c r="W575" i="8"/>
  <c r="W579" i="8"/>
  <c r="W583" i="8"/>
  <c r="W573" i="8"/>
  <c r="W572" i="8"/>
  <c r="W578" i="8"/>
  <c r="W577" i="8"/>
  <c r="W574" i="8"/>
  <c r="W576" i="8"/>
  <c r="W582" i="8"/>
  <c r="W581" i="8"/>
  <c r="W580" i="8"/>
  <c r="W587" i="8"/>
  <c r="W591" i="8"/>
  <c r="W595" i="8"/>
  <c r="W585" i="8"/>
  <c r="W584" i="8"/>
  <c r="W590" i="8"/>
  <c r="W589" i="8"/>
  <c r="W586" i="8"/>
  <c r="W588" i="8"/>
  <c r="W594" i="8"/>
  <c r="W593" i="8"/>
  <c r="W592" i="8"/>
  <c r="W599" i="8"/>
  <c r="W603" i="8"/>
  <c r="W607" i="8"/>
  <c r="W608" i="8"/>
  <c r="W597" i="8"/>
  <c r="W596" i="8"/>
  <c r="W602" i="8"/>
  <c r="W601" i="8"/>
  <c r="W598" i="8"/>
  <c r="W600" i="8"/>
  <c r="W606" i="8"/>
  <c r="W605" i="8"/>
  <c r="W604" i="8"/>
  <c r="W612" i="8"/>
  <c r="W616" i="8"/>
  <c r="W620" i="8"/>
  <c r="W610" i="8"/>
  <c r="W609" i="8"/>
  <c r="W615" i="8"/>
  <c r="W614" i="8"/>
  <c r="W611" i="8"/>
  <c r="W613" i="8"/>
  <c r="W619" i="8"/>
  <c r="W618" i="8"/>
  <c r="W617" i="8"/>
  <c r="W624" i="8"/>
  <c r="W628" i="8"/>
  <c r="W632" i="8"/>
  <c r="W622" i="8"/>
  <c r="W621" i="8"/>
  <c r="W627" i="8"/>
  <c r="W626" i="8"/>
  <c r="W623" i="8"/>
  <c r="W625" i="8"/>
  <c r="W631" i="8"/>
  <c r="W630" i="8"/>
  <c r="W629" i="8"/>
  <c r="W636" i="8"/>
  <c r="W640" i="8"/>
  <c r="W644" i="8"/>
  <c r="W634" i="8"/>
  <c r="W633" i="8"/>
  <c r="W639" i="8"/>
  <c r="W638" i="8"/>
  <c r="W635" i="8"/>
  <c r="W637" i="8"/>
  <c r="W643" i="8"/>
  <c r="W642" i="8"/>
  <c r="W641" i="8"/>
  <c r="W648" i="8"/>
  <c r="W652" i="8"/>
  <c r="W656" i="8"/>
  <c r="W646" i="8"/>
  <c r="W645" i="8"/>
  <c r="W651" i="8"/>
  <c r="W650" i="8"/>
  <c r="W647" i="8"/>
  <c r="W649" i="8"/>
  <c r="W655" i="8"/>
  <c r="W654" i="8"/>
  <c r="W653" i="8"/>
  <c r="W660" i="8"/>
  <c r="W664" i="8"/>
  <c r="W668" i="8"/>
  <c r="W669" i="8"/>
  <c r="W658" i="8"/>
  <c r="W657" i="8"/>
  <c r="W663" i="8"/>
  <c r="W662" i="8"/>
  <c r="W659" i="8"/>
  <c r="W661" i="8"/>
  <c r="W667" i="8"/>
  <c r="W666" i="8"/>
  <c r="W665" i="8"/>
  <c r="W673" i="8"/>
  <c r="W678" i="8"/>
  <c r="W682" i="8"/>
  <c r="W671" i="8"/>
  <c r="W670" i="8"/>
  <c r="W676" i="8"/>
  <c r="W677" i="8"/>
  <c r="W675" i="8"/>
  <c r="W672" i="8"/>
  <c r="W674" i="8"/>
  <c r="W681" i="8"/>
  <c r="W680" i="8"/>
  <c r="W679" i="8"/>
  <c r="W686" i="8"/>
  <c r="W690" i="8"/>
  <c r="W694" i="8"/>
  <c r="W684" i="8"/>
  <c r="W683" i="8"/>
  <c r="W689" i="8"/>
  <c r="W688" i="8"/>
  <c r="W685" i="8"/>
  <c r="W687" i="8"/>
  <c r="W693" i="8"/>
  <c r="W692" i="8"/>
  <c r="W691" i="8"/>
  <c r="W698" i="8"/>
  <c r="W702" i="8"/>
  <c r="W706" i="8"/>
  <c r="W696" i="8"/>
  <c r="W695" i="8"/>
  <c r="W701" i="8"/>
  <c r="W700" i="8"/>
  <c r="W697" i="8"/>
  <c r="W699" i="8"/>
  <c r="W705" i="8"/>
  <c r="W704" i="8"/>
  <c r="W703" i="8"/>
  <c r="W710" i="8"/>
  <c r="W714" i="8"/>
  <c r="W718" i="8"/>
  <c r="W708" i="8"/>
  <c r="W707" i="8"/>
  <c r="W713" i="8"/>
  <c r="W712" i="8"/>
  <c r="W709" i="8"/>
  <c r="W711" i="8"/>
  <c r="W717" i="8"/>
  <c r="W716" i="8"/>
  <c r="W715" i="8"/>
  <c r="W722" i="8"/>
  <c r="W726" i="8"/>
  <c r="W730" i="8"/>
  <c r="W720" i="8"/>
  <c r="W719" i="8"/>
  <c r="W725" i="8"/>
  <c r="W724" i="8"/>
  <c r="W721" i="8"/>
  <c r="W723" i="8"/>
  <c r="W729" i="8"/>
  <c r="W728" i="8"/>
  <c r="W727" i="8"/>
  <c r="W734" i="8"/>
  <c r="W738" i="8"/>
  <c r="W742" i="8"/>
  <c r="W732" i="8"/>
  <c r="W731" i="8"/>
  <c r="W737" i="8"/>
  <c r="W736" i="8"/>
  <c r="W733" i="8"/>
  <c r="W735" i="8"/>
  <c r="W741" i="8"/>
  <c r="W740" i="8"/>
  <c r="W739" i="8"/>
  <c r="W746" i="8"/>
  <c r="W744" i="8"/>
  <c r="W743" i="8"/>
  <c r="W748" i="8"/>
  <c r="W745" i="8"/>
  <c r="W747" i="8"/>
  <c r="W2" i="8"/>
  <c r="U6" i="8"/>
  <c r="U10" i="8"/>
  <c r="U14" i="8"/>
  <c r="U4" i="8"/>
  <c r="U3" i="8"/>
  <c r="U9" i="8"/>
  <c r="U8" i="8"/>
  <c r="U5" i="8"/>
  <c r="U7" i="8"/>
  <c r="U13" i="8"/>
  <c r="U12" i="8"/>
  <c r="U11" i="8"/>
  <c r="U17" i="8"/>
  <c r="U21" i="8"/>
  <c r="U25" i="8"/>
  <c r="U16" i="8"/>
  <c r="U15" i="8"/>
  <c r="U20" i="8"/>
  <c r="U19" i="8"/>
  <c r="U18" i="8"/>
  <c r="U24" i="8"/>
  <c r="U23" i="8"/>
  <c r="U22" i="8"/>
  <c r="U29" i="8"/>
  <c r="U33" i="8"/>
  <c r="U37" i="8"/>
  <c r="U27" i="8"/>
  <c r="U26" i="8"/>
  <c r="U32" i="8"/>
  <c r="U31" i="8"/>
  <c r="U28" i="8"/>
  <c r="U30" i="8"/>
  <c r="U36" i="8"/>
  <c r="U35" i="8"/>
  <c r="U34" i="8"/>
  <c r="U41" i="8"/>
  <c r="U45" i="8"/>
  <c r="U49" i="8"/>
  <c r="U39" i="8"/>
  <c r="U38" i="8"/>
  <c r="U44" i="8"/>
  <c r="U43" i="8"/>
  <c r="U40" i="8"/>
  <c r="U42" i="8"/>
  <c r="U48" i="8"/>
  <c r="U47" i="8"/>
  <c r="U46" i="8"/>
  <c r="U53" i="8"/>
  <c r="U57" i="8"/>
  <c r="U62" i="8"/>
  <c r="U51" i="8"/>
  <c r="U50" i="8"/>
  <c r="U56" i="8"/>
  <c r="U55" i="8"/>
  <c r="U52" i="8"/>
  <c r="U54" i="8"/>
  <c r="U61" i="8"/>
  <c r="U59" i="8"/>
  <c r="U60" i="8"/>
  <c r="U58" i="8"/>
  <c r="U66" i="8"/>
  <c r="U70" i="8"/>
  <c r="U74" i="8"/>
  <c r="U64" i="8"/>
  <c r="U63" i="8"/>
  <c r="U69" i="8"/>
  <c r="U68" i="8"/>
  <c r="U65" i="8"/>
  <c r="U67" i="8"/>
  <c r="U73" i="8"/>
  <c r="U72" i="8"/>
  <c r="U71" i="8"/>
  <c r="U78" i="8"/>
  <c r="U82" i="8"/>
  <c r="U86" i="8"/>
  <c r="U76" i="8"/>
  <c r="U75" i="8"/>
  <c r="U81" i="8"/>
  <c r="U80" i="8"/>
  <c r="U77" i="8"/>
  <c r="U79" i="8"/>
  <c r="U85" i="8"/>
  <c r="U84" i="8"/>
  <c r="U83" i="8"/>
  <c r="U90" i="8"/>
  <c r="U94" i="8"/>
  <c r="U98" i="8"/>
  <c r="U88" i="8"/>
  <c r="U87" i="8"/>
  <c r="U93" i="8"/>
  <c r="U92" i="8"/>
  <c r="U89" i="8"/>
  <c r="U91" i="8"/>
  <c r="U97" i="8"/>
  <c r="U96" i="8"/>
  <c r="U95" i="8"/>
  <c r="U102" i="8"/>
  <c r="U106" i="8"/>
  <c r="U110" i="8"/>
  <c r="U100" i="8"/>
  <c r="U99" i="8"/>
  <c r="U105" i="8"/>
  <c r="U104" i="8"/>
  <c r="U101" i="8"/>
  <c r="U103" i="8"/>
  <c r="U109" i="8"/>
  <c r="U108" i="8"/>
  <c r="U107" i="8"/>
  <c r="U114" i="8"/>
  <c r="U118" i="8"/>
  <c r="U122" i="8"/>
  <c r="U112" i="8"/>
  <c r="U111" i="8"/>
  <c r="U117" i="8"/>
  <c r="U116" i="8"/>
  <c r="U113" i="8"/>
  <c r="U115" i="8"/>
  <c r="U121" i="8"/>
  <c r="U120" i="8"/>
  <c r="U119" i="8"/>
  <c r="U126" i="8"/>
  <c r="U130" i="8"/>
  <c r="U134" i="8"/>
  <c r="U124" i="8"/>
  <c r="U123" i="8"/>
  <c r="U129" i="8"/>
  <c r="U128" i="8"/>
  <c r="U125" i="8"/>
  <c r="U127" i="8"/>
  <c r="U133" i="8"/>
  <c r="U132" i="8"/>
  <c r="U131" i="8"/>
  <c r="U138" i="8"/>
  <c r="U142" i="8"/>
  <c r="U146" i="8"/>
  <c r="U136" i="8"/>
  <c r="U135" i="8"/>
  <c r="U141" i="8"/>
  <c r="U140" i="8"/>
  <c r="U137" i="8"/>
  <c r="U139" i="8"/>
  <c r="U145" i="8"/>
  <c r="U144" i="8"/>
  <c r="U143" i="8"/>
  <c r="U150" i="8"/>
  <c r="U154" i="8"/>
  <c r="U158" i="8"/>
  <c r="U148" i="8"/>
  <c r="U147" i="8"/>
  <c r="U153" i="8"/>
  <c r="U152" i="8"/>
  <c r="U149" i="8"/>
  <c r="U151" i="8"/>
  <c r="U157" i="8"/>
  <c r="U156" i="8"/>
  <c r="U155" i="8"/>
  <c r="U162" i="8"/>
  <c r="U166" i="8"/>
  <c r="U170" i="8"/>
  <c r="U160" i="8"/>
  <c r="U159" i="8"/>
  <c r="U165" i="8"/>
  <c r="U164" i="8"/>
  <c r="U161" i="8"/>
  <c r="U163" i="8"/>
  <c r="U169" i="8"/>
  <c r="U168" i="8"/>
  <c r="U167" i="8"/>
  <c r="U174" i="8"/>
  <c r="U178" i="8"/>
  <c r="U182" i="8"/>
  <c r="U172" i="8"/>
  <c r="U171" i="8"/>
  <c r="U177" i="8"/>
  <c r="U176" i="8"/>
  <c r="U173" i="8"/>
  <c r="U175" i="8"/>
  <c r="U181" i="8"/>
  <c r="U180" i="8"/>
  <c r="U179" i="8"/>
  <c r="U186" i="8"/>
  <c r="U190" i="8"/>
  <c r="U194" i="8"/>
  <c r="U184" i="8"/>
  <c r="U183" i="8"/>
  <c r="U189" i="8"/>
  <c r="U188" i="8"/>
  <c r="U185" i="8"/>
  <c r="U187" i="8"/>
  <c r="U193" i="8"/>
  <c r="U192" i="8"/>
  <c r="U191" i="8"/>
  <c r="U198" i="8"/>
  <c r="U202" i="8"/>
  <c r="U207" i="8"/>
  <c r="U196" i="8"/>
  <c r="U195" i="8"/>
  <c r="U201" i="8"/>
  <c r="U200" i="8"/>
  <c r="U197" i="8"/>
  <c r="U199" i="8"/>
  <c r="U206" i="8"/>
  <c r="U204" i="8"/>
  <c r="U205" i="8"/>
  <c r="U203" i="8"/>
  <c r="U211" i="8"/>
  <c r="U215" i="8"/>
  <c r="U219" i="8"/>
  <c r="U209" i="8"/>
  <c r="U208" i="8"/>
  <c r="U214" i="8"/>
  <c r="U213" i="8"/>
  <c r="U210" i="8"/>
  <c r="U212" i="8"/>
  <c r="U218" i="8"/>
  <c r="U217" i="8"/>
  <c r="U216" i="8"/>
  <c r="U223" i="8"/>
  <c r="U227" i="8"/>
  <c r="U231" i="8"/>
  <c r="U221" i="8"/>
  <c r="U220" i="8"/>
  <c r="U226" i="8"/>
  <c r="U225" i="8"/>
  <c r="U222" i="8"/>
  <c r="U224" i="8"/>
  <c r="U230" i="8"/>
  <c r="U229" i="8"/>
  <c r="U228" i="8"/>
  <c r="U235" i="8"/>
  <c r="U239" i="8"/>
  <c r="U243" i="8"/>
  <c r="U233" i="8"/>
  <c r="U232" i="8"/>
  <c r="U238" i="8"/>
  <c r="U237" i="8"/>
  <c r="U234" i="8"/>
  <c r="U236" i="8"/>
  <c r="U242" i="8"/>
  <c r="U241" i="8"/>
  <c r="U240" i="8"/>
  <c r="U247" i="8"/>
  <c r="U251" i="8"/>
  <c r="U255" i="8"/>
  <c r="U245" i="8"/>
  <c r="U244" i="8"/>
  <c r="U250" i="8"/>
  <c r="U249" i="8"/>
  <c r="U246" i="8"/>
  <c r="U248" i="8"/>
  <c r="U254" i="8"/>
  <c r="U253" i="8"/>
  <c r="U252" i="8"/>
  <c r="U259" i="8"/>
  <c r="U263" i="8"/>
  <c r="U267" i="8"/>
  <c r="U257" i="8"/>
  <c r="U256" i="8"/>
  <c r="U262" i="8"/>
  <c r="U261" i="8"/>
  <c r="U258" i="8"/>
  <c r="U260" i="8"/>
  <c r="U266" i="8"/>
  <c r="U265" i="8"/>
  <c r="U264" i="8"/>
  <c r="U271" i="8"/>
  <c r="U275" i="8"/>
  <c r="U279" i="8"/>
  <c r="U269" i="8"/>
  <c r="U268" i="8"/>
  <c r="U274" i="8"/>
  <c r="U273" i="8"/>
  <c r="U270" i="8"/>
  <c r="U272" i="8"/>
  <c r="U278" i="8"/>
  <c r="U277" i="8"/>
  <c r="U276" i="8"/>
  <c r="U283" i="8"/>
  <c r="U287" i="8"/>
  <c r="U291" i="8"/>
  <c r="U281" i="8"/>
  <c r="U280" i="8"/>
  <c r="U286" i="8"/>
  <c r="U285" i="8"/>
  <c r="U282" i="8"/>
  <c r="U284" i="8"/>
  <c r="U290" i="8"/>
  <c r="U289" i="8"/>
  <c r="U288" i="8"/>
  <c r="U295" i="8"/>
  <c r="U299" i="8"/>
  <c r="U303" i="8"/>
  <c r="U293" i="8"/>
  <c r="U292" i="8"/>
  <c r="U298" i="8"/>
  <c r="U297" i="8"/>
  <c r="U294" i="8"/>
  <c r="U296" i="8"/>
  <c r="U302" i="8"/>
  <c r="U301" i="8"/>
  <c r="U300" i="8"/>
  <c r="U307" i="8"/>
  <c r="U311" i="8"/>
  <c r="U315" i="8"/>
  <c r="U305" i="8"/>
  <c r="U304" i="8"/>
  <c r="U310" i="8"/>
  <c r="U309" i="8"/>
  <c r="U306" i="8"/>
  <c r="U308" i="8"/>
  <c r="U314" i="8"/>
  <c r="U313" i="8"/>
  <c r="U312" i="8"/>
  <c r="U319" i="8"/>
  <c r="U323" i="8"/>
  <c r="U327" i="8"/>
  <c r="U317" i="8"/>
  <c r="U316" i="8"/>
  <c r="U322" i="8"/>
  <c r="U321" i="8"/>
  <c r="U318" i="8"/>
  <c r="U320" i="8"/>
  <c r="U326" i="8"/>
  <c r="U325" i="8"/>
  <c r="U324" i="8"/>
  <c r="U331" i="8"/>
  <c r="U335" i="8"/>
  <c r="U339" i="8"/>
  <c r="U329" i="8"/>
  <c r="U328" i="8"/>
  <c r="U334" i="8"/>
  <c r="U333" i="8"/>
  <c r="U330" i="8"/>
  <c r="U332" i="8"/>
  <c r="U338" i="8"/>
  <c r="U337" i="8"/>
  <c r="U336" i="8"/>
  <c r="U343" i="8"/>
  <c r="U347" i="8"/>
  <c r="U351" i="8"/>
  <c r="U341" i="8"/>
  <c r="U340" i="8"/>
  <c r="U346" i="8"/>
  <c r="U345" i="8"/>
  <c r="U342" i="8"/>
  <c r="U344" i="8"/>
  <c r="U350" i="8"/>
  <c r="U349" i="8"/>
  <c r="U348" i="8"/>
  <c r="U355" i="8"/>
  <c r="U359" i="8"/>
  <c r="U363" i="8"/>
  <c r="U353" i="8"/>
  <c r="U352" i="8"/>
  <c r="U358" i="8"/>
  <c r="U357" i="8"/>
  <c r="U354" i="8"/>
  <c r="U356" i="8"/>
  <c r="U362" i="8"/>
  <c r="U361" i="8"/>
  <c r="U360" i="8"/>
  <c r="U367" i="8"/>
  <c r="U371" i="8"/>
  <c r="U375" i="8"/>
  <c r="U365" i="8"/>
  <c r="U364" i="8"/>
  <c r="U370" i="8"/>
  <c r="U369" i="8"/>
  <c r="U366" i="8"/>
  <c r="U368" i="8"/>
  <c r="U374" i="8"/>
  <c r="U373" i="8"/>
  <c r="U372" i="8"/>
  <c r="U379" i="8"/>
  <c r="U383" i="8"/>
  <c r="U387" i="8"/>
  <c r="U377" i="8"/>
  <c r="U376" i="8"/>
  <c r="U382" i="8"/>
  <c r="U381" i="8"/>
  <c r="U378" i="8"/>
  <c r="U380" i="8"/>
  <c r="U386" i="8"/>
  <c r="U385" i="8"/>
  <c r="U384" i="8"/>
  <c r="U391" i="8"/>
  <c r="U395" i="8"/>
  <c r="U399" i="8"/>
  <c r="U389" i="8"/>
  <c r="U388" i="8"/>
  <c r="U394" i="8"/>
  <c r="U393" i="8"/>
  <c r="U390" i="8"/>
  <c r="U392" i="8"/>
  <c r="U398" i="8"/>
  <c r="U397" i="8"/>
  <c r="U396" i="8"/>
  <c r="U403" i="8"/>
  <c r="U407" i="8"/>
  <c r="U411" i="8"/>
  <c r="U401" i="8"/>
  <c r="U400" i="8"/>
  <c r="U406" i="8"/>
  <c r="U405" i="8"/>
  <c r="U402" i="8"/>
  <c r="U404" i="8"/>
  <c r="U410" i="8"/>
  <c r="U409" i="8"/>
  <c r="U408" i="8"/>
  <c r="U415" i="8"/>
  <c r="U419" i="8"/>
  <c r="U423" i="8"/>
  <c r="U413" i="8"/>
  <c r="U412" i="8"/>
  <c r="U418" i="8"/>
  <c r="U417" i="8"/>
  <c r="U414" i="8"/>
  <c r="U416" i="8"/>
  <c r="U422" i="8"/>
  <c r="U421" i="8"/>
  <c r="U420" i="8"/>
  <c r="U427" i="8"/>
  <c r="U431" i="8"/>
  <c r="U436" i="8"/>
  <c r="U425" i="8"/>
  <c r="U424" i="8"/>
  <c r="U430" i="8"/>
  <c r="U429" i="8"/>
  <c r="U426" i="8"/>
  <c r="U428" i="8"/>
  <c r="U435" i="8"/>
  <c r="U434" i="8"/>
  <c r="U432" i="8"/>
  <c r="U433" i="8"/>
  <c r="U440" i="8"/>
  <c r="U444" i="8"/>
  <c r="U448" i="8"/>
  <c r="U438" i="8"/>
  <c r="U437" i="8"/>
  <c r="U443" i="8"/>
  <c r="U442" i="8"/>
  <c r="U439" i="8"/>
  <c r="U441" i="8"/>
  <c r="U447" i="8"/>
  <c r="U446" i="8"/>
  <c r="U445" i="8"/>
  <c r="U452" i="8"/>
  <c r="U456" i="8"/>
  <c r="U460" i="8"/>
  <c r="U450" i="8"/>
  <c r="U449" i="8"/>
  <c r="U455" i="8"/>
  <c r="U454" i="8"/>
  <c r="U451" i="8"/>
  <c r="U453" i="8"/>
  <c r="U459" i="8"/>
  <c r="U458" i="8"/>
  <c r="U457" i="8"/>
  <c r="U464" i="8"/>
  <c r="U468" i="8"/>
  <c r="U472" i="8"/>
  <c r="U462" i="8"/>
  <c r="U461" i="8"/>
  <c r="U467" i="8"/>
  <c r="U466" i="8"/>
  <c r="U463" i="8"/>
  <c r="U465" i="8"/>
  <c r="U471" i="8"/>
  <c r="U470" i="8"/>
  <c r="U469" i="8"/>
  <c r="U476" i="8"/>
  <c r="U480" i="8"/>
  <c r="U484" i="8"/>
  <c r="U474" i="8"/>
  <c r="U473" i="8"/>
  <c r="U479" i="8"/>
  <c r="U478" i="8"/>
  <c r="U475" i="8"/>
  <c r="U477" i="8"/>
  <c r="U483" i="8"/>
  <c r="U482" i="8"/>
  <c r="U481" i="8"/>
  <c r="U488" i="8"/>
  <c r="U492" i="8"/>
  <c r="U496" i="8"/>
  <c r="U486" i="8"/>
  <c r="U485" i="8"/>
  <c r="U491" i="8"/>
  <c r="U490" i="8"/>
  <c r="U487" i="8"/>
  <c r="U489" i="8"/>
  <c r="U495" i="8"/>
  <c r="U494" i="8"/>
  <c r="U493" i="8"/>
  <c r="U500" i="8"/>
  <c r="U504" i="8"/>
  <c r="U508" i="8"/>
  <c r="U498" i="8"/>
  <c r="U497" i="8"/>
  <c r="U503" i="8"/>
  <c r="U502" i="8"/>
  <c r="U499" i="8"/>
  <c r="U501" i="8"/>
  <c r="U507" i="8"/>
  <c r="U506" i="8"/>
  <c r="U505" i="8"/>
  <c r="U512" i="8"/>
  <c r="U516" i="8"/>
  <c r="U520" i="8"/>
  <c r="U510" i="8"/>
  <c r="U509" i="8"/>
  <c r="U515" i="8"/>
  <c r="U514" i="8"/>
  <c r="U511" i="8"/>
  <c r="U513" i="8"/>
  <c r="U519" i="8"/>
  <c r="U518" i="8"/>
  <c r="U517" i="8"/>
  <c r="U524" i="8"/>
  <c r="U528" i="8"/>
  <c r="U532" i="8"/>
  <c r="U522" i="8"/>
  <c r="U521" i="8"/>
  <c r="U527" i="8"/>
  <c r="U526" i="8"/>
  <c r="U523" i="8"/>
  <c r="U525" i="8"/>
  <c r="U531" i="8"/>
  <c r="U530" i="8"/>
  <c r="U529" i="8"/>
  <c r="U536" i="8"/>
  <c r="U540" i="8"/>
  <c r="U544" i="8"/>
  <c r="U545" i="8"/>
  <c r="U546" i="8"/>
  <c r="U534" i="8"/>
  <c r="U533" i="8"/>
  <c r="U539" i="8"/>
  <c r="U538" i="8"/>
  <c r="U535" i="8"/>
  <c r="U537" i="8"/>
  <c r="U543" i="8"/>
  <c r="U542" i="8"/>
  <c r="U541" i="8"/>
  <c r="U550" i="8"/>
  <c r="U554" i="8"/>
  <c r="U558" i="8"/>
  <c r="U548" i="8"/>
  <c r="U547" i="8"/>
  <c r="U553" i="8"/>
  <c r="U552" i="8"/>
  <c r="U549" i="8"/>
  <c r="U551" i="8"/>
  <c r="U557" i="8"/>
  <c r="U556" i="8"/>
  <c r="U555" i="8"/>
  <c r="U563" i="8"/>
  <c r="U567" i="8"/>
  <c r="U571" i="8"/>
  <c r="U561" i="8"/>
  <c r="U559" i="8"/>
  <c r="U560" i="8"/>
  <c r="U566" i="8"/>
  <c r="U565" i="8"/>
  <c r="U562" i="8"/>
  <c r="U564" i="8"/>
  <c r="U570" i="8"/>
  <c r="U569" i="8"/>
  <c r="U568" i="8"/>
  <c r="U575" i="8"/>
  <c r="U579" i="8"/>
  <c r="U583" i="8"/>
  <c r="U573" i="8"/>
  <c r="U572" i="8"/>
  <c r="U578" i="8"/>
  <c r="U577" i="8"/>
  <c r="U574" i="8"/>
  <c r="U576" i="8"/>
  <c r="U582" i="8"/>
  <c r="U581" i="8"/>
  <c r="U580" i="8"/>
  <c r="U587" i="8"/>
  <c r="U591" i="8"/>
  <c r="U595" i="8"/>
  <c r="U585" i="8"/>
  <c r="U584" i="8"/>
  <c r="U590" i="8"/>
  <c r="U589" i="8"/>
  <c r="U586" i="8"/>
  <c r="U588" i="8"/>
  <c r="U594" i="8"/>
  <c r="U593" i="8"/>
  <c r="U592" i="8"/>
  <c r="U599" i="8"/>
  <c r="U603" i="8"/>
  <c r="U607" i="8"/>
  <c r="U608" i="8"/>
  <c r="U597" i="8"/>
  <c r="U596" i="8"/>
  <c r="U602" i="8"/>
  <c r="U601" i="8"/>
  <c r="U598" i="8"/>
  <c r="U600" i="8"/>
  <c r="U606" i="8"/>
  <c r="U605" i="8"/>
  <c r="U604" i="8"/>
  <c r="U612" i="8"/>
  <c r="U616" i="8"/>
  <c r="U620" i="8"/>
  <c r="U610" i="8"/>
  <c r="U609" i="8"/>
  <c r="U615" i="8"/>
  <c r="U614" i="8"/>
  <c r="U611" i="8"/>
  <c r="U613" i="8"/>
  <c r="U619" i="8"/>
  <c r="U618" i="8"/>
  <c r="U617" i="8"/>
  <c r="U624" i="8"/>
  <c r="U628" i="8"/>
  <c r="U632" i="8"/>
  <c r="U622" i="8"/>
  <c r="U621" i="8"/>
  <c r="U627" i="8"/>
  <c r="U626" i="8"/>
  <c r="U623" i="8"/>
  <c r="U625" i="8"/>
  <c r="U631" i="8"/>
  <c r="U630" i="8"/>
  <c r="U629" i="8"/>
  <c r="U636" i="8"/>
  <c r="U640" i="8"/>
  <c r="U644" i="8"/>
  <c r="U634" i="8"/>
  <c r="U633" i="8"/>
  <c r="U639" i="8"/>
  <c r="U638" i="8"/>
  <c r="U635" i="8"/>
  <c r="U637" i="8"/>
  <c r="U643" i="8"/>
  <c r="U642" i="8"/>
  <c r="U641" i="8"/>
  <c r="U648" i="8"/>
  <c r="U652" i="8"/>
  <c r="U656" i="8"/>
  <c r="U646" i="8"/>
  <c r="U645" i="8"/>
  <c r="U651" i="8"/>
  <c r="U650" i="8"/>
  <c r="U647" i="8"/>
  <c r="U649" i="8"/>
  <c r="U655" i="8"/>
  <c r="U654" i="8"/>
  <c r="U653" i="8"/>
  <c r="U660" i="8"/>
  <c r="U664" i="8"/>
  <c r="U668" i="8"/>
  <c r="U669" i="8"/>
  <c r="U658" i="8"/>
  <c r="U657" i="8"/>
  <c r="U663" i="8"/>
  <c r="U662" i="8"/>
  <c r="U659" i="8"/>
  <c r="U661" i="8"/>
  <c r="U667" i="8"/>
  <c r="U666" i="8"/>
  <c r="U665" i="8"/>
  <c r="U673" i="8"/>
  <c r="U678" i="8"/>
  <c r="U682" i="8"/>
  <c r="U671" i="8"/>
  <c r="U670" i="8"/>
  <c r="U676" i="8"/>
  <c r="U677" i="8"/>
  <c r="U675" i="8"/>
  <c r="U672" i="8"/>
  <c r="U674" i="8"/>
  <c r="U681" i="8"/>
  <c r="U680" i="8"/>
  <c r="U679" i="8"/>
  <c r="U686" i="8"/>
  <c r="U690" i="8"/>
  <c r="U694" i="8"/>
  <c r="U684" i="8"/>
  <c r="U683" i="8"/>
  <c r="U689" i="8"/>
  <c r="U688" i="8"/>
  <c r="U685" i="8"/>
  <c r="U687" i="8"/>
  <c r="U693" i="8"/>
  <c r="U692" i="8"/>
  <c r="U691" i="8"/>
  <c r="U698" i="8"/>
  <c r="U702" i="8"/>
  <c r="U706" i="8"/>
  <c r="U696" i="8"/>
  <c r="U695" i="8"/>
  <c r="U701" i="8"/>
  <c r="U700" i="8"/>
  <c r="U697" i="8"/>
  <c r="U699" i="8"/>
  <c r="U705" i="8"/>
  <c r="U704" i="8"/>
  <c r="U703" i="8"/>
  <c r="U710" i="8"/>
  <c r="U714" i="8"/>
  <c r="U718" i="8"/>
  <c r="U708" i="8"/>
  <c r="U707" i="8"/>
  <c r="U713" i="8"/>
  <c r="U712" i="8"/>
  <c r="U709" i="8"/>
  <c r="U711" i="8"/>
  <c r="U717" i="8"/>
  <c r="U716" i="8"/>
  <c r="U715" i="8"/>
  <c r="U722" i="8"/>
  <c r="U726" i="8"/>
  <c r="U730" i="8"/>
  <c r="U720" i="8"/>
  <c r="U719" i="8"/>
  <c r="U725" i="8"/>
  <c r="U724" i="8"/>
  <c r="U721" i="8"/>
  <c r="U723" i="8"/>
  <c r="U729" i="8"/>
  <c r="U728" i="8"/>
  <c r="U727" i="8"/>
  <c r="U734" i="8"/>
  <c r="U738" i="8"/>
  <c r="U742" i="8"/>
  <c r="U732" i="8"/>
  <c r="U731" i="8"/>
  <c r="U737" i="8"/>
  <c r="U736" i="8"/>
  <c r="U733" i="8"/>
  <c r="U735" i="8"/>
  <c r="U741" i="8"/>
  <c r="U740" i="8"/>
  <c r="U739" i="8"/>
  <c r="U746" i="8"/>
  <c r="U744" i="8"/>
  <c r="U743" i="8"/>
  <c r="U748" i="8"/>
  <c r="U745" i="8"/>
  <c r="U747" i="8"/>
  <c r="U2" i="8"/>
  <c r="M30" i="8"/>
  <c r="M38" i="8"/>
  <c r="M64" i="8"/>
  <c r="M80" i="8"/>
  <c r="M95" i="8"/>
  <c r="M132" i="8"/>
  <c r="M160" i="8"/>
  <c r="M191" i="8"/>
  <c r="M217" i="8"/>
  <c r="M242" i="8"/>
  <c r="M265" i="8"/>
  <c r="M302" i="8"/>
  <c r="M370" i="8"/>
  <c r="M385" i="8"/>
  <c r="M409" i="8"/>
  <c r="M480" i="8"/>
  <c r="M504" i="8"/>
  <c r="M540" i="8"/>
  <c r="M548" i="8"/>
  <c r="M565" i="8"/>
  <c r="M581" i="8"/>
  <c r="M607" i="8"/>
  <c r="M615" i="8"/>
  <c r="M640" i="8"/>
  <c r="M655" i="8"/>
  <c r="M684" i="8"/>
  <c r="M696" i="8"/>
  <c r="M709" i="8"/>
  <c r="M721" i="8"/>
  <c r="M6" i="8"/>
  <c r="M10" i="8"/>
  <c r="M14" i="8"/>
  <c r="M4" i="8"/>
  <c r="M3" i="8"/>
  <c r="M9" i="8"/>
  <c r="M8" i="8"/>
  <c r="M5" i="8"/>
  <c r="M7" i="8"/>
  <c r="M13" i="8"/>
  <c r="M12" i="8"/>
  <c r="M11" i="8"/>
  <c r="M17" i="8"/>
  <c r="M21" i="8"/>
  <c r="M25" i="8"/>
  <c r="M16" i="8"/>
  <c r="M15" i="8"/>
  <c r="M20" i="8"/>
  <c r="M19" i="8"/>
  <c r="M18" i="8"/>
  <c r="M24" i="8"/>
  <c r="M23" i="8"/>
  <c r="M22" i="8"/>
  <c r="M29" i="8"/>
  <c r="M33" i="8"/>
  <c r="M37" i="8"/>
  <c r="M27" i="8"/>
  <c r="M26" i="8"/>
  <c r="M32" i="8"/>
  <c r="M31" i="8"/>
  <c r="M28" i="8"/>
  <c r="M36" i="8"/>
  <c r="M35" i="8"/>
  <c r="M34" i="8"/>
  <c r="M41" i="8"/>
  <c r="M45" i="8"/>
  <c r="M49" i="8"/>
  <c r="M39" i="8"/>
  <c r="M44" i="8"/>
  <c r="M43" i="8"/>
  <c r="M40" i="8"/>
  <c r="M42" i="8"/>
  <c r="M48" i="8"/>
  <c r="M47" i="8"/>
  <c r="M46" i="8"/>
  <c r="M53" i="8"/>
  <c r="M57" i="8"/>
  <c r="M62" i="8"/>
  <c r="M51" i="8"/>
  <c r="M50" i="8"/>
  <c r="M56" i="8"/>
  <c r="M55" i="8"/>
  <c r="M52" i="8"/>
  <c r="M54" i="8"/>
  <c r="M61" i="8"/>
  <c r="M59" i="8"/>
  <c r="M60" i="8"/>
  <c r="M58" i="8"/>
  <c r="M66" i="8"/>
  <c r="M70" i="8"/>
  <c r="M74" i="8"/>
  <c r="M63" i="8"/>
  <c r="M69" i="8"/>
  <c r="M68" i="8"/>
  <c r="M65" i="8"/>
  <c r="M67" i="8"/>
  <c r="M73" i="8"/>
  <c r="M72" i="8"/>
  <c r="M71" i="8"/>
  <c r="M78" i="8"/>
  <c r="M82" i="8"/>
  <c r="M86" i="8"/>
  <c r="M76" i="8"/>
  <c r="M75" i="8"/>
  <c r="M81" i="8"/>
  <c r="M77" i="8"/>
  <c r="M79" i="8"/>
  <c r="M85" i="8"/>
  <c r="M84" i="8"/>
  <c r="M83" i="8"/>
  <c r="M90" i="8"/>
  <c r="M94" i="8"/>
  <c r="M98" i="8"/>
  <c r="M88" i="8"/>
  <c r="M87" i="8"/>
  <c r="M93" i="8"/>
  <c r="M92" i="8"/>
  <c r="M89" i="8"/>
  <c r="M91" i="8"/>
  <c r="M97" i="8"/>
  <c r="M96" i="8"/>
  <c r="M102" i="8"/>
  <c r="M106" i="8"/>
  <c r="M110" i="8"/>
  <c r="M100" i="8"/>
  <c r="M99" i="8"/>
  <c r="M105" i="8"/>
  <c r="M104" i="8"/>
  <c r="M101" i="8"/>
  <c r="M103" i="8"/>
  <c r="M109" i="8"/>
  <c r="M108" i="8"/>
  <c r="M107" i="8"/>
  <c r="M114" i="8"/>
  <c r="M118" i="8"/>
  <c r="M122" i="8"/>
  <c r="M112" i="8"/>
  <c r="M111" i="8"/>
  <c r="M117" i="8"/>
  <c r="M116" i="8"/>
  <c r="M113" i="8"/>
  <c r="M115" i="8"/>
  <c r="M121" i="8"/>
  <c r="M120" i="8"/>
  <c r="M119" i="8"/>
  <c r="M126" i="8"/>
  <c r="M130" i="8"/>
  <c r="M134" i="8"/>
  <c r="M124" i="8"/>
  <c r="M123" i="8"/>
  <c r="M129" i="8"/>
  <c r="M128" i="8"/>
  <c r="M125" i="8"/>
  <c r="M127" i="8"/>
  <c r="M133" i="8"/>
  <c r="M131" i="8"/>
  <c r="M138" i="8"/>
  <c r="M142" i="8"/>
  <c r="M146" i="8"/>
  <c r="M136" i="8"/>
  <c r="M135" i="8"/>
  <c r="M141" i="8"/>
  <c r="M140" i="8"/>
  <c r="M137" i="8"/>
  <c r="M139" i="8"/>
  <c r="M145" i="8"/>
  <c r="M144" i="8"/>
  <c r="M143" i="8"/>
  <c r="M150" i="8"/>
  <c r="M154" i="8"/>
  <c r="M158" i="8"/>
  <c r="M148" i="8"/>
  <c r="M147" i="8"/>
  <c r="M153" i="8"/>
  <c r="M152" i="8"/>
  <c r="M149" i="8"/>
  <c r="M151" i="8"/>
  <c r="M157" i="8"/>
  <c r="M156" i="8"/>
  <c r="M155" i="8"/>
  <c r="M162" i="8"/>
  <c r="M166" i="8"/>
  <c r="M170" i="8"/>
  <c r="M159" i="8"/>
  <c r="M165" i="8"/>
  <c r="M164" i="8"/>
  <c r="M161" i="8"/>
  <c r="M163" i="8"/>
  <c r="M169" i="8"/>
  <c r="M168" i="8"/>
  <c r="M167" i="8"/>
  <c r="M174" i="8"/>
  <c r="M178" i="8"/>
  <c r="M182" i="8"/>
  <c r="M172" i="8"/>
  <c r="M171" i="8"/>
  <c r="M177" i="8"/>
  <c r="M176" i="8"/>
  <c r="M173" i="8"/>
  <c r="M175" i="8"/>
  <c r="M181" i="8"/>
  <c r="M180" i="8"/>
  <c r="M179" i="8"/>
  <c r="M186" i="8"/>
  <c r="M190" i="8"/>
  <c r="M194" i="8"/>
  <c r="M184" i="8"/>
  <c r="M183" i="8"/>
  <c r="M189" i="8"/>
  <c r="M188" i="8"/>
  <c r="M185" i="8"/>
  <c r="M187" i="8"/>
  <c r="M193" i="8"/>
  <c r="M192" i="8"/>
  <c r="M198" i="8"/>
  <c r="M202" i="8"/>
  <c r="M207" i="8"/>
  <c r="M196" i="8"/>
  <c r="M195" i="8"/>
  <c r="M201" i="8"/>
  <c r="M200" i="8"/>
  <c r="M197" i="8"/>
  <c r="M199" i="8"/>
  <c r="M206" i="8"/>
  <c r="M204" i="8"/>
  <c r="M205" i="8"/>
  <c r="M203" i="8"/>
  <c r="M211" i="8"/>
  <c r="M215" i="8"/>
  <c r="M219" i="8"/>
  <c r="M209" i="8"/>
  <c r="M208" i="8"/>
  <c r="M214" i="8"/>
  <c r="M213" i="8"/>
  <c r="M210" i="8"/>
  <c r="M212" i="8"/>
  <c r="M218" i="8"/>
  <c r="M216" i="8"/>
  <c r="M223" i="8"/>
  <c r="M227" i="8"/>
  <c r="M231" i="8"/>
  <c r="M221" i="8"/>
  <c r="M220" i="8"/>
  <c r="M226" i="8"/>
  <c r="M225" i="8"/>
  <c r="M222" i="8"/>
  <c r="M224" i="8"/>
  <c r="M230" i="8"/>
  <c r="M229" i="8"/>
  <c r="M228" i="8"/>
  <c r="M235" i="8"/>
  <c r="M239" i="8"/>
  <c r="M243" i="8"/>
  <c r="M233" i="8"/>
  <c r="M232" i="8"/>
  <c r="M238" i="8"/>
  <c r="M237" i="8"/>
  <c r="M234" i="8"/>
  <c r="M236" i="8"/>
  <c r="M241" i="8"/>
  <c r="M240" i="8"/>
  <c r="M247" i="8"/>
  <c r="M251" i="8"/>
  <c r="M255" i="8"/>
  <c r="M245" i="8"/>
  <c r="M244" i="8"/>
  <c r="M250" i="8"/>
  <c r="M249" i="8"/>
  <c r="M246" i="8"/>
  <c r="M248" i="8"/>
  <c r="M254" i="8"/>
  <c r="M253" i="8"/>
  <c r="M252" i="8"/>
  <c r="M259" i="8"/>
  <c r="M263" i="8"/>
  <c r="M267" i="8"/>
  <c r="M257" i="8"/>
  <c r="M256" i="8"/>
  <c r="M262" i="8"/>
  <c r="M261" i="8"/>
  <c r="M258" i="8"/>
  <c r="M260" i="8"/>
  <c r="M266" i="8"/>
  <c r="M264" i="8"/>
  <c r="M271" i="8"/>
  <c r="M275" i="8"/>
  <c r="M279" i="8"/>
  <c r="M269" i="8"/>
  <c r="M268" i="8"/>
  <c r="M274" i="8"/>
  <c r="M273" i="8"/>
  <c r="M270" i="8"/>
  <c r="M272" i="8"/>
  <c r="M278" i="8"/>
  <c r="M277" i="8"/>
  <c r="M276" i="8"/>
  <c r="M283" i="8"/>
  <c r="M287" i="8"/>
  <c r="M291" i="8"/>
  <c r="M281" i="8"/>
  <c r="M280" i="8"/>
  <c r="M286" i="8"/>
  <c r="M285" i="8"/>
  <c r="M282" i="8"/>
  <c r="M284" i="8"/>
  <c r="M290" i="8"/>
  <c r="M289" i="8"/>
  <c r="M288" i="8"/>
  <c r="M295" i="8"/>
  <c r="M299" i="8"/>
  <c r="M303" i="8"/>
  <c r="M293" i="8"/>
  <c r="M292" i="8"/>
  <c r="M298" i="8"/>
  <c r="M297" i="8"/>
  <c r="M294" i="8"/>
  <c r="M296" i="8"/>
  <c r="M301" i="8"/>
  <c r="M300" i="8"/>
  <c r="M307" i="8"/>
  <c r="M311" i="8"/>
  <c r="M315" i="8"/>
  <c r="M305" i="8"/>
  <c r="M304" i="8"/>
  <c r="M310" i="8"/>
  <c r="M309" i="8"/>
  <c r="M306" i="8"/>
  <c r="M308" i="8"/>
  <c r="M314" i="8"/>
  <c r="M313" i="8"/>
  <c r="M312" i="8"/>
  <c r="M319" i="8"/>
  <c r="M323" i="8"/>
  <c r="M327" i="8"/>
  <c r="M317" i="8"/>
  <c r="M316" i="8"/>
  <c r="M322" i="8"/>
  <c r="M321" i="8"/>
  <c r="M318" i="8"/>
  <c r="M320" i="8"/>
  <c r="M326" i="8"/>
  <c r="M325" i="8"/>
  <c r="M324" i="8"/>
  <c r="M331" i="8"/>
  <c r="M335" i="8"/>
  <c r="M339" i="8"/>
  <c r="M329" i="8"/>
  <c r="M328" i="8"/>
  <c r="M334" i="8"/>
  <c r="M333" i="8"/>
  <c r="M330" i="8"/>
  <c r="M332" i="8"/>
  <c r="M338" i="8"/>
  <c r="M337" i="8"/>
  <c r="M336" i="8"/>
  <c r="M343" i="8"/>
  <c r="M347" i="8"/>
  <c r="M351" i="8"/>
  <c r="M341" i="8"/>
  <c r="M340" i="8"/>
  <c r="M346" i="8"/>
  <c r="M345" i="8"/>
  <c r="M342" i="8"/>
  <c r="M344" i="8"/>
  <c r="M350" i="8"/>
  <c r="M349" i="8"/>
  <c r="M348" i="8"/>
  <c r="M355" i="8"/>
  <c r="M359" i="8"/>
  <c r="M363" i="8"/>
  <c r="M353" i="8"/>
  <c r="M352" i="8"/>
  <c r="M358" i="8"/>
  <c r="M357" i="8"/>
  <c r="M354" i="8"/>
  <c r="M356" i="8"/>
  <c r="M362" i="8"/>
  <c r="M361" i="8"/>
  <c r="M360" i="8"/>
  <c r="M367" i="8"/>
  <c r="M371" i="8"/>
  <c r="M375" i="8"/>
  <c r="M365" i="8"/>
  <c r="M364" i="8"/>
  <c r="M369" i="8"/>
  <c r="M366" i="8"/>
  <c r="M368" i="8"/>
  <c r="M374" i="8"/>
  <c r="M373" i="8"/>
  <c r="M372" i="8"/>
  <c r="M379" i="8"/>
  <c r="M383" i="8"/>
  <c r="M387" i="8"/>
  <c r="M377" i="8"/>
  <c r="M376" i="8"/>
  <c r="M382" i="8"/>
  <c r="M381" i="8"/>
  <c r="M378" i="8"/>
  <c r="M380" i="8"/>
  <c r="M386" i="8"/>
  <c r="M384" i="8"/>
  <c r="M391" i="8"/>
  <c r="M395" i="8"/>
  <c r="M399" i="8"/>
  <c r="M389" i="8"/>
  <c r="M388" i="8"/>
  <c r="M394" i="8"/>
  <c r="M393" i="8"/>
  <c r="M390" i="8"/>
  <c r="M392" i="8"/>
  <c r="M398" i="8"/>
  <c r="M397" i="8"/>
  <c r="M396" i="8"/>
  <c r="M403" i="8"/>
  <c r="M407" i="8"/>
  <c r="M411" i="8"/>
  <c r="M401" i="8"/>
  <c r="M400" i="8"/>
  <c r="M406" i="8"/>
  <c r="M405" i="8"/>
  <c r="M402" i="8"/>
  <c r="M404" i="8"/>
  <c r="M410" i="8"/>
  <c r="M408" i="8"/>
  <c r="M415" i="8"/>
  <c r="M419" i="8"/>
  <c r="M423" i="8"/>
  <c r="M413" i="8"/>
  <c r="M412" i="8"/>
  <c r="M418" i="8"/>
  <c r="M417" i="8"/>
  <c r="M414" i="8"/>
  <c r="M416" i="8"/>
  <c r="M422" i="8"/>
  <c r="M421" i="8"/>
  <c r="M420" i="8"/>
  <c r="M427" i="8"/>
  <c r="M431" i="8"/>
  <c r="M436" i="8"/>
  <c r="M425" i="8"/>
  <c r="M424" i="8"/>
  <c r="M430" i="8"/>
  <c r="M429" i="8"/>
  <c r="M426" i="8"/>
  <c r="M428" i="8"/>
  <c r="M435" i="8"/>
  <c r="M434" i="8"/>
  <c r="M432" i="8"/>
  <c r="M433" i="8"/>
  <c r="M440" i="8"/>
  <c r="M444" i="8"/>
  <c r="M448" i="8"/>
  <c r="M438" i="8"/>
  <c r="M437" i="8"/>
  <c r="M443" i="8"/>
  <c r="M442" i="8"/>
  <c r="M439" i="8"/>
  <c r="M441" i="8"/>
  <c r="M447" i="8"/>
  <c r="M446" i="8"/>
  <c r="M445" i="8"/>
  <c r="M452" i="8"/>
  <c r="M456" i="8"/>
  <c r="M460" i="8"/>
  <c r="M450" i="8"/>
  <c r="M449" i="8"/>
  <c r="M455" i="8"/>
  <c r="M454" i="8"/>
  <c r="M451" i="8"/>
  <c r="M453" i="8"/>
  <c r="M459" i="8"/>
  <c r="M458" i="8"/>
  <c r="M457" i="8"/>
  <c r="M464" i="8"/>
  <c r="M468" i="8"/>
  <c r="M472" i="8"/>
  <c r="M462" i="8"/>
  <c r="M461" i="8"/>
  <c r="M467" i="8"/>
  <c r="M466" i="8"/>
  <c r="M463" i="8"/>
  <c r="M465" i="8"/>
  <c r="M471" i="8"/>
  <c r="M470" i="8"/>
  <c r="M469" i="8"/>
  <c r="M476" i="8"/>
  <c r="M484" i="8"/>
  <c r="M474" i="8"/>
  <c r="M473" i="8"/>
  <c r="M479" i="8"/>
  <c r="M478" i="8"/>
  <c r="M475" i="8"/>
  <c r="M477" i="8"/>
  <c r="M483" i="8"/>
  <c r="M482" i="8"/>
  <c r="M481" i="8"/>
  <c r="M488" i="8"/>
  <c r="M492" i="8"/>
  <c r="M496" i="8"/>
  <c r="M486" i="8"/>
  <c r="M485" i="8"/>
  <c r="M491" i="8"/>
  <c r="M490" i="8"/>
  <c r="M487" i="8"/>
  <c r="M489" i="8"/>
  <c r="M495" i="8"/>
  <c r="M494" i="8"/>
  <c r="M493" i="8"/>
  <c r="M500" i="8"/>
  <c r="M508" i="8"/>
  <c r="M498" i="8"/>
  <c r="M497" i="8"/>
  <c r="M503" i="8"/>
  <c r="M502" i="8"/>
  <c r="M499" i="8"/>
  <c r="M501" i="8"/>
  <c r="M507" i="8"/>
  <c r="M506" i="8"/>
  <c r="M505" i="8"/>
  <c r="M512" i="8"/>
  <c r="M516" i="8"/>
  <c r="M520" i="8"/>
  <c r="M510" i="8"/>
  <c r="M509" i="8"/>
  <c r="M515" i="8"/>
  <c r="M514" i="8"/>
  <c r="M511" i="8"/>
  <c r="M513" i="8"/>
  <c r="M519" i="8"/>
  <c r="M518" i="8"/>
  <c r="M517" i="8"/>
  <c r="M524" i="8"/>
  <c r="M528" i="8"/>
  <c r="M532" i="8"/>
  <c r="M522" i="8"/>
  <c r="M521" i="8"/>
  <c r="M527" i="8"/>
  <c r="M526" i="8"/>
  <c r="M523" i="8"/>
  <c r="M525" i="8"/>
  <c r="M531" i="8"/>
  <c r="M530" i="8"/>
  <c r="M529" i="8"/>
  <c r="M536" i="8"/>
  <c r="M544" i="8"/>
  <c r="M545" i="8"/>
  <c r="M546" i="8"/>
  <c r="M534" i="8"/>
  <c r="M533" i="8"/>
  <c r="M539" i="8"/>
  <c r="M538" i="8"/>
  <c r="M535" i="8"/>
  <c r="M537" i="8"/>
  <c r="M543" i="8"/>
  <c r="M542" i="8"/>
  <c r="M541" i="8"/>
  <c r="M550" i="8"/>
  <c r="M554" i="8"/>
  <c r="M558" i="8"/>
  <c r="M547" i="8"/>
  <c r="M553" i="8"/>
  <c r="M552" i="8"/>
  <c r="M549" i="8"/>
  <c r="M551" i="8"/>
  <c r="M557" i="8"/>
  <c r="M556" i="8"/>
  <c r="M555" i="8"/>
  <c r="M563" i="8"/>
  <c r="M567" i="8"/>
  <c r="M571" i="8"/>
  <c r="M561" i="8"/>
  <c r="M559" i="8"/>
  <c r="M560" i="8"/>
  <c r="M566" i="8"/>
  <c r="M562" i="8"/>
  <c r="M564" i="8"/>
  <c r="M570" i="8"/>
  <c r="M569" i="8"/>
  <c r="M568" i="8"/>
  <c r="M575" i="8"/>
  <c r="M579" i="8"/>
  <c r="M583" i="8"/>
  <c r="M573" i="8"/>
  <c r="M572" i="8"/>
  <c r="M578" i="8"/>
  <c r="M577" i="8"/>
  <c r="M574" i="8"/>
  <c r="M576" i="8"/>
  <c r="M582" i="8"/>
  <c r="M580" i="8"/>
  <c r="M587" i="8"/>
  <c r="M591" i="8"/>
  <c r="M595" i="8"/>
  <c r="M585" i="8"/>
  <c r="M584" i="8"/>
  <c r="M590" i="8"/>
  <c r="M589" i="8"/>
  <c r="M586" i="8"/>
  <c r="M588" i="8"/>
  <c r="M594" i="8"/>
  <c r="M593" i="8"/>
  <c r="M592" i="8"/>
  <c r="M599" i="8"/>
  <c r="M603" i="8"/>
  <c r="M608" i="8"/>
  <c r="M597" i="8"/>
  <c r="M596" i="8"/>
  <c r="M602" i="8"/>
  <c r="M601" i="8"/>
  <c r="M598" i="8"/>
  <c r="M600" i="8"/>
  <c r="M606" i="8"/>
  <c r="M605" i="8"/>
  <c r="M604" i="8"/>
  <c r="M612" i="8"/>
  <c r="M616" i="8"/>
  <c r="M620" i="8"/>
  <c r="M610" i="8"/>
  <c r="M609" i="8"/>
  <c r="M614" i="8"/>
  <c r="M611" i="8"/>
  <c r="M613" i="8"/>
  <c r="M619" i="8"/>
  <c r="M618" i="8"/>
  <c r="M617" i="8"/>
  <c r="M624" i="8"/>
  <c r="M628" i="8"/>
  <c r="M632" i="8"/>
  <c r="M622" i="8"/>
  <c r="M621" i="8"/>
  <c r="M627" i="8"/>
  <c r="M626" i="8"/>
  <c r="M623" i="8"/>
  <c r="M625" i="8"/>
  <c r="M631" i="8"/>
  <c r="M630" i="8"/>
  <c r="M629" i="8"/>
  <c r="M636" i="8"/>
  <c r="M644" i="8"/>
  <c r="M634" i="8"/>
  <c r="M633" i="8"/>
  <c r="M639" i="8"/>
  <c r="M638" i="8"/>
  <c r="M635" i="8"/>
  <c r="M637" i="8"/>
  <c r="M643" i="8"/>
  <c r="M642" i="8"/>
  <c r="M641" i="8"/>
  <c r="M648" i="8"/>
  <c r="M652" i="8"/>
  <c r="M656" i="8"/>
  <c r="M646" i="8"/>
  <c r="M645" i="8"/>
  <c r="M651" i="8"/>
  <c r="M650" i="8"/>
  <c r="M647" i="8"/>
  <c r="M649" i="8"/>
  <c r="M654" i="8"/>
  <c r="M653" i="8"/>
  <c r="M660" i="8"/>
  <c r="M664" i="8"/>
  <c r="M668" i="8"/>
  <c r="M669" i="8"/>
  <c r="M658" i="8"/>
  <c r="M657" i="8"/>
  <c r="M663" i="8"/>
  <c r="M662" i="8"/>
  <c r="M659" i="8"/>
  <c r="M661" i="8"/>
  <c r="M667" i="8"/>
  <c r="M666" i="8"/>
  <c r="M665" i="8"/>
  <c r="M673" i="8"/>
  <c r="M678" i="8"/>
  <c r="M682" i="8"/>
  <c r="M671" i="8"/>
  <c r="M670" i="8"/>
  <c r="M676" i="8"/>
  <c r="M677" i="8"/>
  <c r="M675" i="8"/>
  <c r="M672" i="8"/>
  <c r="M674" i="8"/>
  <c r="M681" i="8"/>
  <c r="M680" i="8"/>
  <c r="M679" i="8"/>
  <c r="M686" i="8"/>
  <c r="M690" i="8"/>
  <c r="M694" i="8"/>
  <c r="M683" i="8"/>
  <c r="M689" i="8"/>
  <c r="M688" i="8"/>
  <c r="M685" i="8"/>
  <c r="M687" i="8"/>
  <c r="M693" i="8"/>
  <c r="M692" i="8"/>
  <c r="M691" i="8"/>
  <c r="M698" i="8"/>
  <c r="M702" i="8"/>
  <c r="M706" i="8"/>
  <c r="M695" i="8"/>
  <c r="M701" i="8"/>
  <c r="M700" i="8"/>
  <c r="M697" i="8"/>
  <c r="M699" i="8"/>
  <c r="M705" i="8"/>
  <c r="M704" i="8"/>
  <c r="M703" i="8"/>
  <c r="M710" i="8"/>
  <c r="M714" i="8"/>
  <c r="M718" i="8"/>
  <c r="M708" i="8"/>
  <c r="M707" i="8"/>
  <c r="M713" i="8"/>
  <c r="M712" i="8"/>
  <c r="M711" i="8"/>
  <c r="M717" i="8"/>
  <c r="M716" i="8"/>
  <c r="M715" i="8"/>
  <c r="M722" i="8"/>
  <c r="M726" i="8"/>
  <c r="M730" i="8"/>
  <c r="M720" i="8"/>
  <c r="M719" i="8"/>
  <c r="M725" i="8"/>
  <c r="M724" i="8"/>
  <c r="M723" i="8"/>
  <c r="M729" i="8"/>
  <c r="M728" i="8"/>
  <c r="M727" i="8"/>
  <c r="M734" i="8"/>
  <c r="M738" i="8"/>
  <c r="M742" i="8"/>
  <c r="M732" i="8"/>
  <c r="M731" i="8"/>
  <c r="M737" i="8"/>
  <c r="M736" i="8"/>
  <c r="M733" i="8"/>
  <c r="M735" i="8"/>
  <c r="M741" i="8"/>
  <c r="M740" i="8"/>
  <c r="M739" i="8"/>
  <c r="M746" i="8"/>
  <c r="M744" i="8"/>
  <c r="M743" i="8"/>
  <c r="M748" i="8"/>
  <c r="M745" i="8"/>
  <c r="M747" i="8"/>
  <c r="X747" i="8" l="1"/>
  <c r="X744" i="8"/>
  <c r="X741" i="8"/>
  <c r="X737" i="8"/>
  <c r="X738" i="8"/>
  <c r="X729" i="8"/>
  <c r="X725" i="8"/>
  <c r="X726" i="8"/>
  <c r="X717" i="8"/>
  <c r="X713" i="8"/>
  <c r="X714" i="8"/>
  <c r="X705" i="8"/>
  <c r="X701" i="8"/>
  <c r="X702" i="8"/>
  <c r="X693" i="8"/>
  <c r="X689" i="8"/>
  <c r="X690" i="8"/>
  <c r="X681" i="8"/>
  <c r="X677" i="8"/>
  <c r="X682" i="8"/>
  <c r="X666" i="8"/>
  <c r="X662" i="8"/>
  <c r="X669" i="8"/>
  <c r="X653" i="8"/>
  <c r="X647" i="8"/>
  <c r="X646" i="8"/>
  <c r="X641" i="8"/>
  <c r="X635" i="8"/>
  <c r="X634" i="8"/>
  <c r="X629" i="8"/>
  <c r="X623" i="8"/>
  <c r="X622" i="8"/>
  <c r="X617" i="8"/>
  <c r="X611" i="8"/>
  <c r="X610" i="8"/>
  <c r="X604" i="8"/>
  <c r="X598" i="8"/>
  <c r="X597" i="8"/>
  <c r="X599" i="8"/>
  <c r="X588" i="8"/>
  <c r="X584" i="8"/>
  <c r="X587" i="8"/>
  <c r="X576" i="8"/>
  <c r="X745" i="8"/>
  <c r="X746" i="8"/>
  <c r="X735" i="8"/>
  <c r="X731" i="8"/>
  <c r="X734" i="8"/>
  <c r="X723" i="8"/>
  <c r="X719" i="8"/>
  <c r="X722" i="8"/>
  <c r="X711" i="8"/>
  <c r="X707" i="8"/>
  <c r="X710" i="8"/>
  <c r="X699" i="8"/>
  <c r="X695" i="8"/>
  <c r="X698" i="8"/>
  <c r="X687" i="8"/>
  <c r="X446" i="8"/>
  <c r="X413" i="8"/>
  <c r="X389" i="8"/>
  <c r="X354" i="8"/>
  <c r="X337" i="8"/>
  <c r="X285" i="8"/>
  <c r="X237" i="8"/>
  <c r="X243" i="8"/>
  <c r="X172" i="8"/>
  <c r="X107" i="8"/>
  <c r="X101" i="8"/>
  <c r="X50" i="8"/>
  <c r="X572" i="8"/>
  <c r="X575" i="8"/>
  <c r="X564" i="8"/>
  <c r="X560" i="8"/>
  <c r="X567" i="8"/>
  <c r="X557" i="8"/>
  <c r="X553" i="8"/>
  <c r="X554" i="8"/>
  <c r="X543" i="8"/>
  <c r="X539" i="8"/>
  <c r="X545" i="8"/>
  <c r="X529" i="8"/>
  <c r="X523" i="8"/>
  <c r="X522" i="8"/>
  <c r="X517" i="8"/>
  <c r="X511" i="8"/>
  <c r="X510" i="8"/>
  <c r="X505" i="8"/>
  <c r="X499" i="8"/>
  <c r="X498" i="8"/>
  <c r="X493" i="8"/>
  <c r="X487" i="8"/>
  <c r="X486" i="8"/>
  <c r="X481" i="8"/>
  <c r="X475" i="8"/>
  <c r="X474" i="8"/>
  <c r="X469" i="8"/>
  <c r="X463" i="8"/>
  <c r="X462" i="8"/>
  <c r="X457" i="8"/>
  <c r="X451" i="8"/>
  <c r="X450" i="8"/>
  <c r="X445" i="8"/>
  <c r="X439" i="8"/>
  <c r="X438" i="8"/>
  <c r="X433" i="8"/>
  <c r="X428" i="8"/>
  <c r="X424" i="8"/>
  <c r="X427" i="8"/>
  <c r="X416" i="8"/>
  <c r="X412" i="8"/>
  <c r="X415" i="8"/>
  <c r="X404" i="8"/>
  <c r="X400" i="8"/>
  <c r="X403" i="8"/>
  <c r="X392" i="8"/>
  <c r="X388" i="8"/>
  <c r="X391" i="8"/>
  <c r="X380" i="8"/>
  <c r="X376" i="8"/>
  <c r="X379" i="8"/>
  <c r="X368" i="8"/>
  <c r="X364" i="8"/>
  <c r="X367" i="8"/>
  <c r="X356" i="8"/>
  <c r="X352" i="8"/>
  <c r="X355" i="8"/>
  <c r="X344" i="8"/>
  <c r="X340" i="8"/>
  <c r="X343" i="8"/>
  <c r="X332" i="8"/>
  <c r="X328" i="8"/>
  <c r="X331" i="8"/>
  <c r="X320" i="8"/>
  <c r="X316" i="8"/>
  <c r="X319" i="8"/>
  <c r="X308" i="8"/>
  <c r="X304" i="8"/>
  <c r="X295" i="8"/>
  <c r="X272" i="8"/>
  <c r="X268" i="8"/>
  <c r="X259" i="8"/>
  <c r="X247" i="8"/>
  <c r="X236" i="8"/>
  <c r="X208" i="8"/>
  <c r="X211" i="8"/>
  <c r="X181" i="8"/>
  <c r="X177" i="8"/>
  <c r="X154" i="8"/>
  <c r="X145" i="8"/>
  <c r="X129" i="8"/>
  <c r="X117" i="8"/>
  <c r="X118" i="8"/>
  <c r="X743" i="8"/>
  <c r="X728" i="8"/>
  <c r="X730" i="8"/>
  <c r="X704" i="8"/>
  <c r="X688" i="8"/>
  <c r="X671" i="8"/>
  <c r="X660" i="8"/>
  <c r="X637" i="8"/>
  <c r="M2" i="8"/>
  <c r="X712" i="8"/>
  <c r="X680" i="8"/>
  <c r="X659" i="8"/>
  <c r="X645" i="8"/>
  <c r="X621" i="8"/>
  <c r="X613" i="8"/>
  <c r="X596" i="8"/>
  <c r="X591" i="8"/>
  <c r="X578" i="8"/>
  <c r="X571" i="8"/>
  <c r="X542" i="8"/>
  <c r="X524" i="8"/>
  <c r="X509" i="8"/>
  <c r="X500" i="8"/>
  <c r="X477" i="8"/>
  <c r="X476" i="8"/>
  <c r="X278" i="8"/>
  <c r="X214" i="8"/>
  <c r="X158" i="8"/>
  <c r="X292" i="8"/>
  <c r="X256" i="8"/>
  <c r="X224" i="8"/>
  <c r="X220" i="8"/>
  <c r="X202" i="8"/>
  <c r="X193" i="8"/>
  <c r="X165" i="8"/>
  <c r="X166" i="8"/>
  <c r="X133" i="8"/>
  <c r="X106" i="8"/>
  <c r="X683" i="8"/>
  <c r="X686" i="8"/>
  <c r="X674" i="8"/>
  <c r="X676" i="8"/>
  <c r="X678" i="8"/>
  <c r="X667" i="8"/>
  <c r="X663" i="8"/>
  <c r="X668" i="8"/>
  <c r="X654" i="8"/>
  <c r="X650" i="8"/>
  <c r="X656" i="8"/>
  <c r="X642" i="8"/>
  <c r="X638" i="8"/>
  <c r="X644" i="8"/>
  <c r="X630" i="8"/>
  <c r="X626" i="8"/>
  <c r="X632" i="8"/>
  <c r="X618" i="8"/>
  <c r="X614" i="8"/>
  <c r="X620" i="8"/>
  <c r="X605" i="8"/>
  <c r="X601" i="8"/>
  <c r="X736" i="8"/>
  <c r="X706" i="8"/>
  <c r="X636" i="8"/>
  <c r="X612" i="8"/>
  <c r="X594" i="8"/>
  <c r="X570" i="8"/>
  <c r="X552" i="8"/>
  <c r="X546" i="8"/>
  <c r="X525" i="8"/>
  <c r="X501" i="8"/>
  <c r="X485" i="8"/>
  <c r="X335" i="8"/>
  <c r="X323" i="8"/>
  <c r="X287" i="8"/>
  <c r="X218" i="8"/>
  <c r="X152" i="8"/>
  <c r="X72" i="8"/>
  <c r="X349" i="8"/>
  <c r="X167" i="8"/>
  <c r="X83" i="8"/>
  <c r="X608" i="8"/>
  <c r="X592" i="8"/>
  <c r="X586" i="8"/>
  <c r="X585" i="8"/>
  <c r="X580" i="8"/>
  <c r="X574" i="8"/>
  <c r="X573" i="8"/>
  <c r="X568" i="8"/>
  <c r="X562" i="8"/>
  <c r="X559" i="8"/>
  <c r="X563" i="8"/>
  <c r="X551" i="8"/>
  <c r="X547" i="8"/>
  <c r="X550" i="8"/>
  <c r="X537" i="8"/>
  <c r="X533" i="8"/>
  <c r="X544" i="8"/>
  <c r="X530" i="8"/>
  <c r="X526" i="8"/>
  <c r="X532" i="8"/>
  <c r="X518" i="8"/>
  <c r="X514" i="8"/>
  <c r="X520" i="8"/>
  <c r="X506" i="8"/>
  <c r="X502" i="8"/>
  <c r="X508" i="8"/>
  <c r="X494" i="8"/>
  <c r="X490" i="8"/>
  <c r="X496" i="8"/>
  <c r="X482" i="8"/>
  <c r="X478" i="8"/>
  <c r="X484" i="8"/>
  <c r="X470" i="8"/>
  <c r="X466" i="8"/>
  <c r="X472" i="8"/>
  <c r="X458" i="8"/>
  <c r="X454" i="8"/>
  <c r="X460" i="8"/>
  <c r="X442" i="8"/>
  <c r="X448" i="8"/>
  <c r="X432" i="8"/>
  <c r="X426" i="8"/>
  <c r="X425" i="8"/>
  <c r="X420" i="8"/>
  <c r="X414" i="8"/>
  <c r="X408" i="8"/>
  <c r="X401" i="8"/>
  <c r="X396" i="8"/>
  <c r="X390" i="8"/>
  <c r="X384" i="8"/>
  <c r="X378" i="8"/>
  <c r="X377" i="8"/>
  <c r="X372" i="8"/>
  <c r="X366" i="8"/>
  <c r="X365" i="8"/>
  <c r="X360" i="8"/>
  <c r="X353" i="8"/>
  <c r="X348" i="8"/>
  <c r="X342" i="8"/>
  <c r="X341" i="8"/>
  <c r="X336" i="8"/>
  <c r="X330" i="8"/>
  <c r="X329" i="8"/>
  <c r="X324" i="8"/>
  <c r="X318" i="8"/>
  <c r="X317" i="8"/>
  <c r="X312" i="8"/>
  <c r="X306" i="8"/>
  <c r="X305" i="8"/>
  <c r="X300" i="8"/>
  <c r="X294" i="8"/>
  <c r="X293" i="8"/>
  <c r="X288" i="8"/>
  <c r="X282" i="8"/>
  <c r="X276" i="8"/>
  <c r="X270" i="8"/>
  <c r="X269" i="8"/>
  <c r="X264" i="8"/>
  <c r="X258" i="8"/>
  <c r="X257" i="8"/>
  <c r="X252" i="8"/>
  <c r="X246" i="8"/>
  <c r="X748" i="8"/>
  <c r="X739" i="8"/>
  <c r="X733" i="8"/>
  <c r="X732" i="8"/>
  <c r="X727" i="8"/>
  <c r="X720" i="8"/>
  <c r="X715" i="8"/>
  <c r="X709" i="8"/>
  <c r="X708" i="8"/>
  <c r="X703" i="8"/>
  <c r="X697" i="8"/>
  <c r="X696" i="8"/>
  <c r="X691" i="8"/>
  <c r="X685" i="8"/>
  <c r="X684" i="8"/>
  <c r="X679" i="8"/>
  <c r="X672" i="8"/>
  <c r="X670" i="8"/>
  <c r="X673" i="8"/>
  <c r="X661" i="8"/>
  <c r="X657" i="8"/>
  <c r="X664" i="8"/>
  <c r="X655" i="8"/>
  <c r="X651" i="8"/>
  <c r="X652" i="8"/>
  <c r="X643" i="8"/>
  <c r="X639" i="8"/>
  <c r="X640" i="8"/>
  <c r="X631" i="8"/>
  <c r="X627" i="8"/>
  <c r="X628" i="8"/>
  <c r="X619" i="8"/>
  <c r="X615" i="8"/>
  <c r="X616" i="8"/>
  <c r="X606" i="8"/>
  <c r="X602" i="8"/>
  <c r="X607" i="8"/>
  <c r="X593" i="8"/>
  <c r="X589" i="8"/>
  <c r="X595" i="8"/>
  <c r="X581" i="8"/>
  <c r="X577" i="8"/>
  <c r="X583" i="8"/>
  <c r="X327" i="8"/>
  <c r="X315" i="8"/>
  <c r="X279" i="8"/>
  <c r="X265" i="8"/>
  <c r="X205" i="8"/>
  <c r="X197" i="8"/>
  <c r="X137" i="8"/>
  <c r="X136" i="8"/>
  <c r="X89" i="8"/>
  <c r="X71" i="8"/>
  <c r="X38" i="8"/>
  <c r="X29" i="8"/>
  <c r="X18" i="8"/>
  <c r="X5" i="8"/>
  <c r="X2" i="8"/>
  <c r="X740" i="8"/>
  <c r="X742" i="8"/>
  <c r="X724" i="8"/>
  <c r="X716" i="8"/>
  <c r="X718" i="8"/>
  <c r="X700" i="8"/>
  <c r="X692" i="8"/>
  <c r="X694" i="8"/>
  <c r="X675" i="8"/>
  <c r="X665" i="8"/>
  <c r="X658" i="8"/>
  <c r="X649" i="8"/>
  <c r="X648" i="8"/>
  <c r="X633" i="8"/>
  <c r="X625" i="8"/>
  <c r="X624" i="8"/>
  <c r="X609" i="8"/>
  <c r="X600" i="8"/>
  <c r="X603" i="8"/>
  <c r="X590" i="8"/>
  <c r="X582" i="8"/>
  <c r="X579" i="8"/>
  <c r="X566" i="8"/>
  <c r="X556" i="8"/>
  <c r="X558" i="8"/>
  <c r="X538" i="8"/>
  <c r="X536" i="8"/>
  <c r="X521" i="8"/>
  <c r="X513" i="8"/>
  <c r="X512" i="8"/>
  <c r="X497" i="8"/>
  <c r="X489" i="8"/>
  <c r="X488" i="8"/>
  <c r="X473" i="8"/>
  <c r="X465" i="8"/>
  <c r="X350" i="8"/>
  <c r="X298" i="8"/>
  <c r="X286" i="8"/>
  <c r="X250" i="8"/>
  <c r="X251" i="8"/>
  <c r="X194" i="8"/>
  <c r="X180" i="8"/>
  <c r="X120" i="8"/>
  <c r="X116" i="8"/>
  <c r="X74" i="8"/>
  <c r="X27" i="8"/>
  <c r="X569" i="8"/>
  <c r="X565" i="8"/>
  <c r="X561" i="8"/>
  <c r="X555" i="8"/>
  <c r="X549" i="8"/>
  <c r="X548" i="8"/>
  <c r="X541" i="8"/>
  <c r="X535" i="8"/>
  <c r="X534" i="8"/>
  <c r="X540" i="8"/>
  <c r="X531" i="8"/>
  <c r="X527" i="8"/>
  <c r="X528" i="8"/>
  <c r="X519" i="8"/>
  <c r="X515" i="8"/>
  <c r="X516" i="8"/>
  <c r="X507" i="8"/>
  <c r="X503" i="8"/>
  <c r="X504" i="8"/>
  <c r="X495" i="8"/>
  <c r="X491" i="8"/>
  <c r="X492" i="8"/>
  <c r="X483" i="8"/>
  <c r="X479" i="8"/>
  <c r="X480" i="8"/>
  <c r="X471" i="8"/>
  <c r="X467" i="8"/>
  <c r="X468" i="8"/>
  <c r="X459" i="8"/>
  <c r="X455" i="8"/>
  <c r="X456" i="8"/>
  <c r="X447" i="8"/>
  <c r="X443" i="8"/>
  <c r="X444" i="8"/>
  <c r="X434" i="8"/>
  <c r="X429" i="8"/>
  <c r="X436" i="8"/>
  <c r="X421" i="8"/>
  <c r="X417" i="8"/>
  <c r="X423" i="8"/>
  <c r="X409" i="8"/>
  <c r="X405" i="8"/>
  <c r="X411" i="8"/>
  <c r="X397" i="8"/>
  <c r="X393" i="8"/>
  <c r="X399" i="8"/>
  <c r="X385" i="8"/>
  <c r="X381" i="8"/>
  <c r="X387" i="8"/>
  <c r="X373" i="8"/>
  <c r="X369" i="8"/>
  <c r="X375" i="8"/>
  <c r="X361" i="8"/>
  <c r="X357" i="8"/>
  <c r="X363" i="8"/>
  <c r="X345" i="8"/>
  <c r="X351" i="8"/>
  <c r="X333" i="8"/>
  <c r="X339" i="8"/>
  <c r="X325" i="8"/>
  <c r="X321" i="8"/>
  <c r="X313" i="8"/>
  <c r="X309" i="8"/>
  <c r="X301" i="8"/>
  <c r="X297" i="8"/>
  <c r="X303" i="8"/>
  <c r="X289" i="8"/>
  <c r="X291" i="8"/>
  <c r="X277" i="8"/>
  <c r="X273" i="8"/>
  <c r="X261" i="8"/>
  <c r="X267" i="8"/>
  <c r="X253" i="8"/>
  <c r="X249" i="8"/>
  <c r="X255" i="8"/>
  <c r="X241" i="8"/>
  <c r="X229" i="8"/>
  <c r="X225" i="8"/>
  <c r="X231" i="8"/>
  <c r="X217" i="8"/>
  <c r="X213" i="8"/>
  <c r="X219" i="8"/>
  <c r="X196" i="8"/>
  <c r="X191" i="8"/>
  <c r="X185" i="8"/>
  <c r="X184" i="8"/>
  <c r="X179" i="8"/>
  <c r="X173" i="8"/>
  <c r="X161" i="8"/>
  <c r="X160" i="8"/>
  <c r="X155" i="8"/>
  <c r="X149" i="8"/>
  <c r="X148" i="8"/>
  <c r="X143" i="8"/>
  <c r="X131" i="8"/>
  <c r="X125" i="8"/>
  <c r="X124" i="8"/>
  <c r="X119" i="8"/>
  <c r="X113" i="8"/>
  <c r="X112" i="8"/>
  <c r="X100" i="8"/>
  <c r="X95" i="8"/>
  <c r="X88" i="8"/>
  <c r="X77" i="8"/>
  <c r="X76" i="8"/>
  <c r="X64" i="8"/>
  <c r="X58" i="8"/>
  <c r="X54" i="8"/>
  <c r="X42" i="8"/>
  <c r="X16" i="8"/>
  <c r="X11" i="8"/>
  <c r="X4" i="8"/>
  <c r="X461" i="8"/>
  <c r="X464" i="8"/>
  <c r="X453" i="8"/>
  <c r="X449" i="8"/>
  <c r="X452" i="8"/>
  <c r="X441" i="8"/>
  <c r="X437" i="8"/>
  <c r="X440" i="8"/>
  <c r="X435" i="8"/>
  <c r="X430" i="8"/>
  <c r="X431" i="8"/>
  <c r="X422" i="8"/>
  <c r="X418" i="8"/>
  <c r="X410" i="8"/>
  <c r="X406" i="8"/>
  <c r="X407" i="8"/>
  <c r="X398" i="8"/>
  <c r="X394" i="8"/>
  <c r="X395" i="8"/>
  <c r="X386" i="8"/>
  <c r="X382" i="8"/>
  <c r="X383" i="8"/>
  <c r="X374" i="8"/>
  <c r="X370" i="8"/>
  <c r="X371" i="8"/>
  <c r="X362" i="8"/>
  <c r="X358" i="8"/>
  <c r="X359" i="8"/>
  <c r="X346" i="8"/>
  <c r="X347" i="8"/>
  <c r="X338" i="8"/>
  <c r="X334" i="8"/>
  <c r="X326" i="8"/>
  <c r="X322" i="8"/>
  <c r="X314" i="8"/>
  <c r="X310" i="8"/>
  <c r="X311" i="8"/>
  <c r="X302" i="8"/>
  <c r="X299" i="8"/>
  <c r="X290" i="8"/>
  <c r="X274" i="8"/>
  <c r="X275" i="8"/>
  <c r="X266" i="8"/>
  <c r="X262" i="8"/>
  <c r="X263" i="8"/>
  <c r="X254" i="8"/>
  <c r="X242" i="8"/>
  <c r="X238" i="8"/>
  <c r="X239" i="8"/>
  <c r="X230" i="8"/>
  <c r="X226" i="8"/>
  <c r="X227" i="8"/>
  <c r="X215" i="8"/>
  <c r="X204" i="8"/>
  <c r="X200" i="8"/>
  <c r="X207" i="8"/>
  <c r="X192" i="8"/>
  <c r="X188" i="8"/>
  <c r="X176" i="8"/>
  <c r="X182" i="8"/>
  <c r="X168" i="8"/>
  <c r="X164" i="8"/>
  <c r="X170" i="8"/>
  <c r="X156" i="8"/>
  <c r="X144" i="8"/>
  <c r="X140" i="8"/>
  <c r="X146" i="8"/>
  <c r="X132" i="8"/>
  <c r="X128" i="8"/>
  <c r="X134" i="8"/>
  <c r="X122" i="8"/>
  <c r="X108" i="8"/>
  <c r="X104" i="8"/>
  <c r="X110" i="8"/>
  <c r="X96" i="8"/>
  <c r="X92" i="8"/>
  <c r="X98" i="8"/>
  <c r="X84" i="8"/>
  <c r="X80" i="8"/>
  <c r="X86" i="8"/>
  <c r="X68" i="8"/>
  <c r="X60" i="8"/>
  <c r="X52" i="8"/>
  <c r="X51" i="8"/>
  <c r="X40" i="8"/>
  <c r="X19" i="8"/>
  <c r="X25" i="8"/>
  <c r="X8" i="8"/>
  <c r="X307" i="8"/>
  <c r="X296" i="8"/>
  <c r="X284" i="8"/>
  <c r="X280" i="8"/>
  <c r="X283" i="8"/>
  <c r="X271" i="8"/>
  <c r="X260" i="8"/>
  <c r="X248" i="8"/>
  <c r="X244" i="8"/>
  <c r="X232" i="8"/>
  <c r="X235" i="8"/>
  <c r="X223" i="8"/>
  <c r="X212" i="8"/>
  <c r="X206" i="8"/>
  <c r="X201" i="8"/>
  <c r="X189" i="8"/>
  <c r="X190" i="8"/>
  <c r="X178" i="8"/>
  <c r="X169" i="8"/>
  <c r="X157" i="8"/>
  <c r="X153" i="8"/>
  <c r="X141" i="8"/>
  <c r="X142" i="8"/>
  <c r="X130" i="8"/>
  <c r="X121" i="8"/>
  <c r="X109" i="8"/>
  <c r="X105" i="8"/>
  <c r="X97" i="8"/>
  <c r="X93" i="8"/>
  <c r="X81" i="8"/>
  <c r="X82" i="8"/>
  <c r="X73" i="8"/>
  <c r="X69" i="8"/>
  <c r="X59" i="8"/>
  <c r="X55" i="8"/>
  <c r="X62" i="8"/>
  <c r="X47" i="8"/>
  <c r="X35" i="8"/>
  <c r="X31" i="8"/>
  <c r="X37" i="8"/>
  <c r="X20" i="8"/>
  <c r="X13" i="8"/>
  <c r="X9" i="8"/>
  <c r="X10" i="8"/>
  <c r="X245" i="8"/>
  <c r="X240" i="8"/>
  <c r="X234" i="8"/>
  <c r="X233" i="8"/>
  <c r="X228" i="8"/>
  <c r="X222" i="8"/>
  <c r="X221" i="8"/>
  <c r="X216" i="8"/>
  <c r="X210" i="8"/>
  <c r="X209" i="8"/>
  <c r="X203" i="8"/>
  <c r="X199" i="8"/>
  <c r="X195" i="8"/>
  <c r="X198" i="8"/>
  <c r="X187" i="8"/>
  <c r="X183" i="8"/>
  <c r="X186" i="8"/>
  <c r="X175" i="8"/>
  <c r="X171" i="8"/>
  <c r="X174" i="8"/>
  <c r="X163" i="8"/>
  <c r="X159" i="8"/>
  <c r="X162" i="8"/>
  <c r="X151" i="8"/>
  <c r="X147" i="8"/>
  <c r="X150" i="8"/>
  <c r="X139" i="8"/>
  <c r="X135" i="8"/>
  <c r="X138" i="8"/>
  <c r="X127" i="8"/>
  <c r="X123" i="8"/>
  <c r="X126" i="8"/>
  <c r="X115" i="8"/>
  <c r="X111" i="8"/>
  <c r="X114" i="8"/>
  <c r="X103" i="8"/>
  <c r="X99" i="8"/>
  <c r="X102" i="8"/>
  <c r="X91" i="8"/>
  <c r="X87" i="8"/>
  <c r="X90" i="8"/>
  <c r="X79" i="8"/>
  <c r="X75" i="8"/>
  <c r="X78" i="8"/>
  <c r="X67" i="8"/>
  <c r="X63" i="8"/>
  <c r="X66" i="8"/>
  <c r="X61" i="8"/>
  <c r="X48" i="8"/>
  <c r="X44" i="8"/>
  <c r="X45" i="8"/>
  <c r="X36" i="8"/>
  <c r="X32" i="8"/>
  <c r="X33" i="8"/>
  <c r="X15" i="8"/>
  <c r="X17" i="8"/>
  <c r="X7" i="8"/>
  <c r="X3" i="8"/>
  <c r="X6" i="8"/>
</calcChain>
</file>

<file path=xl/sharedStrings.xml><?xml version="1.0" encoding="utf-8"?>
<sst xmlns="http://schemas.openxmlformats.org/spreadsheetml/2006/main" count="4191" uniqueCount="1271">
  <si>
    <t>Year</t>
  </si>
  <si>
    <t>BMI</t>
  </si>
  <si>
    <t>Marilyn Monroe</t>
  </si>
  <si>
    <t>Terry Ryan</t>
  </si>
  <si>
    <t>Age</t>
  </si>
  <si>
    <t>Margie Harrison</t>
  </si>
  <si>
    <t>Joanne Arnold</t>
  </si>
  <si>
    <t>Neva Gilbert</t>
  </si>
  <si>
    <t>Arline Hunter</t>
  </si>
  <si>
    <t>Jackie Rainbow</t>
  </si>
  <si>
    <t>Miriam Gonzalez</t>
  </si>
  <si>
    <t>Irina Voronina</t>
  </si>
  <si>
    <t>Lauren Michelle Hill</t>
  </si>
  <si>
    <t>Katie Lohmann</t>
  </si>
  <si>
    <t>Heather Spytek</t>
  </si>
  <si>
    <t>Kimberley Stanfield</t>
  </si>
  <si>
    <t>Jennifer Walcott</t>
  </si>
  <si>
    <t>Dalene Kurtis</t>
  </si>
  <si>
    <t>Stephanie Heinrich</t>
  </si>
  <si>
    <t>Shanna Moakler</t>
  </si>
  <si>
    <t>Issue</t>
  </si>
  <si>
    <t>Birthdate</t>
  </si>
  <si>
    <t>Cup Size</t>
  </si>
  <si>
    <t>Place of Birth</t>
  </si>
  <si>
    <t>Adrienne Moreau</t>
  </si>
  <si>
    <t>Brown</t>
  </si>
  <si>
    <t>Blonde</t>
  </si>
  <si>
    <t>D</t>
  </si>
  <si>
    <t>Trenton, New Jersey, United States</t>
  </si>
  <si>
    <t>AJ Alexander</t>
  </si>
  <si>
    <t>Blue</t>
  </si>
  <si>
    <t>Redhead</t>
  </si>
  <si>
    <t>C</t>
  </si>
  <si>
    <t>Evansville, Indiana, United States</t>
  </si>
  <si>
    <t>Alana Campos</t>
  </si>
  <si>
    <t>Brunette</t>
  </si>
  <si>
    <t>Florianópolis, Brazil</t>
  </si>
  <si>
    <t>Alana Soares</t>
  </si>
  <si>
    <t>DD</t>
  </si>
  <si>
    <t>Redondo Beach, California, United States</t>
  </si>
  <si>
    <t>Alesha Oreskovich</t>
  </si>
  <si>
    <t>Tampa, Florida, United States</t>
  </si>
  <si>
    <t>Alexandra Tyler</t>
  </si>
  <si>
    <t>Sacramento, California, United States</t>
  </si>
  <si>
    <t>Alexandria Karlsen</t>
  </si>
  <si>
    <t>Mesa, Arizona, United States</t>
  </si>
  <si>
    <t>Alice Denham</t>
  </si>
  <si>
    <t>Jacksonville, Florida, United States</t>
  </si>
  <si>
    <t>Alicia Rickter</t>
  </si>
  <si>
    <t>B</t>
  </si>
  <si>
    <t>Long Beach, California, United States</t>
  </si>
  <si>
    <t>London, United Kingdom</t>
  </si>
  <si>
    <t>Alison Waite</t>
  </si>
  <si>
    <t>Los Altos, California, United States</t>
  </si>
  <si>
    <t>Aliya Wolf</t>
  </si>
  <si>
    <t>E</t>
  </si>
  <si>
    <t>Stephenville, Texas, United States</t>
  </si>
  <si>
    <t>Allison Parks</t>
  </si>
  <si>
    <t>Glendale, California, United States</t>
  </si>
  <si>
    <t>Alyssa Arce</t>
  </si>
  <si>
    <t>Green</t>
  </si>
  <si>
    <t>Myrtle Beach, South Carolina, United States</t>
  </si>
  <si>
    <t>Amanda Booth</t>
  </si>
  <si>
    <t>Watertown, New York, United States</t>
  </si>
  <si>
    <t>Amanda Cerny</t>
  </si>
  <si>
    <t>Pittsburgh, Pennsylvania, United States</t>
  </si>
  <si>
    <t>Amanda Hope</t>
  </si>
  <si>
    <t>Austin, Texas, United States</t>
  </si>
  <si>
    <t>Amanda Paige</t>
  </si>
  <si>
    <t>Hazel</t>
  </si>
  <si>
    <t>Fayetteville, North Carolina, United States</t>
  </si>
  <si>
    <t>Amanda Streich</t>
  </si>
  <si>
    <t>Plock, Poland</t>
  </si>
  <si>
    <t>Amber Campisi</t>
  </si>
  <si>
    <t>Dallas, Texas, United States</t>
  </si>
  <si>
    <t>Amelia Talon</t>
  </si>
  <si>
    <t>Port Angeles, Washington, United States</t>
  </si>
  <si>
    <t>Amy Leigh Andrews</t>
  </si>
  <si>
    <t>Atlanta, Georgia, United States</t>
  </si>
  <si>
    <t>Angel Boris</t>
  </si>
  <si>
    <t>A</t>
  </si>
  <si>
    <t>Fort Lauderdale, Florida, United States</t>
  </si>
  <si>
    <t>Angela Dorian</t>
  </si>
  <si>
    <t>San Francisco, California, United States</t>
  </si>
  <si>
    <t>Angela Little</t>
  </si>
  <si>
    <t>Albertville, Alabama, United States</t>
  </si>
  <si>
    <t>Angela Melini</t>
  </si>
  <si>
    <t>Saigon, Vietnam</t>
  </si>
  <si>
    <t>Anka Romensky</t>
  </si>
  <si>
    <t>Kiev, Ukraine</t>
  </si>
  <si>
    <t>Ann Davis</t>
  </si>
  <si>
    <t>United States</t>
  </si>
  <si>
    <t>Ann Pennington</t>
  </si>
  <si>
    <t>Seattle, Washington, United States</t>
  </si>
  <si>
    <t>Anna Clark</t>
  </si>
  <si>
    <t>Anna Marie Goddard</t>
  </si>
  <si>
    <t>Ysbrechtum, The Netherlands</t>
  </si>
  <si>
    <t>Anna Nicole Smith</t>
  </si>
  <si>
    <t>Mexia, Texas, United States</t>
  </si>
  <si>
    <t>Anna Sophia Berglund</t>
  </si>
  <si>
    <t>San Pedro, California, United States</t>
  </si>
  <si>
    <t>Anne Fleming</t>
  </si>
  <si>
    <t>Anne Randall</t>
  </si>
  <si>
    <t>Alameda, California, United States</t>
  </si>
  <si>
    <t>Anne-Marie Fox</t>
  </si>
  <si>
    <t>Los Angeles, California, United States</t>
  </si>
  <si>
    <t>Anulka Dziubinska</t>
  </si>
  <si>
    <t>Preston, United Kingdom</t>
  </si>
  <si>
    <t>Arlene Baxter</t>
  </si>
  <si>
    <t>Oceanside, California, United States</t>
  </si>
  <si>
    <t>Ashley Allen</t>
  </si>
  <si>
    <t>San Antonio, Texas, United States</t>
  </si>
  <si>
    <t>Ashley Cox</t>
  </si>
  <si>
    <t>Ashley Doris</t>
  </si>
  <si>
    <t>Hartford, Connecticut, United States</t>
  </si>
  <si>
    <t>Ashley Hobbs</t>
  </si>
  <si>
    <t>Harbor City, California, United States</t>
  </si>
  <si>
    <t>Ashley Mattingly</t>
  </si>
  <si>
    <t>Ashlyn Martin</t>
  </si>
  <si>
    <t>Astrid Schulz</t>
  </si>
  <si>
    <t>Heemstede, The Netherlands</t>
  </si>
  <si>
    <t>Athena Lundberg</t>
  </si>
  <si>
    <t>Mountain View, California, United States</t>
  </si>
  <si>
    <t>Audra Lynn</t>
  </si>
  <si>
    <t>Hartland, Minnesota, United States</t>
  </si>
  <si>
    <t>Audrey Andelise</t>
  </si>
  <si>
    <t>Edina, Minnesota, United States</t>
  </si>
  <si>
    <t>Audrey Daston</t>
  </si>
  <si>
    <t>Boise, Idaho, United States</t>
  </si>
  <si>
    <t>Ava Fabian</t>
  </si>
  <si>
    <t>Brewster, New York, United States</t>
  </si>
  <si>
    <t>Avis Kimble</t>
  </si>
  <si>
    <t>Chicago, Illinois, United States</t>
  </si>
  <si>
    <t>Avis Miller</t>
  </si>
  <si>
    <t>Ohio, United States</t>
  </si>
  <si>
    <t>Azizi Johari</t>
  </si>
  <si>
    <t>New York City, New York, United States</t>
  </si>
  <si>
    <t>Barbara Ann Lawford</t>
  </si>
  <si>
    <t>Barbara Cameron</t>
  </si>
  <si>
    <t>Barbara Edwards</t>
  </si>
  <si>
    <t>Albuquerque, New Mexico, United States</t>
  </si>
  <si>
    <t>Barbara Hillary</t>
  </si>
  <si>
    <t>Milwaukee, Wisconsin, United States</t>
  </si>
  <si>
    <t>Barbara Moore</t>
  </si>
  <si>
    <t>Spokane, Washington, United States</t>
  </si>
  <si>
    <t>Bebe Buell</t>
  </si>
  <si>
    <t>Portsmouth, Virginia, United States</t>
  </si>
  <si>
    <t>Becky DelosSantos</t>
  </si>
  <si>
    <t>Boston, Massachusetts, United States</t>
  </si>
  <si>
    <t>Beth Williams</t>
  </si>
  <si>
    <t>Middleport, Ohio, United States</t>
  </si>
  <si>
    <t>Bettie Page</t>
  </si>
  <si>
    <t>Nashville, Tennessee, United States</t>
  </si>
  <si>
    <t>Betty Blue</t>
  </si>
  <si>
    <t>Memphis, Arkansas, United States</t>
  </si>
  <si>
    <t>Bonnie Large</t>
  </si>
  <si>
    <t>Bonnie Marino</t>
  </si>
  <si>
    <t>Cleveland, Ohio, United States</t>
  </si>
  <si>
    <t>Brande Roderick</t>
  </si>
  <si>
    <t>Novato, California, United States</t>
  </si>
  <si>
    <t>Brandi Brandt</t>
  </si>
  <si>
    <t>Santa Clara, California, United States</t>
  </si>
  <si>
    <t>Bridgett Rollins</t>
  </si>
  <si>
    <t>Smyrna, Tennessee, United States</t>
  </si>
  <si>
    <t>Britany Nola</t>
  </si>
  <si>
    <t>Toronto, Canada</t>
  </si>
  <si>
    <t>Britt Fredriksen</t>
  </si>
  <si>
    <t>Norway</t>
  </si>
  <si>
    <t>Britt Linn</t>
  </si>
  <si>
    <t>Wantage, New Jersey, United States</t>
  </si>
  <si>
    <t>Brittany Binger</t>
  </si>
  <si>
    <t>Bellevue, Washington, United States</t>
  </si>
  <si>
    <t>Brittany Brousseau</t>
  </si>
  <si>
    <t>La Mesa, California, United States</t>
  </si>
  <si>
    <t>Brittny Ward</t>
  </si>
  <si>
    <t>Brooke Berry</t>
  </si>
  <si>
    <t>Vancouver, Canada</t>
  </si>
  <si>
    <t>Brooke Richards</t>
  </si>
  <si>
    <t>York, Pennsylvania, United States</t>
  </si>
  <si>
    <t>Bryiana Noelle</t>
  </si>
  <si>
    <t>Salinas, California, United States</t>
  </si>
  <si>
    <t>Buffy Tyler</t>
  </si>
  <si>
    <t>Fredericksburg, Texas, United States</t>
  </si>
  <si>
    <t>Cady Cantrell</t>
  </si>
  <si>
    <t>Lanett, Alabama, United States</t>
  </si>
  <si>
    <t>Candace Collins</t>
  </si>
  <si>
    <t>Dupo, Illinois, United States</t>
  </si>
  <si>
    <t>Candice Cassidy</t>
  </si>
  <si>
    <t>Portsmouth, Ohio, United States</t>
  </si>
  <si>
    <t>Candy Loving</t>
  </si>
  <si>
    <t>Ponca City, Oklahoma, United States</t>
  </si>
  <si>
    <t>Cara Michelle</t>
  </si>
  <si>
    <t>Molokai, Hawaii, United States</t>
  </si>
  <si>
    <t>Cara Wakelin</t>
  </si>
  <si>
    <t>Melbourne, Australia</t>
  </si>
  <si>
    <t>Cara Zavaleta</t>
  </si>
  <si>
    <t>Bowling Green, Ohio, United States</t>
  </si>
  <si>
    <t>Carina Persson</t>
  </si>
  <si>
    <t>Stockholm, Sweden</t>
  </si>
  <si>
    <t>Carly Lauren</t>
  </si>
  <si>
    <t>Fresno, California, United States</t>
  </si>
  <si>
    <t>Carmella DeCesare</t>
  </si>
  <si>
    <t>Avon Lake, Ohio, United States</t>
  </si>
  <si>
    <t>Carmen Berg</t>
  </si>
  <si>
    <t>Bismarck, North Dakota, United States</t>
  </si>
  <si>
    <t>Carol Bernaola</t>
  </si>
  <si>
    <t>Carol Eden</t>
  </si>
  <si>
    <t>Hollywood, California, United States</t>
  </si>
  <si>
    <t>Carol Ficatier</t>
  </si>
  <si>
    <t>Auxerre, France</t>
  </si>
  <si>
    <t>Carol Imhof</t>
  </si>
  <si>
    <t>Carol O'Neal</t>
  </si>
  <si>
    <t>Carol Vitale</t>
  </si>
  <si>
    <t>Elizabeth, New Jersey, United States</t>
  </si>
  <si>
    <t>Carol Willis</t>
  </si>
  <si>
    <t>Bowie County, Texas, United States</t>
  </si>
  <si>
    <t>Carrie Enwright</t>
  </si>
  <si>
    <t>California, United States</t>
  </si>
  <si>
    <t>Carrie Jean Yazel</t>
  </si>
  <si>
    <t>Huntington Beach, California, United States</t>
  </si>
  <si>
    <t>Carrie Radison</t>
  </si>
  <si>
    <t>Philadelphia, Pennsylvania, United States</t>
  </si>
  <si>
    <t>Carrie Stevens</t>
  </si>
  <si>
    <t>Buffalo, New York, United States</t>
  </si>
  <si>
    <t>Carrie Westcott</t>
  </si>
  <si>
    <t>Mission Hills, Kansas, United States</t>
  </si>
  <si>
    <t>Cassandra Lynn</t>
  </si>
  <si>
    <t>Price, Utah, United States</t>
  </si>
  <si>
    <t>Cathy Larmouth</t>
  </si>
  <si>
    <t>Torrance, California, United States</t>
  </si>
  <si>
    <t>Cathy Rowland</t>
  </si>
  <si>
    <t>Cathy St. George</t>
  </si>
  <si>
    <t>Norfolk, Virginia, United States</t>
  </si>
  <si>
    <t>Charis Boyle</t>
  </si>
  <si>
    <t>Alexandria, Virginia, United States</t>
  </si>
  <si>
    <t>Charlotte Kemp</t>
  </si>
  <si>
    <t>Omaha, Nebraska, United States</t>
  </si>
  <si>
    <t>Chelsie Aryn</t>
  </si>
  <si>
    <t>Albany, New York, United States</t>
  </si>
  <si>
    <t>Cher Butler</t>
  </si>
  <si>
    <t>Garland, Texas, United States</t>
  </si>
  <si>
    <t>Cherie Witter</t>
  </si>
  <si>
    <t>Everett, Washington, United States</t>
  </si>
  <si>
    <t>Cheryl Bachman</t>
  </si>
  <si>
    <t>Cheryl Kubert</t>
  </si>
  <si>
    <t>China Lee</t>
  </si>
  <si>
    <t>New Orleans, Louisiana, United States</t>
  </si>
  <si>
    <t>Chris Cranston</t>
  </si>
  <si>
    <t>Santa Monica, California, United States</t>
  </si>
  <si>
    <t>Chris Koren</t>
  </si>
  <si>
    <t>Christa Speck</t>
  </si>
  <si>
    <t>Danzig, Germany</t>
  </si>
  <si>
    <t>Christi Shake</t>
  </si>
  <si>
    <t>Baltimore, Maryland, United States</t>
  </si>
  <si>
    <t>Christina Ferguson</t>
  </si>
  <si>
    <t>Phoenix, Arizona, United States</t>
  </si>
  <si>
    <t>Christina L. Santiago</t>
  </si>
  <si>
    <t>Christina Leardini</t>
  </si>
  <si>
    <t>St. Petersburg, Florida, United States</t>
  </si>
  <si>
    <t>Christina Smith</t>
  </si>
  <si>
    <t>Miami, Florida, United States</t>
  </si>
  <si>
    <t>Christine Maddox</t>
  </si>
  <si>
    <t>Tracy, California, United States</t>
  </si>
  <si>
    <t>Christine Richters</t>
  </si>
  <si>
    <t>Fullerton, California, United States</t>
  </si>
  <si>
    <t>Christine Smith</t>
  </si>
  <si>
    <t>San Dimas, California, United States</t>
  </si>
  <si>
    <t>Christine Williams</t>
  </si>
  <si>
    <t>Basingstoke, United Kingdom</t>
  </si>
  <si>
    <t>Ciara Price</t>
  </si>
  <si>
    <t>Portland, Maine, United States</t>
  </si>
  <si>
    <t>Cindy Brooks</t>
  </si>
  <si>
    <t>Gettysburg, Pennsylvania, United States</t>
  </si>
  <si>
    <t>Cindy Fuller</t>
  </si>
  <si>
    <t>Claire Rambeau</t>
  </si>
  <si>
    <t>Santa Barbara County, California, United States</t>
  </si>
  <si>
    <t>Claire Sinclair</t>
  </si>
  <si>
    <t>Claudia Jennings</t>
  </si>
  <si>
    <t>St. Paul, Minnesota, United States</t>
  </si>
  <si>
    <t>Clayre Peters</t>
  </si>
  <si>
    <t>Colleen Farrington</t>
  </si>
  <si>
    <t>Davisboro, Georgia, United States</t>
  </si>
  <si>
    <t>Colleen Marie</t>
  </si>
  <si>
    <t>Oklahoma City, Oklahoma, United States</t>
  </si>
  <si>
    <t>Colleen Shannon</t>
  </si>
  <si>
    <t>Pelican, Alaska, United States</t>
  </si>
  <si>
    <t>Connie Brighton</t>
  </si>
  <si>
    <t>Wichita Falls, Texas, United States</t>
  </si>
  <si>
    <t>Connie Cooper</t>
  </si>
  <si>
    <t>Connie Kreski</t>
  </si>
  <si>
    <t>Wyandotte, Michigan, United States</t>
  </si>
  <si>
    <t>Connie Mason</t>
  </si>
  <si>
    <t>Washington D.C., District of Columbia, United States</t>
  </si>
  <si>
    <t>Corinna Harney</t>
  </si>
  <si>
    <t>Bremerhaven, Germany</t>
  </si>
  <si>
    <t>Courtney Rachel Culkin</t>
  </si>
  <si>
    <t>Long Island, New York, United States</t>
  </si>
  <si>
    <t>Crista Nicole</t>
  </si>
  <si>
    <t>Springfield, Illinois, United States</t>
  </si>
  <si>
    <t>Cristy Thom</t>
  </si>
  <si>
    <t>Crystal Harris</t>
  </si>
  <si>
    <t>Lake Havasu City, Arizona, United States</t>
  </si>
  <si>
    <t>Crystal McCahill</t>
  </si>
  <si>
    <t>River Forest, Illinois, United States</t>
  </si>
  <si>
    <t>Crystal Smith</t>
  </si>
  <si>
    <t>Kansas City, Missouri, United States</t>
  </si>
  <si>
    <t>Cyndi Wood</t>
  </si>
  <si>
    <t>Burbank, California, United States</t>
  </si>
  <si>
    <t>Cynthia Brimhall</t>
  </si>
  <si>
    <t>Ogden, Utah, United States</t>
  </si>
  <si>
    <t>Cynthia Gwyn Brown</t>
  </si>
  <si>
    <t>San Jose, California, United States</t>
  </si>
  <si>
    <t>Cynthia Hall</t>
  </si>
  <si>
    <t>Hinsdale, Illinois, United States</t>
  </si>
  <si>
    <t>Cynthia Myers</t>
  </si>
  <si>
    <t>Toledo, Ohio, United States</t>
  </si>
  <si>
    <t>Daina House</t>
  </si>
  <si>
    <t>Apple Valley, California, United States</t>
  </si>
  <si>
    <t>Danelle Marie Folta</t>
  </si>
  <si>
    <t>Hammond, Indiana, United States</t>
  </si>
  <si>
    <t>Dani Mathers</t>
  </si>
  <si>
    <t>Danielle de Vabre</t>
  </si>
  <si>
    <t>Montreal, Canada</t>
  </si>
  <si>
    <t>Daphnee Lynn Duplaix</t>
  </si>
  <si>
    <t>Darlene Bernaola</t>
  </si>
  <si>
    <t>Dasha Astafieva</t>
  </si>
  <si>
    <t>Ordzhonikidze, Ukraine</t>
  </si>
  <si>
    <t>Dawn Richard</t>
  </si>
  <si>
    <t>Deanna Baker</t>
  </si>
  <si>
    <t>St. Louis, Missouri, United States</t>
  </si>
  <si>
    <t>Deanna Brooks</t>
  </si>
  <si>
    <t>Boulder City, Nevada, United States</t>
  </si>
  <si>
    <t>Debbie Boostrom</t>
  </si>
  <si>
    <t>Peoria, Illinois, United States</t>
  </si>
  <si>
    <t>Debbie Davis</t>
  </si>
  <si>
    <t>Debbie Ellison</t>
  </si>
  <si>
    <t>Debbie Hooper</t>
  </si>
  <si>
    <t>Debi Johnson</t>
  </si>
  <si>
    <t>Deborah Borkman</t>
  </si>
  <si>
    <t>Virginia, United States</t>
  </si>
  <si>
    <t>Deborah Driggs</t>
  </si>
  <si>
    <t>Oakland, California, United States</t>
  </si>
  <si>
    <t>Debra Jensen</t>
  </si>
  <si>
    <t>Orange County, California, United States</t>
  </si>
  <si>
    <t>Debra Jo Fondren</t>
  </si>
  <si>
    <t>Debra Peterson</t>
  </si>
  <si>
    <t>DeDe Lind</t>
  </si>
  <si>
    <t>Deisy Teles</t>
  </si>
  <si>
    <t>Muçum, Brazil</t>
  </si>
  <si>
    <t>Delores Wells</t>
  </si>
  <si>
    <t>Reading, Pennsylvania, United States</t>
  </si>
  <si>
    <t>Denise McConnell</t>
  </si>
  <si>
    <t>Wiesbaden, Germany</t>
  </si>
  <si>
    <t>Denise Michele</t>
  </si>
  <si>
    <t>Destiny Davis</t>
  </si>
  <si>
    <t>Glendora, California, United States</t>
  </si>
  <si>
    <t>Devin DeVasquez</t>
  </si>
  <si>
    <t>Baton Rouge, Louisiana, United States</t>
  </si>
  <si>
    <t>Diana Lee</t>
  </si>
  <si>
    <t>Diane Hunter</t>
  </si>
  <si>
    <t>Tacoma, Washington, United States</t>
  </si>
  <si>
    <t>Dianne Chandler</t>
  </si>
  <si>
    <t>Oak Park, Illinois, United States</t>
  </si>
  <si>
    <t>Dianne Danford</t>
  </si>
  <si>
    <t>Dinah Willis</t>
  </si>
  <si>
    <t>Odessa, Texas, United States</t>
  </si>
  <si>
    <t>Divini Rae</t>
  </si>
  <si>
    <t>Fairbanks, Alaska, United States</t>
  </si>
  <si>
    <t>Dolly Read</t>
  </si>
  <si>
    <t>Bristol, United Kingdom</t>
  </si>
  <si>
    <t>Dolores del Monte</t>
  </si>
  <si>
    <t>Dolores Donlon</t>
  </si>
  <si>
    <t>Dona Speir</t>
  </si>
  <si>
    <t>Norwalk, California, United States</t>
  </si>
  <si>
    <t>Donna D'Errico</t>
  </si>
  <si>
    <t>Dothan, Alabama, United States</t>
  </si>
  <si>
    <t>Donna Edmondson</t>
  </si>
  <si>
    <t>Greensborough, North Carolina, United States</t>
  </si>
  <si>
    <t>Donna Lynn</t>
  </si>
  <si>
    <t>Walukee, Oklahoma, United States</t>
  </si>
  <si>
    <t>Donna Michelle</t>
  </si>
  <si>
    <t>Donna Perry</t>
  </si>
  <si>
    <t>Donna Smith</t>
  </si>
  <si>
    <t>Portland, Oregon, United States</t>
  </si>
  <si>
    <t>Dorothy Mays</t>
  </si>
  <si>
    <t>Nuremberg, Germany</t>
  </si>
  <si>
    <t>Dorothy Stratten</t>
  </si>
  <si>
    <t>Dru Hart</t>
  </si>
  <si>
    <t>San Fernando, California, United States</t>
  </si>
  <si>
    <t>Echo Leta Johnson</t>
  </si>
  <si>
    <t>Elaine Morton</t>
  </si>
  <si>
    <t>Elaine Paul</t>
  </si>
  <si>
    <t>Elaine Reynolds</t>
  </si>
  <si>
    <t>Jersey City, New Jersey, United States</t>
  </si>
  <si>
    <t>Elan Carter</t>
  </si>
  <si>
    <t>Nutley, New Jersey, United States</t>
  </si>
  <si>
    <t>Eleanor Bradley</t>
  </si>
  <si>
    <t>Waukegan, Illinois, United States</t>
  </si>
  <si>
    <t>Elisa Bridges</t>
  </si>
  <si>
    <t>Elizabeth Ann Roberts</t>
  </si>
  <si>
    <t>Elizabeth Jordan</t>
  </si>
  <si>
    <t>Fort Myers, Florida, United States</t>
  </si>
  <si>
    <t>Elizabeth Ostrander</t>
  </si>
  <si>
    <t>Melbourne, Florida, United States</t>
  </si>
  <si>
    <t>Elke Jeinsen</t>
  </si>
  <si>
    <t>Hanover, Germany</t>
  </si>
  <si>
    <t>Ellen Michaels</t>
  </si>
  <si>
    <t>Queens, New York, United States</t>
  </si>
  <si>
    <t>Ellen Stratton</t>
  </si>
  <si>
    <t>Marietta, Mississippi, United States</t>
  </si>
  <si>
    <t>Eloise Broady</t>
  </si>
  <si>
    <t>Houston, Texas, United States</t>
  </si>
  <si>
    <t>Elsa Sorensen</t>
  </si>
  <si>
    <t>Copenhagen, Denmark</t>
  </si>
  <si>
    <t>Emily Agnes</t>
  </si>
  <si>
    <t>Redhill, United Kingdom</t>
  </si>
  <si>
    <t>Emily Arth</t>
  </si>
  <si>
    <t>Evanston, Illinois, United States</t>
  </si>
  <si>
    <t>Erica Dahm</t>
  </si>
  <si>
    <t>Minneapolis, Mississippi, United States</t>
  </si>
  <si>
    <t>Erika Eleniak</t>
  </si>
  <si>
    <t>Ester Cordet</t>
  </si>
  <si>
    <t>Panama</t>
  </si>
  <si>
    <t>Eve Meyer</t>
  </si>
  <si>
    <t>Fawna MacLaren</t>
  </si>
  <si>
    <t>Felicia Atkins</t>
  </si>
  <si>
    <t>Australia</t>
  </si>
  <si>
    <t>Fran Gerard</t>
  </si>
  <si>
    <t>Staten Island, New York, United States</t>
  </si>
  <si>
    <t>Francesca Frigo</t>
  </si>
  <si>
    <t>Puerto La Cruz, Venezuela</t>
  </si>
  <si>
    <t>Francine Parks</t>
  </si>
  <si>
    <t>Mobile, Alabama, United States</t>
  </si>
  <si>
    <t>Gail Stanton</t>
  </si>
  <si>
    <t>Memphis, Tennessee, United States</t>
  </si>
  <si>
    <t>Gale Olson</t>
  </si>
  <si>
    <t>Fort Sill, Oklahoma, United States</t>
  </si>
  <si>
    <t>Gay Collier</t>
  </si>
  <si>
    <t>Gaye Rennie</t>
  </si>
  <si>
    <t>Gemma Lee Farrell</t>
  </si>
  <si>
    <t>Pirongia, New Zealand</t>
  </si>
  <si>
    <t>Geri Glass</t>
  </si>
  <si>
    <t>Gia Marie</t>
  </si>
  <si>
    <t>Malibu, California, United States</t>
  </si>
  <si>
    <t>Gianna Amore</t>
  </si>
  <si>
    <t>Warwick, Rhode Island, United States</t>
  </si>
  <si>
    <t>Gig Gangel</t>
  </si>
  <si>
    <t>Harlingen, Texas, United States</t>
  </si>
  <si>
    <t>Gillian Bonner</t>
  </si>
  <si>
    <t>Athens, Georgia, United States</t>
  </si>
  <si>
    <t>Gina Goldberg</t>
  </si>
  <si>
    <t>Turku, Finland</t>
  </si>
  <si>
    <t>Ginger Young</t>
  </si>
  <si>
    <t>Giuliana Marino</t>
  </si>
  <si>
    <t>Gloria Root</t>
  </si>
  <si>
    <t>Gloria Walker</t>
  </si>
  <si>
    <t>Bronx, New York, United States</t>
  </si>
  <si>
    <t>Gloria Windsor</t>
  </si>
  <si>
    <t>Grace Kim</t>
  </si>
  <si>
    <t>Gwen Hajek</t>
  </si>
  <si>
    <t>Shreveport, Louisiana, United States</t>
  </si>
  <si>
    <t>Gwen Wong</t>
  </si>
  <si>
    <t>Manila, Philippines</t>
  </si>
  <si>
    <t>Heather Carolin</t>
  </si>
  <si>
    <t>Heather Knox</t>
  </si>
  <si>
    <t>Indianapolis, Indiana, United States</t>
  </si>
  <si>
    <t>Heather Kozar</t>
  </si>
  <si>
    <t>Akron, Ohio, United States</t>
  </si>
  <si>
    <t>Heather Rae Young</t>
  </si>
  <si>
    <t>Anaheim, California, United States</t>
  </si>
  <si>
    <t>Heather Rene Smith</t>
  </si>
  <si>
    <t>Heather Ryan</t>
  </si>
  <si>
    <t>Newport, Kentucky, United States</t>
  </si>
  <si>
    <t>Woodbury, New Jersey, United States</t>
  </si>
  <si>
    <t>Heather Van Every</t>
  </si>
  <si>
    <t>Illinois, United States</t>
  </si>
  <si>
    <t>Hedy Scott</t>
  </si>
  <si>
    <t>Jodoigne, Belgium</t>
  </si>
  <si>
    <t>Heidi Becker</t>
  </si>
  <si>
    <t>Klagenfurt, Austria</t>
  </si>
  <si>
    <t>Heidi Mark</t>
  </si>
  <si>
    <t>Columbus, Ohio, United States</t>
  </si>
  <si>
    <t>Heidi Sorenson</t>
  </si>
  <si>
    <t>Helena Antonaccio</t>
  </si>
  <si>
    <t>Morristown, New Jersey, United States</t>
  </si>
  <si>
    <t>Helle Michaelsen</t>
  </si>
  <si>
    <t>Aalborg, Denmark</t>
  </si>
  <si>
    <t>Henriette Allais</t>
  </si>
  <si>
    <t>Hiromi Oshima</t>
  </si>
  <si>
    <t>Tokyo, Japan</t>
  </si>
  <si>
    <t>Holley Ann Dorrough</t>
  </si>
  <si>
    <t>Gadsden, Alabama, United States</t>
  </si>
  <si>
    <t>Holly Joan Hart</t>
  </si>
  <si>
    <t>Fort Hood, Texas, United States</t>
  </si>
  <si>
    <t>Holly Witt</t>
  </si>
  <si>
    <t>Lima, Pennsylvania, United States</t>
  </si>
  <si>
    <t>Hope Dworaczyk</t>
  </si>
  <si>
    <t>Port Lavaca, Texas, United States</t>
  </si>
  <si>
    <t>Hope Marie Carlton</t>
  </si>
  <si>
    <t>Riverhead, New York, United States</t>
  </si>
  <si>
    <t>Hope Olson</t>
  </si>
  <si>
    <t>Prairie de Chien, Wisconsin, United States</t>
  </si>
  <si>
    <t>Ida Ljungqvist</t>
  </si>
  <si>
    <t>Dar es Salaam, Tanzania</t>
  </si>
  <si>
    <t>India Allen</t>
  </si>
  <si>
    <t>Portsmouth, Indiana, United States</t>
  </si>
  <si>
    <t>Inga Drozdova</t>
  </si>
  <si>
    <t>Latvia</t>
  </si>
  <si>
    <t>Ingeborg Sorensen</t>
  </si>
  <si>
    <t>Drammen, Norway</t>
  </si>
  <si>
    <t>Dzerzhinsk, Russia</t>
  </si>
  <si>
    <t>Iryna Ivanova</t>
  </si>
  <si>
    <t>Feodosiya, Ukraine</t>
  </si>
  <si>
    <t>Jaclyn Dahm</t>
  </si>
  <si>
    <t>Jaclyn Swedberg</t>
  </si>
  <si>
    <t>Jacqueline Sheen</t>
  </si>
  <si>
    <t>Jacquelyn Prescott</t>
  </si>
  <si>
    <t>Redlands, California, United States</t>
  </si>
  <si>
    <t>Jaime Bergman</t>
  </si>
  <si>
    <t>Salt Lake City, Utah, United States</t>
  </si>
  <si>
    <t>Jaime Faith Edmondson</t>
  </si>
  <si>
    <t>Bartow, Florida, United States</t>
  </si>
  <si>
    <t>Jami Ferrell</t>
  </si>
  <si>
    <t>Muncie, Indiana, United States</t>
  </si>
  <si>
    <t>Jamie Westenhiser</t>
  </si>
  <si>
    <t>Hollywood, Florida, United States</t>
  </si>
  <si>
    <t>Jan Roberts</t>
  </si>
  <si>
    <t>Brooklyn, New York, United States</t>
  </si>
  <si>
    <t>Janet Lupo</t>
  </si>
  <si>
    <t>F</t>
  </si>
  <si>
    <t>Hoboken, New Jersey, United States</t>
  </si>
  <si>
    <t>Janet Pilgrim</t>
  </si>
  <si>
    <t>Wheaton, Illinois, United States</t>
  </si>
  <si>
    <t>Janet Quist</t>
  </si>
  <si>
    <t>Janice Pennington</t>
  </si>
  <si>
    <t>Janice Raymond</t>
  </si>
  <si>
    <t>Lancashire, United Kingdom</t>
  </si>
  <si>
    <t>Janine Habeck</t>
  </si>
  <si>
    <t>Berlin, Germany</t>
  </si>
  <si>
    <t>Janis Schmitt</t>
  </si>
  <si>
    <t>Jaslyn Ome</t>
  </si>
  <si>
    <t>Hayward, California, United States</t>
  </si>
  <si>
    <t>Jayde Nicole</t>
  </si>
  <si>
    <t>Scarborough, Canada</t>
  </si>
  <si>
    <t>Jayne Mansfield</t>
  </si>
  <si>
    <t>Bryn Mawr, Pennsylvania, United States</t>
  </si>
  <si>
    <t>Jean Bell</t>
  </si>
  <si>
    <t>Jean Cannon</t>
  </si>
  <si>
    <t>Jean Jani</t>
  </si>
  <si>
    <t>Dayton, Ohio, United States</t>
  </si>
  <si>
    <t>Jean Manson</t>
  </si>
  <si>
    <t>Jean Moorehead</t>
  </si>
  <si>
    <t>Jeana Tomasino</t>
  </si>
  <si>
    <t>Jennifer Allan</t>
  </si>
  <si>
    <t>Las Vegas, Nevada, United States</t>
  </si>
  <si>
    <t>Jennifer Campbell</t>
  </si>
  <si>
    <t>Greeley, Colorado, United States</t>
  </si>
  <si>
    <t>Jennifer J. Lavoie</t>
  </si>
  <si>
    <t>New Hampshire, United States</t>
  </si>
  <si>
    <t>Jennifer Jackson</t>
  </si>
  <si>
    <t>Jennifer LeRoy</t>
  </si>
  <si>
    <t>Craig, Colorado, United States</t>
  </si>
  <si>
    <t>Jennifer Liano</t>
  </si>
  <si>
    <t>San Diego, California, United States</t>
  </si>
  <si>
    <t>Jennifer Lyn Jackson</t>
  </si>
  <si>
    <t>Jennifer Miriam</t>
  </si>
  <si>
    <t>Jennifer Pershing</t>
  </si>
  <si>
    <t>Somers Point, New Jersey, United States</t>
  </si>
  <si>
    <t>Jennifer Rovero</t>
  </si>
  <si>
    <t>Youngstown, Ohio, United States</t>
  </si>
  <si>
    <t>Jenny McCarthy</t>
  </si>
  <si>
    <t>Evergreen Park, Illinois, United States</t>
  </si>
  <si>
    <t>Jessa Hinton</t>
  </si>
  <si>
    <t>Jessica Ashley</t>
  </si>
  <si>
    <t>Detroit, Michigan, United States</t>
  </si>
  <si>
    <t>Jessica Burciaga</t>
  </si>
  <si>
    <t>Santa Fe Springs, California, United States</t>
  </si>
  <si>
    <t>Jessica Lee</t>
  </si>
  <si>
    <t>Binghamton, New York, United States</t>
  </si>
  <si>
    <t>Jessica St. George</t>
  </si>
  <si>
    <t>Jill De Vries</t>
  </si>
  <si>
    <t>Kankakee, Illinois, United States</t>
  </si>
  <si>
    <t>Jill Taylor</t>
  </si>
  <si>
    <t>Van Nuys, California, United States</t>
  </si>
  <si>
    <t>Jillian Grace</t>
  </si>
  <si>
    <t>Berryville, Arizona, United States</t>
  </si>
  <si>
    <t>Jo Collins</t>
  </si>
  <si>
    <t>Lebanon, Oregon, United States</t>
  </si>
  <si>
    <t>Joan Bennett</t>
  </si>
  <si>
    <t>Joan Staley</t>
  </si>
  <si>
    <t>Minneapolis, Minnesota, United States</t>
  </si>
  <si>
    <t>Jodi Ann Paterson</t>
  </si>
  <si>
    <t>Balikpapan, Indonesia</t>
  </si>
  <si>
    <t>Joey Gibson</t>
  </si>
  <si>
    <t>Jolanda Egger</t>
  </si>
  <si>
    <t>Luzern, Switzerland</t>
  </si>
  <si>
    <t>Joni Mattis</t>
  </si>
  <si>
    <t>Jonnie Nicely</t>
  </si>
  <si>
    <t>Fort Smith, Arkansas, United States</t>
  </si>
  <si>
    <t>Jordan Monroe</t>
  </si>
  <si>
    <t>Denison, Iowa, United States</t>
  </si>
  <si>
    <t>Joyce Nizzari</t>
  </si>
  <si>
    <t>Judi Monterey</t>
  </si>
  <si>
    <t>Bell, California, United States</t>
  </si>
  <si>
    <t>Judy Lee Tomerlin</t>
  </si>
  <si>
    <t>Judy Tyler</t>
  </si>
  <si>
    <t>Julia Lyndon</t>
  </si>
  <si>
    <t>Julia Schultz</t>
  </si>
  <si>
    <t>Julianna Young</t>
  </si>
  <si>
    <t>Fort Campbell, Kentucky, United States</t>
  </si>
  <si>
    <t>Julie Clarke</t>
  </si>
  <si>
    <t>Tucson, Arizona, United States</t>
  </si>
  <si>
    <t>Julie Lynn Cialini</t>
  </si>
  <si>
    <t>Rochester, New York, United States</t>
  </si>
  <si>
    <t>Julie McCullough</t>
  </si>
  <si>
    <t>Honolulu, Hawaii, United States</t>
  </si>
  <si>
    <t>Julie Peterson</t>
  </si>
  <si>
    <t>Havre de Grace, Maryland, United States</t>
  </si>
  <si>
    <t>Julie Woodson</t>
  </si>
  <si>
    <t>Hutchinson, Kansas, United States</t>
  </si>
  <si>
    <t>Juliette Frette</t>
  </si>
  <si>
    <t>June Blair</t>
  </si>
  <si>
    <t>June Cochran</t>
  </si>
  <si>
    <t>Justine Greiner</t>
  </si>
  <si>
    <t>Kai Brendlinger</t>
  </si>
  <si>
    <t>Kalin Olson</t>
  </si>
  <si>
    <t>Hot Springs, Arkansas, United States</t>
  </si>
  <si>
    <t>Kara Monaco</t>
  </si>
  <si>
    <t>Lakeland, Florida, United States</t>
  </si>
  <si>
    <t>Karen Christy</t>
  </si>
  <si>
    <t>Abilene, Texas, United States</t>
  </si>
  <si>
    <t>Karen Foster</t>
  </si>
  <si>
    <t>Lufkin, Texas, United States</t>
  </si>
  <si>
    <t>Karen Hafter</t>
  </si>
  <si>
    <t>Karen McDougal</t>
  </si>
  <si>
    <t>Gary, Indiana, United States</t>
  </si>
  <si>
    <t>Karen Morton</t>
  </si>
  <si>
    <t>Palmdale, California, United States</t>
  </si>
  <si>
    <t>Karen Price</t>
  </si>
  <si>
    <t>Pasadena, California, United States</t>
  </si>
  <si>
    <t>Karen Thompson</t>
  </si>
  <si>
    <t>Karen Velez</t>
  </si>
  <si>
    <t>Rockville Centre, New York, United States</t>
  </si>
  <si>
    <t>Karen Witter</t>
  </si>
  <si>
    <t>Kari Kennell</t>
  </si>
  <si>
    <t>Colorado Springs, Colorado, United States</t>
  </si>
  <si>
    <t>Kari Knudsen</t>
  </si>
  <si>
    <t>Romsdal, Norway</t>
  </si>
  <si>
    <t>Karin Taylor</t>
  </si>
  <si>
    <t>Kingston, Jamaica</t>
  </si>
  <si>
    <t>Karin van Breeschooten</t>
  </si>
  <si>
    <t>Rotterdam, The Netherlands</t>
  </si>
  <si>
    <t>Karina Marie</t>
  </si>
  <si>
    <t>Basildon, United Kingdom</t>
  </si>
  <si>
    <t>Karissa Shannon</t>
  </si>
  <si>
    <t>Ann Arbor, Michigan, United States</t>
  </si>
  <si>
    <t>Karla Conway</t>
  </si>
  <si>
    <t>Kassie Lyn Logsdon</t>
  </si>
  <si>
    <t>Kata Karkkainen</t>
  </si>
  <si>
    <t>Helsinki, Finland</t>
  </si>
  <si>
    <t>Katherine Hushaw</t>
  </si>
  <si>
    <t>Kathryn Morrison</t>
  </si>
  <si>
    <t>Kathy Douglas</t>
  </si>
  <si>
    <t>Kathy MacDonald</t>
  </si>
  <si>
    <t>New Jersey, United States</t>
  </si>
  <si>
    <t>Kathy Shower</t>
  </si>
  <si>
    <t>Brookville, Ohio, United States</t>
  </si>
  <si>
    <t>Scottsdale, Arizona, United States</t>
  </si>
  <si>
    <t>Katie Vernola</t>
  </si>
  <si>
    <t>Victorville, California, United States</t>
  </si>
  <si>
    <t>Kaya Christian</t>
  </si>
  <si>
    <t>Kayla Collins</t>
  </si>
  <si>
    <t>Kaylia Cassandra</t>
  </si>
  <si>
    <t>Kayslee Collins</t>
  </si>
  <si>
    <t>Kelley Thompson</t>
  </si>
  <si>
    <t>Tyler, Texas, United States</t>
  </si>
  <si>
    <t>Kelly Burke</t>
  </si>
  <si>
    <t>Kelly Carrington</t>
  </si>
  <si>
    <t>White Plains, New York, United States</t>
  </si>
  <si>
    <t>Kelly Gallagher</t>
  </si>
  <si>
    <t>Kelly Monaco</t>
  </si>
  <si>
    <t>Pennsylvania, Pennsylvania, United States</t>
  </si>
  <si>
    <t>Kelly Tough</t>
  </si>
  <si>
    <t>Kennedy Summers</t>
  </si>
  <si>
    <t>Kerissa Fare</t>
  </si>
  <si>
    <t>Kerri Kendall</t>
  </si>
  <si>
    <t>Kia Drayton</t>
  </si>
  <si>
    <t>Goldsboro, North Carolina, United States</t>
  </si>
  <si>
    <t>Kim Farber</t>
  </si>
  <si>
    <t>Kim Morris</t>
  </si>
  <si>
    <t>Kimber West</t>
  </si>
  <si>
    <t>Kimberley Conrad</t>
  </si>
  <si>
    <t>Moulton, Alabama, United States</t>
  </si>
  <si>
    <t>Kimberly Donley</t>
  </si>
  <si>
    <t>Aurora, Illinois, United States</t>
  </si>
  <si>
    <t>Kimberly Evenson</t>
  </si>
  <si>
    <t>Kimberly Holland</t>
  </si>
  <si>
    <t>Humble, Texas, United States</t>
  </si>
  <si>
    <t>Kimberly McArthur</t>
  </si>
  <si>
    <t>Fort Worth, Texas, United States</t>
  </si>
  <si>
    <t>Kimberly Phillips</t>
  </si>
  <si>
    <t>Fountain Valley, California, United States</t>
  </si>
  <si>
    <t>Kimberly Spicer</t>
  </si>
  <si>
    <t>Kona Carmack</t>
  </si>
  <si>
    <t>Krista Kelly</t>
  </si>
  <si>
    <t>Kristen Nicole</t>
  </si>
  <si>
    <t>Escondido, California, United States</t>
  </si>
  <si>
    <t>Kristi Cline</t>
  </si>
  <si>
    <t>Lubbock, Texas, United States</t>
  </si>
  <si>
    <t>Kristina Shannon</t>
  </si>
  <si>
    <t>Kristine Hanson</t>
  </si>
  <si>
    <t>Kristine Winder</t>
  </si>
  <si>
    <t>Kylie Johnson</t>
  </si>
  <si>
    <t>Ford Ord, California, United States</t>
  </si>
  <si>
    <t>Kym Malin</t>
  </si>
  <si>
    <t>Kymberly Herrin</t>
  </si>
  <si>
    <t>Kymberly Paige</t>
  </si>
  <si>
    <t>Newport Beach, California, United States</t>
  </si>
  <si>
    <t>Kyra Milan</t>
  </si>
  <si>
    <t>Lake City, Florida, United States</t>
  </si>
  <si>
    <t>Lani Todd</t>
  </si>
  <si>
    <t>Lannie Balcom</t>
  </si>
  <si>
    <t>Clarkdale, Arizona, United States</t>
  </si>
  <si>
    <t>Lari Laine</t>
  </si>
  <si>
    <t>Brentwood, California, United States</t>
  </si>
  <si>
    <t>Laura Cover</t>
  </si>
  <si>
    <t>Bucyrus, Ohio, United States</t>
  </si>
  <si>
    <t>Laura Croft</t>
  </si>
  <si>
    <t>Laura Lyons</t>
  </si>
  <si>
    <t>Laura Misch</t>
  </si>
  <si>
    <t>Tulsa, Oklahoma, United States</t>
  </si>
  <si>
    <t>Laura Richmond</t>
  </si>
  <si>
    <t>Fort Dix, New Jersey, United States</t>
  </si>
  <si>
    <t>Laura Young</t>
  </si>
  <si>
    <t>Long Branch, New Jersey, United States</t>
  </si>
  <si>
    <t>Lauren Anderson</t>
  </si>
  <si>
    <t>b</t>
  </si>
  <si>
    <t>Columbia, South Carolina, United States</t>
  </si>
  <si>
    <t>Laurie Carr</t>
  </si>
  <si>
    <t>Laurie Fetter</t>
  </si>
  <si>
    <t>Elgin, Illinois, United States</t>
  </si>
  <si>
    <t>Laurie Wood</t>
  </si>
  <si>
    <t>Orange, California, United States</t>
  </si>
  <si>
    <t>Layla Roberts</t>
  </si>
  <si>
    <t>Kealakekua Kona, Hawaii, United States</t>
  </si>
  <si>
    <t>Lee Ann Michelle</t>
  </si>
  <si>
    <t>Surrey, United Kingdom</t>
  </si>
  <si>
    <t>Leisa Sheridan</t>
  </si>
  <si>
    <t>Lenna Sjooblom</t>
  </si>
  <si>
    <t>Sweden</t>
  </si>
  <si>
    <t>Leola Bell</t>
  </si>
  <si>
    <t>Lesa Ann Pedriana</t>
  </si>
  <si>
    <t>Leslie Bianchini</t>
  </si>
  <si>
    <t>Lieko English</t>
  </si>
  <si>
    <t>Okinawa, Japan</t>
  </si>
  <si>
    <t>Lillian Müller</t>
  </si>
  <si>
    <t>Grimstad, Norway</t>
  </si>
  <si>
    <t>Linda Beatty</t>
  </si>
  <si>
    <t>Louisville, Kentucky, United States</t>
  </si>
  <si>
    <t>Linda Forsythe</t>
  </si>
  <si>
    <t>Linda Gamble</t>
  </si>
  <si>
    <t>Linda Moon</t>
  </si>
  <si>
    <t>Michigan, United States</t>
  </si>
  <si>
    <t>Linda Rhys Vaughn</t>
  </si>
  <si>
    <t>Grossmont, California, United States</t>
  </si>
  <si>
    <t>Linda Summers</t>
  </si>
  <si>
    <t>Linda Vargas</t>
  </si>
  <si>
    <t>Lindsay Wagner</t>
  </si>
  <si>
    <t>Lindsey Evans</t>
  </si>
  <si>
    <t>Blanchard, Louisiana, United States</t>
  </si>
  <si>
    <t>Lindsey Vuolo</t>
  </si>
  <si>
    <t>Princeton, New Jersey, United States</t>
  </si>
  <si>
    <t>Lisa Baker</t>
  </si>
  <si>
    <t>Detroit, Texas, United States</t>
  </si>
  <si>
    <t>Lisa Dergan</t>
  </si>
  <si>
    <t>Corpus Christi, Texas, United States</t>
  </si>
  <si>
    <t>Lisa Marie Scott</t>
  </si>
  <si>
    <t>Pensacola, Florida, United States</t>
  </si>
  <si>
    <t>Lisa Matthews</t>
  </si>
  <si>
    <t>Lisa Seiffert</t>
  </si>
  <si>
    <t>Bowen, Australia</t>
  </si>
  <si>
    <t>Lisa Sohm</t>
  </si>
  <si>
    <t>Vancouver, Washington, United States</t>
  </si>
  <si>
    <t>Lisa Welch</t>
  </si>
  <si>
    <t>Aberdeen, Maryland, United States</t>
  </si>
  <si>
    <t>Lisa Winters</t>
  </si>
  <si>
    <t>Florida, United States</t>
  </si>
  <si>
    <t>Liv Lindeland</t>
  </si>
  <si>
    <t>Liz Glazowski</t>
  </si>
  <si>
    <t>Zakopane, Poland</t>
  </si>
  <si>
    <t>Liz Stewart</t>
  </si>
  <si>
    <t>Lonny Chin</t>
  </si>
  <si>
    <t>Liverpool, United Kingdom</t>
  </si>
  <si>
    <t>Lori Winston</t>
  </si>
  <si>
    <t>Lorna Hopper</t>
  </si>
  <si>
    <t>Lorraine Michaels</t>
  </si>
  <si>
    <t>Canterbury, United Kingdom</t>
  </si>
  <si>
    <t>Lorraine Olivia</t>
  </si>
  <si>
    <t>Geneva, Illinois, United States</t>
  </si>
  <si>
    <t>Lorrie Menconi</t>
  </si>
  <si>
    <t>Louann Fernald</t>
  </si>
  <si>
    <t>Lourdes Estores</t>
  </si>
  <si>
    <t>Luann Lee</t>
  </si>
  <si>
    <t>Luci Victoria</t>
  </si>
  <si>
    <t>Sheffield, United Kingdom</t>
  </si>
  <si>
    <t>Lynda Wiesmeier</t>
  </si>
  <si>
    <t>Lynn Karrol</t>
  </si>
  <si>
    <t>Lynn Schiller</t>
  </si>
  <si>
    <t>Lynn Thomas</t>
  </si>
  <si>
    <t>Newport News, Virginia, United States</t>
  </si>
  <si>
    <t>Lynn Turner</t>
  </si>
  <si>
    <t>Lynn Winchell</t>
  </si>
  <si>
    <t>Lynnda Kimball</t>
  </si>
  <si>
    <t>Inglewood, California, United States</t>
  </si>
  <si>
    <t>Lynne Austin</t>
  </si>
  <si>
    <t>Plant City, Florida, United States</t>
  </si>
  <si>
    <t>Madeleine Collinson</t>
  </si>
  <si>
    <t>Malta</t>
  </si>
  <si>
    <t>Madeline Castle</t>
  </si>
  <si>
    <t>Maggie May</t>
  </si>
  <si>
    <t>Wamego, Kansas, United States</t>
  </si>
  <si>
    <t>Majken Haugedal</t>
  </si>
  <si>
    <t>Mara Corday</t>
  </si>
  <si>
    <t>Marcy Hanson</t>
  </si>
  <si>
    <t>Mardi Jacquet</t>
  </si>
  <si>
    <t>Châteauroux, France</t>
  </si>
  <si>
    <t>Waukesha, Wisconsin, United States</t>
  </si>
  <si>
    <t>Marguerite Empey</t>
  </si>
  <si>
    <t>Maria Checa</t>
  </si>
  <si>
    <t>Bogotá, Colombia</t>
  </si>
  <si>
    <t>Maria Luisa Gil</t>
  </si>
  <si>
    <t>Cuba</t>
  </si>
  <si>
    <t>Maria McBane</t>
  </si>
  <si>
    <t>Avignon, France</t>
  </si>
  <si>
    <t>Marian Stafford</t>
  </si>
  <si>
    <t>Marianne Gaba</t>
  </si>
  <si>
    <t>Marianne Gravatte</t>
  </si>
  <si>
    <t>Marilyn Cole</t>
  </si>
  <si>
    <t>Marilyn Hanold</t>
  </si>
  <si>
    <t>Jamaica, New York, United States</t>
  </si>
  <si>
    <t>Marilyn Lange</t>
  </si>
  <si>
    <t>Westfield, New Jersey, United States</t>
  </si>
  <si>
    <t>Marina Baker</t>
  </si>
  <si>
    <t>Windsor, United Kingdom</t>
  </si>
  <si>
    <t>Marion Scott</t>
  </si>
  <si>
    <t>Germany</t>
  </si>
  <si>
    <t>Marketa Janska</t>
  </si>
  <si>
    <t>Most, Czech Republic</t>
  </si>
  <si>
    <t>Marlene Callahan</t>
  </si>
  <si>
    <t>Ventura, California, United States</t>
  </si>
  <si>
    <t>Marlene Janssen</t>
  </si>
  <si>
    <t>Rock Island, Illinois, United States</t>
  </si>
  <si>
    <t>Marlene Morrow</t>
  </si>
  <si>
    <t>Billings, Montana, United States</t>
  </si>
  <si>
    <t>Marliece Andrada</t>
  </si>
  <si>
    <t>Manteca, California, United States</t>
  </si>
  <si>
    <t>Martha Smith</t>
  </si>
  <si>
    <t>Martha Thomsen</t>
  </si>
  <si>
    <t>Moses Lake, Washington, United States</t>
  </si>
  <si>
    <t>Mary Collinson</t>
  </si>
  <si>
    <t>Marya Carter</t>
  </si>
  <si>
    <t>Mei-Ling Lam</t>
  </si>
  <si>
    <t>Waterville, Maine, United States</t>
  </si>
  <si>
    <t>Melba Ogle</t>
  </si>
  <si>
    <t>Cheyenne, Wyoming, United States</t>
  </si>
  <si>
    <t>Melinda Mays</t>
  </si>
  <si>
    <t>Augusta, Georgia, United States</t>
  </si>
  <si>
    <t>Melinda Windsor</t>
  </si>
  <si>
    <t>Melissa Evridge</t>
  </si>
  <si>
    <t>Lexington, Kentucky, United States</t>
  </si>
  <si>
    <t>Melissa Holliday</t>
  </si>
  <si>
    <t>Greenwood, South Carolina, United States</t>
  </si>
  <si>
    <t>Melodye Prentiss</t>
  </si>
  <si>
    <t>Mercy Rooney</t>
  </si>
  <si>
    <t>Merissa Mathes</t>
  </si>
  <si>
    <t>Merle Pertile</t>
  </si>
  <si>
    <t>Whittier, California, United States</t>
  </si>
  <si>
    <t>Mesina Miller</t>
  </si>
  <si>
    <t>Michele Drake</t>
  </si>
  <si>
    <t>La Jolla, California, United States</t>
  </si>
  <si>
    <t>Michele Rogers</t>
  </si>
  <si>
    <t>Michelle Hamilton</t>
  </si>
  <si>
    <t>Elmira, New York, United States</t>
  </si>
  <si>
    <t>Michelle McLaughlin</t>
  </si>
  <si>
    <t>Redwood City, California, United States</t>
  </si>
  <si>
    <t>Mickey Winters</t>
  </si>
  <si>
    <t>Paris, France</t>
  </si>
  <si>
    <t>Miki Garcia</t>
  </si>
  <si>
    <t>Kingman, Arizona, United States</t>
  </si>
  <si>
    <t>Mirjam van Breeschooten</t>
  </si>
  <si>
    <t>Missy Cleveland</t>
  </si>
  <si>
    <t>Jackson, Mississippi, United States</t>
  </si>
  <si>
    <t>Monica Leigh</t>
  </si>
  <si>
    <t>Monica Tidwell</t>
  </si>
  <si>
    <t>Monique Noel</t>
  </si>
  <si>
    <t>Salem, Oregon, United States</t>
  </si>
  <si>
    <t>Monique St. Pierre</t>
  </si>
  <si>
    <t>Morena Corwin</t>
  </si>
  <si>
    <t>Seoul, South Korea</t>
  </si>
  <si>
    <t>Morgan Fox</t>
  </si>
  <si>
    <t>Prince George, Canada</t>
  </si>
  <si>
    <t>Myrna Weber</t>
  </si>
  <si>
    <t>Nadine Chanz</t>
  </si>
  <si>
    <t>Hildesheim, Germany</t>
  </si>
  <si>
    <t>Nancie Li Brandi</t>
  </si>
  <si>
    <t>Johnstown, Pennsylvania, United States</t>
  </si>
  <si>
    <t>Nancy Cameron</t>
  </si>
  <si>
    <t>Nancy Crawford</t>
  </si>
  <si>
    <t>Valhalla, New York, United States</t>
  </si>
  <si>
    <t>Nancy Harwood</t>
  </si>
  <si>
    <t>Riverside, California, United States</t>
  </si>
  <si>
    <t>Nancy Jo Hooper</t>
  </si>
  <si>
    <t>Georgia, United States</t>
  </si>
  <si>
    <t>Nancy McNeil</t>
  </si>
  <si>
    <t>Nancy Nielsen</t>
  </si>
  <si>
    <t>Nancy Scott</t>
  </si>
  <si>
    <t>Natalia Sokolova</t>
  </si>
  <si>
    <t>Moscow, Russia</t>
  </si>
  <si>
    <t>Natalie Campbell</t>
  </si>
  <si>
    <t>Neferteri Shepherd</t>
  </si>
  <si>
    <t>Neriah Davis</t>
  </si>
  <si>
    <t>Vallecito, California, United States</t>
  </si>
  <si>
    <t>Nichole Van Croft</t>
  </si>
  <si>
    <t>Nicki Thomas</t>
  </si>
  <si>
    <t>Berwyn, Illinois, United States</t>
  </si>
  <si>
    <t>Nicole Dahm</t>
  </si>
  <si>
    <t>Nicole Marie Lenz</t>
  </si>
  <si>
    <t>Nicole Narain</t>
  </si>
  <si>
    <t>Nicole Voss</t>
  </si>
  <si>
    <t>Ocala, Florida, United States</t>
  </si>
  <si>
    <t>Nicole Whitehead</t>
  </si>
  <si>
    <t>Birmingham, Alabama, United States</t>
  </si>
  <si>
    <t>Nicole Wood</t>
  </si>
  <si>
    <t>Canton, Ohio, United States</t>
  </si>
  <si>
    <t>Nikki Leigh</t>
  </si>
  <si>
    <t>Cypress, California, United States</t>
  </si>
  <si>
    <t>Nikki Schieler</t>
  </si>
  <si>
    <t>Brea, California, United States</t>
  </si>
  <si>
    <t>Ola Ray</t>
  </si>
  <si>
    <t>Olivia Paige</t>
  </si>
  <si>
    <t>Brockport, New York, United States</t>
  </si>
  <si>
    <t>P.J. Lansing</t>
  </si>
  <si>
    <t>Frankford, Missouri, United States</t>
  </si>
  <si>
    <t>Paige Young</t>
  </si>
  <si>
    <t>Pam Stein</t>
  </si>
  <si>
    <t>Syracuse, New York, United States</t>
  </si>
  <si>
    <t>Pamela Anderson</t>
  </si>
  <si>
    <t>Ladysmith, Canada</t>
  </si>
  <si>
    <t>Pamela Annette Saunders</t>
  </si>
  <si>
    <t>Pamela Gordon</t>
  </si>
  <si>
    <t>Canada</t>
  </si>
  <si>
    <t>Pamela Horton</t>
  </si>
  <si>
    <t>Wichita, Kansas, United States</t>
  </si>
  <si>
    <t>Pamela Jean Bryant</t>
  </si>
  <si>
    <t>Pamela Zinszer</t>
  </si>
  <si>
    <t>Kansas, United States</t>
  </si>
  <si>
    <t>Pat Lawler</t>
  </si>
  <si>
    <t>Pat Russo</t>
  </si>
  <si>
    <t>Pat Sheehan</t>
  </si>
  <si>
    <t>Patrice Hollis</t>
  </si>
  <si>
    <t>Patricia Farinelli</t>
  </si>
  <si>
    <t>Patricia Margot McClain</t>
  </si>
  <si>
    <t>Patti McGuire</t>
  </si>
  <si>
    <t>Dexter, Missouri, United States</t>
  </si>
  <si>
    <t>Patti Reynolds</t>
  </si>
  <si>
    <t>Patty Duffek</t>
  </si>
  <si>
    <t>Woodland Hills, California, United States</t>
  </si>
  <si>
    <t>Peggy McIntaggart</t>
  </si>
  <si>
    <t>Midland, Canada</t>
  </si>
  <si>
    <t>Pennelope Jimenez</t>
  </si>
  <si>
    <t>Penny Baker</t>
  </si>
  <si>
    <t>Petra Verkaik</t>
  </si>
  <si>
    <t>Phyllis Coleman</t>
  </si>
  <si>
    <t>Phyllis Sherwood</t>
  </si>
  <si>
    <t>Niagara Falls, New York, United States</t>
  </si>
  <si>
    <t>Pia Reyes</t>
  </si>
  <si>
    <t>Pilar Lastra</t>
  </si>
  <si>
    <t>Monterey Park, California, United States</t>
  </si>
  <si>
    <t>Priscilla Lee Taylor</t>
  </si>
  <si>
    <t>Priscilla Wright</t>
  </si>
  <si>
    <t>Qiana Chase</t>
  </si>
  <si>
    <t>Rachel Jean Marteen</t>
  </si>
  <si>
    <t>Rainy Day Jordan</t>
  </si>
  <si>
    <t>Raquel Gibson</t>
  </si>
  <si>
    <t>Clearwater, Florida, United States</t>
  </si>
  <si>
    <t>Raquel Pomplun</t>
  </si>
  <si>
    <t>Chula Vista, California, United States</t>
  </si>
  <si>
    <t>Reagan Wilson</t>
  </si>
  <si>
    <t>Rebecca Anne Ramos</t>
  </si>
  <si>
    <t>Rebecca Ferratti</t>
  </si>
  <si>
    <t>Helena, Montana, United States</t>
  </si>
  <si>
    <t>Rebecca Scott</t>
  </si>
  <si>
    <t>Kenosha, Wisconsin, United States</t>
  </si>
  <si>
    <t>Rebekka Armstrong</t>
  </si>
  <si>
    <t>Bakersfield, California, United States</t>
  </si>
  <si>
    <t>Regina Deutinger</t>
  </si>
  <si>
    <t>Munich, Germany</t>
  </si>
  <si>
    <t>Renee Tenison</t>
  </si>
  <si>
    <t>Caldwell, Idaho, United States</t>
  </si>
  <si>
    <t>Rhonda Adams</t>
  </si>
  <si>
    <t>Columbus, Georgia, United States</t>
  </si>
  <si>
    <t>Rita Lee</t>
  </si>
  <si>
    <t>Frederic, Wisconsin, United States</t>
  </si>
  <si>
    <t>Roberta Lane</t>
  </si>
  <si>
    <t>Roberta Vasquez</t>
  </si>
  <si>
    <t>Roos van Montfort</t>
  </si>
  <si>
    <t>Geldrop, The Netherlands</t>
  </si>
  <si>
    <t>Rosanne Katon</t>
  </si>
  <si>
    <t>Rosemarie Hillcrest</t>
  </si>
  <si>
    <t>United Kingdom</t>
  </si>
  <si>
    <t>Roxanna June</t>
  </si>
  <si>
    <t>Stratford, Canada</t>
  </si>
  <si>
    <t>Rusty Fisher</t>
  </si>
  <si>
    <t>Colorado, United States</t>
  </si>
  <si>
    <t>Ruth Guerri</t>
  </si>
  <si>
    <t>Ruthy Ross</t>
  </si>
  <si>
    <t>Bourbon, Missouri, United States</t>
  </si>
  <si>
    <t>Sally Duberson</t>
  </si>
  <si>
    <t>Sally Sarell</t>
  </si>
  <si>
    <t>Ashtabula, Ohio, United States</t>
  </si>
  <si>
    <t>Sally Sheffield</t>
  </si>
  <si>
    <t>Sally Todd</t>
  </si>
  <si>
    <t>Samantha Dorman</t>
  </si>
  <si>
    <t>Samantha Torres</t>
  </si>
  <si>
    <t>Ibiza, Spain</t>
  </si>
  <si>
    <t>Sandra Edwards</t>
  </si>
  <si>
    <t>Sandra Hubby</t>
  </si>
  <si>
    <t>Norton, Ohio, United States</t>
  </si>
  <si>
    <t>Sandra Nilsson</t>
  </si>
  <si>
    <t>Ystad, Sweden</t>
  </si>
  <si>
    <t>Sandra Settani</t>
  </si>
  <si>
    <t>Wisconsin, United States</t>
  </si>
  <si>
    <t>Sandy Cagle</t>
  </si>
  <si>
    <t>Sandy Greenberg</t>
  </si>
  <si>
    <t>Sandy Johnson</t>
  </si>
  <si>
    <t>Sara Jean Underwood</t>
  </si>
  <si>
    <t>Sarah Elizabeth</t>
  </si>
  <si>
    <t>Glendale, Arizona, United States</t>
  </si>
  <si>
    <t>Sarah Teles</t>
  </si>
  <si>
    <t>Sasckya Porto</t>
  </si>
  <si>
    <t>Recife, Brazil</t>
  </si>
  <si>
    <t>Sasha Bonilova</t>
  </si>
  <si>
    <t>Lutsk, Ukraine</t>
  </si>
  <si>
    <t>Saskia Linssen</t>
  </si>
  <si>
    <t>Venlo, The Netherlands</t>
  </si>
  <si>
    <t>Scarlett Keegan</t>
  </si>
  <si>
    <t>Westlake Village, California, United States</t>
  </si>
  <si>
    <t>Serria Tawan</t>
  </si>
  <si>
    <t>Shae Marks</t>
  </si>
  <si>
    <t>Shallan Meiers</t>
  </si>
  <si>
    <t>Shanice Jordyn</t>
  </si>
  <si>
    <t>Sioux Falls, South Dakota, United States</t>
  </si>
  <si>
    <t>Shanna Marie McLaughlin</t>
  </si>
  <si>
    <t>Palm Beach, Florida, United States</t>
  </si>
  <si>
    <t>Providence, Rhode Island, United States</t>
  </si>
  <si>
    <t>Shannon James</t>
  </si>
  <si>
    <t>Holland, Pennsylvania, United States</t>
  </si>
  <si>
    <t>Shannon Long</t>
  </si>
  <si>
    <t>Gladstone, Australia</t>
  </si>
  <si>
    <t>Shannon Stewart</t>
  </si>
  <si>
    <t>Shannon Tweed</t>
  </si>
  <si>
    <t>St. John's, Canada</t>
  </si>
  <si>
    <t>Sharon Cintron</t>
  </si>
  <si>
    <t>Perth Amboy, New Jersey, United States</t>
  </si>
  <si>
    <t>Sharon Clark</t>
  </si>
  <si>
    <t>Seminole, Oklahoma, United States</t>
  </si>
  <si>
    <t>Sharon Johansen</t>
  </si>
  <si>
    <t>Sharon Rogers</t>
  </si>
  <si>
    <t>Sharry Konopski</t>
  </si>
  <si>
    <t>Longview, Washington, United States</t>
  </si>
  <si>
    <t>Shauna Sand</t>
  </si>
  <si>
    <t>Shawn Dillon</t>
  </si>
  <si>
    <t>Sarasota, Florida, United States</t>
  </si>
  <si>
    <t>Shay Knuth</t>
  </si>
  <si>
    <t>Sheila Mullen</t>
  </si>
  <si>
    <t>Shelby Chesnes</t>
  </si>
  <si>
    <t>Jupiter, Florida, United States</t>
  </si>
  <si>
    <t>Shera Bechard</t>
  </si>
  <si>
    <t>Kapuskasing, Canada</t>
  </si>
  <si>
    <t>Sheralee Conners</t>
  </si>
  <si>
    <t>Sherry Arnett</t>
  </si>
  <si>
    <t>Simone Eden</t>
  </si>
  <si>
    <t>Arcadia, California, United States</t>
  </si>
  <si>
    <t>Sondra Theodore</t>
  </si>
  <si>
    <t>San Bernardino, California, United States</t>
  </si>
  <si>
    <t>Spencer Scott</t>
  </si>
  <si>
    <t>Stacy Arthur</t>
  </si>
  <si>
    <t>Naperville, Illinois, United States</t>
  </si>
  <si>
    <t>Stacy Marie Fuson</t>
  </si>
  <si>
    <t>Stacy Sanches</t>
  </si>
  <si>
    <t>Star Stowe</t>
  </si>
  <si>
    <t>Little Rock, Arkansas, United States</t>
  </si>
  <si>
    <t>Stella Stevens</t>
  </si>
  <si>
    <t>Yazoo City, Mississippi, United States</t>
  </si>
  <si>
    <t>Stephanie Adams</t>
  </si>
  <si>
    <t>Orange, New Jersey, United States</t>
  </si>
  <si>
    <t>Stephanie Branton</t>
  </si>
  <si>
    <t>Coception Bay, Canada</t>
  </si>
  <si>
    <t>Stephanie Glasson</t>
  </si>
  <si>
    <t>Cincinnati, Ohio, United States</t>
  </si>
  <si>
    <t>Stephanie Larimore</t>
  </si>
  <si>
    <t>Fort Wayne, Indiana, United States</t>
  </si>
  <si>
    <t>Sue Williams</t>
  </si>
  <si>
    <t>Summer Altice</t>
  </si>
  <si>
    <t>Surrey Marshe</t>
  </si>
  <si>
    <t>Denmark</t>
  </si>
  <si>
    <t>Susan Bernard</t>
  </si>
  <si>
    <t>Susan Denberg</t>
  </si>
  <si>
    <t>Susan Kelly</t>
  </si>
  <si>
    <t>Oklahoma, United States</t>
  </si>
  <si>
    <t>Susan Kiger</t>
  </si>
  <si>
    <t>Susan Miller</t>
  </si>
  <si>
    <t>Susan Smith</t>
  </si>
  <si>
    <t>Beloit, Wisconsin, United States</t>
  </si>
  <si>
    <t>Susie Owens</t>
  </si>
  <si>
    <t>Arkansas City, Kansas, United States</t>
  </si>
  <si>
    <t>Susie Scott</t>
  </si>
  <si>
    <t>Susie Scott Krabacher</t>
  </si>
  <si>
    <t>Suzanne Stokes</t>
  </si>
  <si>
    <t>Suzi Schott</t>
  </si>
  <si>
    <t>Suzi Simpson</t>
  </si>
  <si>
    <t>Athens, Greece</t>
  </si>
  <si>
    <t>Sylvie Garant</t>
  </si>
  <si>
    <t>Montmagny, Canada</t>
  </si>
  <si>
    <t>Tailor James</t>
  </si>
  <si>
    <t>Mississauga, Canada</t>
  </si>
  <si>
    <t>Tamara Sky</t>
  </si>
  <si>
    <t>Puerto Rico</t>
  </si>
  <si>
    <t>Tamara Witmer</t>
  </si>
  <si>
    <t>Valencia, California, United States</t>
  </si>
  <si>
    <t>Tanya Beyer</t>
  </si>
  <si>
    <t>Tawnni Cable</t>
  </si>
  <si>
    <t>Teddi Smith</t>
  </si>
  <si>
    <t>Hastings, Nebraska, United States</t>
  </si>
  <si>
    <t>Teri Harrison</t>
  </si>
  <si>
    <t>Bradenton, Florida, United States</t>
  </si>
  <si>
    <t>Teri Hope</t>
  </si>
  <si>
    <t>Teri Peterson</t>
  </si>
  <si>
    <t>Teri Weigel</t>
  </si>
  <si>
    <t>Terre Tucker</t>
  </si>
  <si>
    <t>Arizona, United States</t>
  </si>
  <si>
    <t>Terri Kimball</t>
  </si>
  <si>
    <t>Terri Lynn Doss</t>
  </si>
  <si>
    <t>Terri Welles</t>
  </si>
  <si>
    <t>Terry Nihen</t>
  </si>
  <si>
    <t>Concord, Massachusetts, United States</t>
  </si>
  <si>
    <t>Tiffany Fallon</t>
  </si>
  <si>
    <t>Tiffany Selby</t>
  </si>
  <si>
    <t>Tiffany Sloan</t>
  </si>
  <si>
    <t>Tiffany Taylor</t>
  </si>
  <si>
    <t>Leesburg, Virginia, United States</t>
  </si>
  <si>
    <t>Tiffany Toth</t>
  </si>
  <si>
    <t>Tina Bockrath</t>
  </si>
  <si>
    <t>Tina Jordan</t>
  </si>
  <si>
    <t>Tish Howard</t>
  </si>
  <si>
    <t>Tishara Cousino</t>
  </si>
  <si>
    <t>Toni Ann Thomas</t>
  </si>
  <si>
    <t>Tonja Christensen</t>
  </si>
  <si>
    <t>Tonya Crews</t>
  </si>
  <si>
    <t>Traci Adell</t>
  </si>
  <si>
    <t>Tracy Vaccaro</t>
  </si>
  <si>
    <t>Tricia Lange</t>
  </si>
  <si>
    <t>Tylyn John</t>
  </si>
  <si>
    <t>Encino, California, United States</t>
  </si>
  <si>
    <t>Tyran Richard</t>
  </si>
  <si>
    <t>Zachary, Louisiana, United States</t>
  </si>
  <si>
    <t>Ulrika Ericsson</t>
  </si>
  <si>
    <t>Gävle, Sweden</t>
  </si>
  <si>
    <t>Unne Terjesen</t>
  </si>
  <si>
    <t>Odda, Norway</t>
  </si>
  <si>
    <t>Ursula Buchfellner</t>
  </si>
  <si>
    <t>Val Keil</t>
  </si>
  <si>
    <t>Valerie Lane</t>
  </si>
  <si>
    <t>Valerie Mason</t>
  </si>
  <si>
    <t>Monroe, Louisiana, United States</t>
  </si>
  <si>
    <t>Vanessa Gleason</t>
  </si>
  <si>
    <t>Vanessa Hoelsher</t>
  </si>
  <si>
    <t>Venice Kong</t>
  </si>
  <si>
    <t>St. Marie, Jamaica</t>
  </si>
  <si>
    <t>Veronica Gamba</t>
  </si>
  <si>
    <t>Buenos Aires, Argentina</t>
  </si>
  <si>
    <t>Vicki Lynn Lasseter</t>
  </si>
  <si>
    <t>Iola, Kansas, United States</t>
  </si>
  <si>
    <t>Vicki McCarty</t>
  </si>
  <si>
    <t>Vicki Peters</t>
  </si>
  <si>
    <t>Vicki Witt</t>
  </si>
  <si>
    <t>Lansing, Michigan, United States</t>
  </si>
  <si>
    <t>Victoria Cooke</t>
  </si>
  <si>
    <t>Victoria Cunningham</t>
  </si>
  <si>
    <t>Victoria Fuller</t>
  </si>
  <si>
    <t>Santa Barbara, California, United States</t>
  </si>
  <si>
    <t>Victoria Silvstedt</t>
  </si>
  <si>
    <t>Skelleftehamn, Sweden</t>
  </si>
  <si>
    <t>Victoria Valentino</t>
  </si>
  <si>
    <t>Victoria Zdrok</t>
  </si>
  <si>
    <t>Virginia Gordon</t>
  </si>
  <si>
    <t>Chaplin, West Wirginia, United States</t>
  </si>
  <si>
    <t>Virve Reid</t>
  </si>
  <si>
    <t>Wendy Hamilton</t>
  </si>
  <si>
    <t>Wendy Kaye</t>
  </si>
  <si>
    <t>Memphis, Texas, United States</t>
  </si>
  <si>
    <t>Whitney Kaine</t>
  </si>
  <si>
    <t>Willy Rey</t>
  </si>
  <si>
    <t>Yvette Vickers</t>
  </si>
  <si>
    <t>Zahra Norbo</t>
  </si>
  <si>
    <t>Model</t>
  </si>
  <si>
    <t>Caucasian</t>
  </si>
  <si>
    <t>Ethnicity</t>
  </si>
  <si>
    <t>aka</t>
  </si>
  <si>
    <t>Margaret Scott</t>
  </si>
  <si>
    <t>Marilyn Waltz</t>
  </si>
  <si>
    <t>Brittany York</t>
  </si>
  <si>
    <t>Alison Armitage</t>
  </si>
  <si>
    <t>Asian</t>
  </si>
  <si>
    <t>http://playboy.silk.co/</t>
  </si>
  <si>
    <t>Playboy: Then And Now</t>
  </si>
  <si>
    <t>Eye 
Color</t>
  </si>
  <si>
    <t>Hair 
Color</t>
  </si>
  <si>
    <t>Bra 
Size</t>
  </si>
  <si>
    <t>Cup 
Size</t>
  </si>
  <si>
    <t>Bust 
(in)</t>
  </si>
  <si>
    <t>http://www.boobpedia.com/</t>
  </si>
  <si>
    <t>Boobpedia</t>
  </si>
  <si>
    <t>Hips 
(in)</t>
  </si>
  <si>
    <t>Waist 
(in)</t>
  </si>
  <si>
    <t>Height 
(in)</t>
  </si>
  <si>
    <t>Height 
(m)</t>
  </si>
  <si>
    <t>Weight 
(lbs)</t>
  </si>
  <si>
    <t>Weight 
(Kg)</t>
  </si>
  <si>
    <t>Decade</t>
  </si>
  <si>
    <t>Kayla Rae Reid</t>
  </si>
  <si>
    <t>Fairfax, Virginia, United States</t>
  </si>
  <si>
    <t>http://www.modelmayhem.com/</t>
  </si>
  <si>
    <t>MODEL MAYHEM</t>
  </si>
  <si>
    <t>Etichette di riga</t>
  </si>
  <si>
    <t>Totale complessivo</t>
  </si>
  <si>
    <t xml:space="preserve">Media di Height </t>
  </si>
  <si>
    <t xml:space="preserve">Media di Weight </t>
  </si>
  <si>
    <t xml:space="preserve">Media di Bust </t>
  </si>
  <si>
    <t xml:space="preserve">Media di Waist </t>
  </si>
  <si>
    <t xml:space="preserve">Media di Hips </t>
  </si>
  <si>
    <t>Media di Age</t>
  </si>
  <si>
    <t>Diane Webber</t>
  </si>
  <si>
    <t>USA</t>
  </si>
  <si>
    <t>Cup
Value</t>
  </si>
  <si>
    <t>Media di Cup</t>
  </si>
  <si>
    <t>G</t>
  </si>
  <si>
    <t>AA</t>
  </si>
  <si>
    <t>Linne Nanette Ahlstrand</t>
  </si>
  <si>
    <t>DDD</t>
  </si>
  <si>
    <t>H</t>
  </si>
  <si>
    <t xml:space="preserve">FIND THE RIGHT BRA SIZE 
To find your band size, measure around your body, just underneath your breasts. The measuring tape should be horizontal, and quite snug. The measurement in inches is your band size. If it's an odd number, e.g. 31, your correct size could be both 30 and 32.
To find your cup size, measure around the fullest part of your breasts. Take this bust measurement and subtract the band measurement, e.g. if you measure 31 underneath your breasts, and 34 around, the result is 34-31 = 3. Use the result to find your cup size here:
Cup size = Bust size - Band size:
0 = AA
&lt;1 = A
1 = B
2 = C
3 = D
4 = DD
5 = DDD/E
6 = F
7 = G
8 = H </t>
  </si>
  <si>
    <t>Sachi</t>
  </si>
  <si>
    <t>Native American</t>
  </si>
  <si>
    <t>Playmate of the Year?</t>
  </si>
  <si>
    <t>No</t>
  </si>
  <si>
    <t>Yes</t>
  </si>
  <si>
    <t>(Tutto)</t>
  </si>
  <si>
    <t>Typical Playmate</t>
  </si>
  <si>
    <t>Typical Playmate of the Year</t>
  </si>
  <si>
    <t>Conteggio di Hair 
Color</t>
  </si>
  <si>
    <t>Shown</t>
  </si>
  <si>
    <t>Topless</t>
  </si>
  <si>
    <t>Topless, Bush, Full frontal</t>
  </si>
  <si>
    <t>Shaved</t>
  </si>
  <si>
    <t>Lingerie</t>
  </si>
  <si>
    <t>Aurora Vaillencourt</t>
  </si>
  <si>
    <t>Ashley Lockard, Ashley Danielle</t>
  </si>
  <si>
    <t>Trimmed</t>
  </si>
  <si>
    <t>Latina</t>
  </si>
  <si>
    <t>Angela Francesca Frigo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</si>
</sst>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m"/>
    <numFmt numFmtId="165" formatCode="0.0"/>
  </numFmts>
  <fonts count="6" x14ac:knownFonts="1">
    <font>
      <sz val="10"/>
      <name val="Verdana"/>
    </font>
    <font>
      <b/>
      <sz val="8"/>
      <color theme="0"/>
      <name val="Verdana"/>
      <family val="2"/>
    </font>
    <font>
      <sz val="8"/>
      <name val="Verdana"/>
      <family val="2"/>
    </font>
    <font>
      <u/>
      <sz val="8"/>
      <name val="Verdana"/>
      <family val="2"/>
    </font>
    <font>
      <sz val="10"/>
      <name val="Verdana"/>
      <family val="2"/>
    </font>
    <font>
      <b/>
      <sz val="18"/>
      <color rgb="FF00B050"/>
      <name val="Verdana"/>
      <family val="2"/>
    </font>
  </fonts>
  <fills count="4">
    <fill>
      <patternFill patternType="none"/>
    </fill>
    <fill>
      <patternFill patternType="gray125"/>
    </fill>
    <fill>
      <patternFill patternType="solid">
        <fgColor rgb="FF002060"/>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26">
    <xf numFmtId="0" fontId="0" fillId="0" borderId="0" xfId="0"/>
    <xf numFmtId="0" fontId="1" fillId="2" borderId="0" xfId="0" applyFont="1" applyFill="1" applyAlignment="1">
      <alignment vertical="top"/>
    </xf>
    <xf numFmtId="0" fontId="2" fillId="0" borderId="0" xfId="0" applyFont="1"/>
    <xf numFmtId="14" fontId="2" fillId="0" borderId="0" xfId="0" applyNumberFormat="1" applyFont="1"/>
    <xf numFmtId="0" fontId="3" fillId="0" borderId="0" xfId="0" applyFont="1"/>
    <xf numFmtId="0" fontId="1" fillId="2" borderId="0" xfId="0" applyFont="1" applyFill="1" applyAlignment="1">
      <alignment horizontal="center" vertical="top" wrapText="1"/>
    </xf>
    <xf numFmtId="0" fontId="1" fillId="2" borderId="0" xfId="0" applyFont="1" applyFill="1" applyAlignment="1">
      <alignment horizontal="center" vertical="top"/>
    </xf>
    <xf numFmtId="0" fontId="4" fillId="0" borderId="0" xfId="0" applyFont="1"/>
    <xf numFmtId="164" fontId="2" fillId="0" borderId="0" xfId="0" applyNumberFormat="1" applyFont="1"/>
    <xf numFmtId="164" fontId="1" fillId="2" borderId="0" xfId="0" applyNumberFormat="1" applyFont="1" applyFill="1" applyAlignment="1">
      <alignment horizontal="center" vertical="top"/>
    </xf>
    <xf numFmtId="164" fontId="2" fillId="0" borderId="0" xfId="0" applyNumberFormat="1" applyFont="1" applyAlignment="1">
      <alignment horizontal="left"/>
    </xf>
    <xf numFmtId="0" fontId="2" fillId="3" borderId="0" xfId="0" applyFont="1" applyFill="1"/>
    <xf numFmtId="1" fontId="2" fillId="3" borderId="0" xfId="0" applyNumberFormat="1" applyFont="1" applyFill="1"/>
    <xf numFmtId="2" fontId="2" fillId="3" borderId="0" xfId="0" applyNumberFormat="1" applyFont="1" applyFill="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2" fontId="2" fillId="3" borderId="0" xfId="0" applyNumberFormat="1" applyFont="1" applyFill="1" applyAlignment="1">
      <alignment horizontal="center" vertical="top"/>
    </xf>
    <xf numFmtId="0" fontId="2" fillId="0" borderId="0" xfId="0" applyFont="1" applyAlignment="1">
      <alignment horizontal="center" vertical="top"/>
    </xf>
    <xf numFmtId="165" fontId="0" fillId="0" borderId="0" xfId="0" applyNumberFormat="1"/>
    <xf numFmtId="0" fontId="2" fillId="0" borderId="0" xfId="0" applyFont="1" applyAlignment="1">
      <alignment horizontal="left" vertical="top" wrapText="1"/>
    </xf>
    <xf numFmtId="0" fontId="2" fillId="0" borderId="0" xfId="0" applyFont="1" applyAlignment="1">
      <alignment horizontal="center" vertical="top" wrapText="1"/>
    </xf>
    <xf numFmtId="0" fontId="0" fillId="0" borderId="0" xfId="0" applyNumberFormat="1"/>
    <xf numFmtId="0" fontId="5" fillId="0" borderId="0" xfId="0" applyFont="1"/>
    <xf numFmtId="0" fontId="0" fillId="0" borderId="0" xfId="0" applyAlignment="1">
      <alignment horizontal="left" indent="1"/>
    </xf>
  </cellXfs>
  <cellStyles count="1">
    <cellStyle name="Normale" xfId="0" builtinId="0"/>
  </cellStyles>
  <dxfs count="31">
    <dxf>
      <numFmt numFmtId="1" formatCode="0"/>
    </dxf>
    <dxf>
      <numFmt numFmtId="1" formatCode="0"/>
    </dxf>
    <dxf>
      <numFmt numFmtId="1" formatCode="0"/>
    </dxf>
    <dxf>
      <numFmt numFmtId="1" formatCode="0"/>
    </dxf>
    <dxf>
      <numFmt numFmtId="165" formatCode="0.0"/>
    </dxf>
    <dxf>
      <numFmt numFmtId="165" formatCode="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0" formatCode="General"/>
    </dxf>
    <dxf>
      <numFmt numFmtId="13" formatCode="0%"/>
    </dxf>
    <dxf>
      <numFmt numFmtId="1" formatCode="0"/>
    </dxf>
    <dxf>
      <numFmt numFmtId="1" formatCode="0"/>
    </dxf>
    <dxf>
      <numFmt numFmtId="1" formatCode="0"/>
    </dxf>
    <dxf>
      <numFmt numFmtId="1" formatCode="0"/>
    </dxf>
    <dxf>
      <numFmt numFmtId="165" formatCode="0.0"/>
    </dxf>
    <dxf>
      <numFmt numFmtId="165"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aniele" refreshedDate="40863.805644097221" createdVersion="5" refreshedVersion="5" minRefreshableVersion="3" recordCount="751">
  <cacheSource type="worksheet">
    <worksheetSource ref="A1:Z1048576" sheet="Playmates"/>
  </cacheSource>
  <cacheFields count="24">
    <cacheField name="Decade" numFmtId="0">
      <sharedItems containsString="0" containsBlank="1" containsNumber="1" containsInteger="1" minValue="1950" maxValue="2010" count="8">
        <n v="1950"/>
        <n v="1960"/>
        <n v="1970"/>
        <n v="1980"/>
        <n v="1990"/>
        <n v="2000"/>
        <n v="2010"/>
        <m/>
      </sharedItems>
    </cacheField>
    <cacheField name="Year" numFmtId="0">
      <sharedItems containsString="0" containsBlank="1" containsNumber="1" containsInteger="1" minValue="1953" maxValue="2015"/>
    </cacheField>
    <cacheField name="Issue" numFmtId="164">
      <sharedItems containsNonDate="0" containsDate="1" containsString="0" containsBlank="1" minDate="1953-12-01T00:00:00" maxDate="2015-07-02T00:00:00"/>
    </cacheField>
    <cacheField name="Model" numFmtId="0">
      <sharedItems containsBlank="1"/>
    </cacheField>
    <cacheField name="aka" numFmtId="0">
      <sharedItems containsBlank="1"/>
    </cacheField>
    <cacheField name="Ethnicity" numFmtId="0">
      <sharedItems containsBlank="1"/>
    </cacheField>
    <cacheField name="Playmate of the Year?" numFmtId="0">
      <sharedItems containsBlank="1" count="3">
        <s v="No"/>
        <s v="Yes"/>
        <m/>
      </sharedItems>
    </cacheField>
    <cacheField name="Eye _x000a_Color" numFmtId="0">
      <sharedItems containsBlank="1"/>
    </cacheField>
    <cacheField name="Hair _x000a_Color" numFmtId="0">
      <sharedItems containsBlank="1" count="4">
        <s v="Blonde"/>
        <s v="Brunette"/>
        <s v="Redhead"/>
        <m/>
      </sharedItems>
    </cacheField>
    <cacheField name="Birthdate" numFmtId="0">
      <sharedItems containsNonDate="0" containsDate="1" containsString="0" containsBlank="1" minDate="1923-04-22T00:00:00" maxDate="1994-05-10T00:00:00"/>
    </cacheField>
    <cacheField name="Age" numFmtId="0">
      <sharedItems containsString="0" containsBlank="1" containsNumber="1" containsInteger="1" minValue="17" maxValue="36"/>
    </cacheField>
    <cacheField name="Bra _x000a_Size" numFmtId="0">
      <sharedItems containsBlank="1"/>
    </cacheField>
    <cacheField name="Cup_x000a_Value" numFmtId="0">
      <sharedItems containsString="0" containsBlank="1" containsNumber="1" minValue="0.5" maxValue="6"/>
    </cacheField>
    <cacheField name="Cup _x000a_Size" numFmtId="0">
      <sharedItems containsBlank="1"/>
    </cacheField>
    <cacheField name="Bust _x000a_(in)" numFmtId="0">
      <sharedItems containsString="0" containsBlank="1" containsNumber="1" containsInteger="1" minValue="0" maxValue="41"/>
    </cacheField>
    <cacheField name="Waist _x000a_(in)" numFmtId="0">
      <sharedItems containsString="0" containsBlank="1" containsNumber="1" containsInteger="1" minValue="18" maxValue="28"/>
    </cacheField>
    <cacheField name="Hips _x000a_(in)" numFmtId="0">
      <sharedItems containsString="0" containsBlank="1" containsNumber="1" containsInteger="1" minValue="27" maxValue="39"/>
    </cacheField>
    <cacheField name="Height _x000a_(in)" numFmtId="0">
      <sharedItems containsString="0" containsBlank="1" containsNumber="1" containsInteger="1" minValue="59" maxValue="74"/>
    </cacheField>
    <cacheField name="Height _x000a_(m)" numFmtId="0">
      <sharedItems containsBlank="1" containsMixedTypes="1" containsNumber="1" minValue="1.4986000000000002" maxValue="1.8796000000000002"/>
    </cacheField>
    <cacheField name="Weight _x000a_(lbs)" numFmtId="0">
      <sharedItems containsString="0" containsBlank="1" containsNumber="1" containsInteger="1" minValue="85" maxValue="150"/>
    </cacheField>
    <cacheField name="Weight _x000a_(Kg)" numFmtId="0">
      <sharedItems containsBlank="1" containsMixedTypes="1" containsNumber="1" minValue="38.555320000000002" maxValue="68.038799999999995"/>
    </cacheField>
    <cacheField name="BMI" numFmtId="0">
      <sharedItems containsBlank="1" containsMixedTypes="1" containsNumber="1" minValue="15.056907412882602" maxValue="23.403353050966889"/>
    </cacheField>
    <cacheField name="USA" numFmtId="0">
      <sharedItems containsBlank="1"/>
    </cacheField>
    <cacheField name="Place of Birth"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51">
  <r>
    <x v="0"/>
    <n v="1953"/>
    <d v="1953-12-01T00:00:00"/>
    <s v="Marilyn Monroe"/>
    <m/>
    <s v="Caucasian"/>
    <x v="0"/>
    <s v="Blue"/>
    <x v="0"/>
    <d v="1926-06-01T00:00:00"/>
    <n v="27"/>
    <s v="36D"/>
    <n v="3"/>
    <s v="D"/>
    <n v="36"/>
    <n v="24"/>
    <n v="34"/>
    <n v="65"/>
    <n v="1.651"/>
    <n v="118"/>
    <n v="53.523856000000002"/>
    <n v="19.636010112256912"/>
    <s v="Y"/>
    <s v="Los Angeles, California, United States"/>
  </r>
  <r>
    <x v="0"/>
    <n v="1954"/>
    <d v="1954-01-01T00:00:00"/>
    <s v="Margie Harrison"/>
    <m/>
    <s v="Caucasian"/>
    <x v="0"/>
    <m/>
    <x v="1"/>
    <d v="1931-11-03T00:00:00"/>
    <n v="23"/>
    <s v="36C"/>
    <n v="2"/>
    <s v="C"/>
    <n v="36"/>
    <n v="26"/>
    <n v="37"/>
    <n v="65"/>
    <n v="1.651"/>
    <n v="100"/>
    <n v="45.359200000000001"/>
    <n v="16.640686535810943"/>
    <s v="Y"/>
    <s v="United States"/>
  </r>
  <r>
    <x v="0"/>
    <n v="1954"/>
    <d v="1954-02-01T00:00:00"/>
    <s v="Margaret Scott"/>
    <s v="Marilyn Waltz"/>
    <s v="Caucasian"/>
    <x v="0"/>
    <m/>
    <x v="0"/>
    <d v="1931-11-05T00:00:00"/>
    <n v="23"/>
    <s v="36C"/>
    <n v="2"/>
    <s v="C"/>
    <n v="36"/>
    <n v="23"/>
    <n v="34"/>
    <n v="64"/>
    <n v="1.6255999999999999"/>
    <n v="113"/>
    <n v="51.255896"/>
    <n v="19.396190843162938"/>
    <s v="Y"/>
    <s v="Waukesha, Wisconsin, United States"/>
  </r>
  <r>
    <x v="0"/>
    <n v="1954"/>
    <d v="1954-03-01T00:00:00"/>
    <s v="Dolores del Monte"/>
    <m/>
    <s v="Caucasian"/>
    <x v="0"/>
    <m/>
    <x v="1"/>
    <d v="1932-03-15T00:00:00"/>
    <n v="22"/>
    <s v="34B"/>
    <n v="1"/>
    <s v="B"/>
    <n v="34"/>
    <n v="24"/>
    <n v="35"/>
    <n v="66"/>
    <n v="1.6764000000000001"/>
    <n v="118"/>
    <n v="53.523856000000002"/>
    <n v="19.04548731044202"/>
    <s v="Y"/>
    <s v="Spokane, Washington, United States"/>
  </r>
  <r>
    <x v="0"/>
    <n v="1954"/>
    <d v="1954-04-01T00:00:00"/>
    <s v="Margaret Scott"/>
    <s v="Marilyn Waltz"/>
    <s v="Caucasian"/>
    <x v="0"/>
    <m/>
    <x v="0"/>
    <d v="1931-11-05T00:00:00"/>
    <n v="23"/>
    <s v="36C"/>
    <n v="2"/>
    <s v="C"/>
    <n v="36"/>
    <n v="23"/>
    <n v="34"/>
    <n v="64"/>
    <n v="1.6255999999999999"/>
    <n v="113"/>
    <n v="51.255896"/>
    <n v="19.396190843162938"/>
    <s v="Y"/>
    <s v="Waukesha, Wisconsin, United States"/>
  </r>
  <r>
    <x v="0"/>
    <n v="1954"/>
    <d v="1954-05-01T00:00:00"/>
    <s v="Joanne Arnold"/>
    <m/>
    <s v="Caucasian"/>
    <x v="0"/>
    <m/>
    <x v="1"/>
    <d v="1931-04-01T00:00:00"/>
    <n v="23"/>
    <s v="36D"/>
    <n v="3"/>
    <s v="D"/>
    <n v="36"/>
    <n v="24"/>
    <n v="36"/>
    <n v="65"/>
    <n v="1.651"/>
    <n v="100"/>
    <n v="45.359200000000001"/>
    <n v="16.640686535810943"/>
    <s v="Y"/>
    <s v="United States"/>
  </r>
  <r>
    <x v="0"/>
    <n v="1954"/>
    <d v="1954-06-01T00:00:00"/>
    <s v="Margie Harrison"/>
    <m/>
    <s v="Caucasian"/>
    <x v="0"/>
    <m/>
    <x v="1"/>
    <d v="1931-11-03T00:00:00"/>
    <n v="23"/>
    <s v="36C"/>
    <n v="2"/>
    <s v="C"/>
    <n v="36"/>
    <n v="26"/>
    <n v="37"/>
    <n v="65"/>
    <n v="1.651"/>
    <n v="100"/>
    <n v="45.359200000000001"/>
    <n v="16.640686535810943"/>
    <s v="Y"/>
    <s v="United States"/>
  </r>
  <r>
    <x v="0"/>
    <n v="1954"/>
    <d v="1954-07-01T00:00:00"/>
    <s v="Neva Gilbert"/>
    <m/>
    <s v="Caucasian"/>
    <x v="0"/>
    <m/>
    <x v="0"/>
    <d v="1931-01-01T00:00:00"/>
    <n v="23"/>
    <s v="36C"/>
    <n v="2"/>
    <s v="C"/>
    <n v="36"/>
    <n v="26"/>
    <n v="37"/>
    <n v="66"/>
    <n v="1.6764000000000001"/>
    <n v="130"/>
    <n v="58.96696"/>
    <n v="20.982316528453072"/>
    <s v="Y"/>
    <s v="New York City, New York, United States"/>
  </r>
  <r>
    <x v="0"/>
    <n v="1954"/>
    <d v="1954-08-01T00:00:00"/>
    <s v="Arline Hunter"/>
    <m/>
    <s v="Caucasian"/>
    <x v="0"/>
    <s v="Brown"/>
    <x v="2"/>
    <d v="1931-12-16T00:00:00"/>
    <n v="23"/>
    <s v="38C"/>
    <n v="2"/>
    <s v="C"/>
    <n v="38"/>
    <n v="24"/>
    <n v="35"/>
    <n v="65"/>
    <n v="1.651"/>
    <n v="100"/>
    <n v="45.359200000000001"/>
    <n v="16.640686535810943"/>
    <s v="Y"/>
    <s v="United States"/>
  </r>
  <r>
    <x v="0"/>
    <n v="1954"/>
    <d v="1954-09-01T00:00:00"/>
    <s v="Jackie Rainbow"/>
    <m/>
    <s v="Caucasian"/>
    <x v="0"/>
    <m/>
    <x v="1"/>
    <d v="1933-06-06T00:00:00"/>
    <n v="21"/>
    <s v="34C"/>
    <n v="2"/>
    <s v="C"/>
    <n v="34"/>
    <n v="24"/>
    <n v="37"/>
    <n v="65"/>
    <n v="1.651"/>
    <n v="100"/>
    <n v="45.359200000000001"/>
    <n v="16.640686535810943"/>
    <s v="Y"/>
    <s v="United States"/>
  </r>
  <r>
    <x v="0"/>
    <n v="1954"/>
    <d v="1954-10-01T00:00:00"/>
    <s v="Madeline Castle"/>
    <m/>
    <s v="Caucasian"/>
    <x v="0"/>
    <m/>
    <x v="1"/>
    <d v="1933-08-18T00:00:00"/>
    <n v="21"/>
    <s v="35C"/>
    <n v="2"/>
    <s v="C"/>
    <n v="35"/>
    <n v="23"/>
    <n v="35"/>
    <m/>
    <s v=""/>
    <m/>
    <s v=""/>
    <s v=""/>
    <s v="Y"/>
    <s v="United States"/>
  </r>
  <r>
    <x v="0"/>
    <n v="1954"/>
    <d v="1954-11-01T00:00:00"/>
    <s v="Diane Hunter"/>
    <m/>
    <s v="Caucasian"/>
    <x v="0"/>
    <m/>
    <x v="2"/>
    <d v="1937-07-14T00:00:00"/>
    <n v="17"/>
    <s v="34D"/>
    <n v="3"/>
    <s v="D"/>
    <n v="34"/>
    <n v="24"/>
    <n v="35"/>
    <n v="66"/>
    <n v="1.6764000000000001"/>
    <n v="125"/>
    <n v="56.698999999999998"/>
    <n v="20.175304354281803"/>
    <s v="Y"/>
    <s v="Tacoma, Washington, United States"/>
  </r>
  <r>
    <x v="0"/>
    <n v="1954"/>
    <d v="1954-12-01T00:00:00"/>
    <s v="Terry Ryan"/>
    <m/>
    <s v="Caucasian"/>
    <x v="0"/>
    <m/>
    <x v="0"/>
    <d v="1933-12-01T00:00:00"/>
    <n v="21"/>
    <s v="36D"/>
    <n v="3"/>
    <s v="D"/>
    <n v="36"/>
    <n v="24"/>
    <n v="36"/>
    <m/>
    <s v=""/>
    <m/>
    <s v=""/>
    <s v=""/>
    <s v="Y"/>
    <s v="United States"/>
  </r>
  <r>
    <x v="0"/>
    <n v="1955"/>
    <d v="1955-01-01T00:00:00"/>
    <s v="Bettie Page"/>
    <m/>
    <s v="Caucasian"/>
    <x v="0"/>
    <m/>
    <x v="1"/>
    <d v="1923-04-22T00:00:00"/>
    <n v="32"/>
    <s v="32C"/>
    <n v="2"/>
    <s v="C"/>
    <n v="32"/>
    <n v="23"/>
    <n v="35"/>
    <n v="65"/>
    <n v="1.651"/>
    <n v="128"/>
    <n v="58.059775999999999"/>
    <n v="21.300078765838002"/>
    <s v="Y"/>
    <s v="Nashville, Tennessee, United States"/>
  </r>
  <r>
    <x v="0"/>
    <n v="1955"/>
    <d v="1955-02-01T00:00:00"/>
    <s v="Jayne Mansfield"/>
    <m/>
    <s v="Caucasian"/>
    <x v="0"/>
    <m/>
    <x v="0"/>
    <d v="1933-04-19T00:00:00"/>
    <n v="22"/>
    <s v="40D"/>
    <n v="3"/>
    <s v="D"/>
    <n v="40"/>
    <n v="21"/>
    <n v="32"/>
    <n v="66"/>
    <n v="1.6764000000000001"/>
    <n v="120"/>
    <n v="54.431039999999996"/>
    <n v="19.368292180110529"/>
    <s v="Y"/>
    <s v="Bryn Mawr, Pennsylvania, United States"/>
  </r>
  <r>
    <x v="0"/>
    <n v="1955"/>
    <d v="1955-04-01T00:00:00"/>
    <s v="Margaret Scott"/>
    <s v="Marilyn Waltz"/>
    <s v="Caucasian"/>
    <x v="0"/>
    <m/>
    <x v="0"/>
    <d v="1931-11-05T00:00:00"/>
    <n v="24"/>
    <s v="36C"/>
    <n v="2"/>
    <s v="C"/>
    <n v="36"/>
    <n v="23"/>
    <n v="34"/>
    <n v="64"/>
    <n v="1.6255999999999999"/>
    <n v="113"/>
    <n v="51.255896"/>
    <n v="19.396190843162938"/>
    <s v="Y"/>
    <s v="Waukesha, Wisconsin, United States"/>
  </r>
  <r>
    <x v="0"/>
    <n v="1955"/>
    <d v="1955-05-01T00:00:00"/>
    <s v="Marguerite Empey"/>
    <m/>
    <s v="Caucasian"/>
    <x v="0"/>
    <m/>
    <x v="1"/>
    <d v="1932-07-29T00:00:00"/>
    <n v="23"/>
    <s v="39C"/>
    <n v="2"/>
    <s v="C"/>
    <n v="39"/>
    <n v="23"/>
    <n v="37"/>
    <n v="66"/>
    <n v="1.6764000000000001"/>
    <n v="100"/>
    <n v="45.359200000000001"/>
    <n v="16.140243483425444"/>
    <s v="Y"/>
    <s v="Los Angeles, California, United States"/>
  </r>
  <r>
    <x v="0"/>
    <n v="1955"/>
    <d v="1955-06-01T00:00:00"/>
    <s v="Eve Meyer"/>
    <m/>
    <s v="Caucasian"/>
    <x v="0"/>
    <m/>
    <x v="0"/>
    <d v="1928-12-13T00:00:00"/>
    <n v="27"/>
    <s v="39D"/>
    <n v="3"/>
    <s v="D"/>
    <n v="39"/>
    <n v="25"/>
    <n v="35"/>
    <n v="66"/>
    <n v="1.6764000000000001"/>
    <n v="115"/>
    <n v="52.163080000000001"/>
    <n v="18.561280005939256"/>
    <s v="Y"/>
    <s v="Atlanta, Georgia, United States"/>
  </r>
  <r>
    <x v="0"/>
    <n v="1955"/>
    <d v="1955-07-01T00:00:00"/>
    <s v="Janet Pilgrim"/>
    <m/>
    <s v="Caucasian"/>
    <x v="0"/>
    <m/>
    <x v="0"/>
    <d v="1934-06-13T00:00:00"/>
    <n v="21"/>
    <s v="36D"/>
    <n v="3"/>
    <s v="D"/>
    <n v="36"/>
    <n v="24"/>
    <n v="36"/>
    <n v="66"/>
    <n v="1.6764000000000001"/>
    <n v="115"/>
    <n v="52.163080000000001"/>
    <n v="18.561280005939256"/>
    <s v="Y"/>
    <s v="Wheaton, Illinois, United States"/>
  </r>
  <r>
    <x v="0"/>
    <n v="1955"/>
    <d v="1955-08-01T00:00:00"/>
    <s v="Pat Lawler"/>
    <m/>
    <s v="Caucasian"/>
    <x v="0"/>
    <m/>
    <x v="1"/>
    <d v="1929-12-29T00:00:00"/>
    <n v="26"/>
    <s v="38D"/>
    <n v="3"/>
    <s v="D"/>
    <n v="38"/>
    <n v="22"/>
    <n v="36"/>
    <m/>
    <s v=""/>
    <m/>
    <s v=""/>
    <s v=""/>
    <s v="Y"/>
    <s v="United States"/>
  </r>
  <r>
    <x v="0"/>
    <n v="1955"/>
    <d v="1955-09-01T00:00:00"/>
    <s v="Anne Fleming"/>
    <m/>
    <s v="Caucasian"/>
    <x v="0"/>
    <s v="Brown"/>
    <x v="1"/>
    <d v="1929-12-01T00:00:00"/>
    <n v="26"/>
    <s v="37C"/>
    <n v="2"/>
    <s v="C"/>
    <n v="37"/>
    <n v="23"/>
    <n v="36"/>
    <m/>
    <s v=""/>
    <m/>
    <s v=""/>
    <s v=""/>
    <s v="Y"/>
    <s v="United States"/>
  </r>
  <r>
    <x v="0"/>
    <n v="1955"/>
    <d v="1955-10-01T00:00:00"/>
    <s v="Jean Moorehead"/>
    <m/>
    <s v="Caucasian"/>
    <x v="0"/>
    <m/>
    <x v="0"/>
    <d v="1936-01-01T00:00:00"/>
    <n v="19"/>
    <s v="35C"/>
    <n v="2"/>
    <s v="C"/>
    <n v="35"/>
    <n v="23"/>
    <n v="35"/>
    <m/>
    <s v=""/>
    <m/>
    <s v=""/>
    <s v=""/>
    <s v="Y"/>
    <s v="Los Angeles, California, United States"/>
  </r>
  <r>
    <x v="0"/>
    <n v="1955"/>
    <d v="1955-11-01T00:00:00"/>
    <s v="Barbara Cameron"/>
    <m/>
    <s v="Caucasian"/>
    <x v="0"/>
    <m/>
    <x v="2"/>
    <d v="1930-01-01T00:00:00"/>
    <n v="25"/>
    <s v="33B"/>
    <n v="1"/>
    <s v="B"/>
    <n v="33"/>
    <n v="21"/>
    <n v="33"/>
    <m/>
    <s v=""/>
    <m/>
    <s v=""/>
    <s v=""/>
    <s v="Y"/>
    <s v="United States"/>
  </r>
  <r>
    <x v="0"/>
    <n v="1955"/>
    <d v="1955-12-01T00:00:00"/>
    <s v="Janet Pilgrim"/>
    <m/>
    <s v="Caucasian"/>
    <x v="0"/>
    <m/>
    <x v="0"/>
    <d v="1934-06-13T00:00:00"/>
    <n v="21"/>
    <s v="36D"/>
    <n v="3"/>
    <s v="D"/>
    <n v="36"/>
    <n v="24"/>
    <n v="36"/>
    <n v="66"/>
    <n v="1.6764000000000001"/>
    <n v="115"/>
    <n v="52.163080000000001"/>
    <n v="18.561280005939256"/>
    <s v="Y"/>
    <s v="Wheaton, Illinois, United States"/>
  </r>
  <r>
    <x v="0"/>
    <n v="1956"/>
    <d v="1956-01-01T00:00:00"/>
    <s v="Lynn Turner"/>
    <m/>
    <s v="Caucasian"/>
    <x v="0"/>
    <s v="Brown"/>
    <x v="2"/>
    <d v="1935-12-01T00:00:00"/>
    <n v="21"/>
    <s v="38D"/>
    <n v="3"/>
    <s v="D"/>
    <n v="38"/>
    <n v="24"/>
    <n v="37"/>
    <m/>
    <s v=""/>
    <m/>
    <s v=""/>
    <s v=""/>
    <s v="Y"/>
    <s v="California, United States"/>
  </r>
  <r>
    <x v="0"/>
    <n v="1956"/>
    <d v="1956-02-01T00:00:00"/>
    <s v="Marguerite Empey"/>
    <s v="Diane Webber"/>
    <s v="Caucasian"/>
    <x v="0"/>
    <s v="Brown"/>
    <x v="2"/>
    <d v="1932-07-29T00:00:00"/>
    <n v="24"/>
    <s v="39C"/>
    <n v="2"/>
    <s v="C"/>
    <n v="39"/>
    <n v="23"/>
    <n v="37"/>
    <n v="66"/>
    <n v="1.6764000000000001"/>
    <n v="100"/>
    <n v="45.359200000000001"/>
    <n v="16.140243483425444"/>
    <s v="Y"/>
    <s v="Los Angeles, California, United States"/>
  </r>
  <r>
    <x v="0"/>
    <n v="1956"/>
    <d v="1956-03-01T00:00:00"/>
    <s v="Marian Stafford"/>
    <m/>
    <s v="Caucasian"/>
    <x v="0"/>
    <m/>
    <x v="0"/>
    <d v="1933-02-07T00:00:00"/>
    <n v="23"/>
    <s v="34C"/>
    <n v="2"/>
    <s v="C"/>
    <n v="34"/>
    <n v="21"/>
    <n v="34"/>
    <n v="63"/>
    <n v="1.6002000000000001"/>
    <m/>
    <s v=""/>
    <s v=""/>
    <s v="Y"/>
    <s v="Houston, Texas, United States"/>
  </r>
  <r>
    <x v="0"/>
    <n v="1956"/>
    <d v="1956-04-01T00:00:00"/>
    <s v="Rusty Fisher"/>
    <m/>
    <s v="Caucasian"/>
    <x v="0"/>
    <m/>
    <x v="1"/>
    <d v="1935-04-05T00:00:00"/>
    <n v="21"/>
    <s v="36C"/>
    <n v="2"/>
    <s v="C"/>
    <n v="36"/>
    <n v="22"/>
    <n v="35"/>
    <n v="66"/>
    <n v="1.6764000000000001"/>
    <n v="115"/>
    <n v="52.163080000000001"/>
    <n v="18.561280005939256"/>
    <s v="Y"/>
    <s v="Colorado, United States"/>
  </r>
  <r>
    <x v="0"/>
    <n v="1956"/>
    <d v="1956-05-01T00:00:00"/>
    <s v="Marion Scott"/>
    <m/>
    <s v="Caucasian"/>
    <x v="0"/>
    <s v="Blue"/>
    <x v="0"/>
    <d v="1930-01-01T00:00:00"/>
    <n v="26"/>
    <s v="36D"/>
    <n v="3"/>
    <s v="D"/>
    <n v="36"/>
    <n v="23"/>
    <n v="35"/>
    <n v="66"/>
    <n v="1.6764000000000001"/>
    <m/>
    <s v=""/>
    <s v=""/>
    <s v="N"/>
    <s v="Germany"/>
  </r>
  <r>
    <x v="0"/>
    <n v="1956"/>
    <d v="1956-06-01T00:00:00"/>
    <s v="Gloria Walker"/>
    <m/>
    <s v="Caucasian"/>
    <x v="0"/>
    <s v="Brown"/>
    <x v="2"/>
    <d v="1937-07-16T00:00:00"/>
    <n v="19"/>
    <s v="36C"/>
    <n v="2"/>
    <s v="C"/>
    <n v="36"/>
    <n v="21"/>
    <n v="32"/>
    <n v="64"/>
    <n v="1.6255999999999999"/>
    <n v="108"/>
    <n v="48.987935999999998"/>
    <n v="18.537952310279621"/>
    <s v="Y"/>
    <s v="Bronx, New York, United States"/>
  </r>
  <r>
    <x v="0"/>
    <n v="1956"/>
    <d v="1956-07-01T00:00:00"/>
    <s v="Alice Denham"/>
    <m/>
    <m/>
    <x v="0"/>
    <s v="Brown"/>
    <x v="1"/>
    <d v="1933-01-21T00:00:00"/>
    <n v="23"/>
    <s v="36E"/>
    <n v="5"/>
    <s v="E"/>
    <n v="36"/>
    <n v="24"/>
    <n v="34"/>
    <n v="62"/>
    <n v="1.5748"/>
    <n v="105"/>
    <n v="47.627159999999996"/>
    <n v="19.204538409076818"/>
    <s v="Y"/>
    <s v="Jacksonville, Florida, United States"/>
  </r>
  <r>
    <x v="0"/>
    <n v="1956"/>
    <d v="1956-08-01T00:00:00"/>
    <s v="Jonnie Nicely"/>
    <m/>
    <s v="Caucasian"/>
    <x v="0"/>
    <m/>
    <x v="2"/>
    <d v="1936-02-25T00:00:00"/>
    <n v="20"/>
    <s v="37D"/>
    <n v="3"/>
    <s v="D"/>
    <n v="37"/>
    <n v="24"/>
    <n v="36"/>
    <n v="67"/>
    <n v="1.7018"/>
    <n v="122"/>
    <n v="55.338223999999997"/>
    <n v="19.107689629948204"/>
    <s v="Y"/>
    <s v="Fort Smith, Arkansas, United States"/>
  </r>
  <r>
    <x v="0"/>
    <n v="1956"/>
    <d v="1956-09-01T00:00:00"/>
    <s v="Elsa Sorensen"/>
    <m/>
    <s v="Caucasian"/>
    <x v="0"/>
    <s v="Blue"/>
    <x v="0"/>
    <d v="1934-03-25T00:00:00"/>
    <n v="22"/>
    <s v="38D"/>
    <n v="3"/>
    <s v="D"/>
    <n v="38"/>
    <n v="24"/>
    <n v="35"/>
    <n v="66"/>
    <n v="1.6764000000000001"/>
    <m/>
    <s v=""/>
    <s v=""/>
    <s v="N"/>
    <s v="Copenhagen, Denmark"/>
  </r>
  <r>
    <x v="0"/>
    <n v="1956"/>
    <d v="1956-10-01T00:00:00"/>
    <s v="Janet Pilgrim"/>
    <m/>
    <s v="Caucasian"/>
    <x v="0"/>
    <m/>
    <x v="0"/>
    <d v="1934-06-13T00:00:00"/>
    <n v="22"/>
    <s v="36D"/>
    <n v="3"/>
    <s v="D"/>
    <n v="36"/>
    <n v="24"/>
    <n v="36"/>
    <n v="66"/>
    <n v="1.6764000000000001"/>
    <n v="115"/>
    <n v="52.163080000000001"/>
    <n v="18.561280005939256"/>
    <s v="Y"/>
    <s v="Wheaton, Illinois, United States"/>
  </r>
  <r>
    <x v="0"/>
    <n v="1956"/>
    <d v="1956-11-01T00:00:00"/>
    <s v="Betty Blue"/>
    <m/>
    <m/>
    <x v="0"/>
    <m/>
    <x v="1"/>
    <d v="1931-08-14T00:00:00"/>
    <n v="25"/>
    <s v="39D"/>
    <n v="3"/>
    <s v="D"/>
    <n v="39"/>
    <n v="22"/>
    <n v="36"/>
    <n v="63"/>
    <n v="1.6002000000000001"/>
    <n v="128"/>
    <n v="58.059775999999999"/>
    <n v="22.673931162929094"/>
    <s v="Y"/>
    <s v="Memphis, Arkansas, United States"/>
  </r>
  <r>
    <x v="0"/>
    <n v="1956"/>
    <d v="1956-12-01T00:00:00"/>
    <s v="Lisa Winters"/>
    <m/>
    <m/>
    <x v="1"/>
    <m/>
    <x v="0"/>
    <d v="1935-12-01T00:00:00"/>
    <n v="21"/>
    <s v="35C"/>
    <n v="2"/>
    <s v="C"/>
    <n v="35"/>
    <n v="23"/>
    <n v="35"/>
    <n v="62"/>
    <n v="1.5748"/>
    <n v="106"/>
    <n v="48.080751999999997"/>
    <n v="19.387438774877548"/>
    <s v="Y"/>
    <s v="Florida, United States"/>
  </r>
  <r>
    <x v="0"/>
    <n v="1957"/>
    <d v="1957-01-01T00:00:00"/>
    <s v="June Blair"/>
    <m/>
    <m/>
    <x v="0"/>
    <m/>
    <x v="2"/>
    <d v="1933-10-20T00:00:00"/>
    <n v="24"/>
    <s v="36C"/>
    <n v="2"/>
    <s v="C"/>
    <n v="36"/>
    <n v="25"/>
    <n v="36"/>
    <n v="65"/>
    <n v="1.651"/>
    <n v="120"/>
    <n v="54.431039999999996"/>
    <n v="19.968823842973126"/>
    <s v="Y"/>
    <s v="San Francisco, California, United States"/>
  </r>
  <r>
    <x v="0"/>
    <n v="1957"/>
    <d v="1957-02-01T00:00:00"/>
    <s v="Sally Todd"/>
    <m/>
    <m/>
    <x v="0"/>
    <m/>
    <x v="0"/>
    <d v="1934-06-07T00:00:00"/>
    <n v="23"/>
    <s v="35C"/>
    <n v="2"/>
    <s v="C"/>
    <n v="35"/>
    <n v="23"/>
    <n v="35"/>
    <m/>
    <s v=""/>
    <m/>
    <s v=""/>
    <s v=""/>
    <s v="Y"/>
    <s v="United States"/>
  </r>
  <r>
    <x v="0"/>
    <n v="1957"/>
    <d v="1957-03-01T00:00:00"/>
    <s v="Sandra Edwards"/>
    <m/>
    <m/>
    <x v="0"/>
    <m/>
    <x v="1"/>
    <d v="1938-03-12T00:00:00"/>
    <n v="19"/>
    <s v="36C"/>
    <n v="2"/>
    <s v="C"/>
    <n v="36"/>
    <n v="20"/>
    <n v="36"/>
    <n v="67"/>
    <n v="1.7018"/>
    <n v="120"/>
    <n v="54.431039999999996"/>
    <n v="18.794448816342495"/>
    <s v="Y"/>
    <s v="Los Angeles, California, United States"/>
  </r>
  <r>
    <x v="0"/>
    <n v="1957"/>
    <d v="1957-04-01T00:00:00"/>
    <s v="Gloria Windsor"/>
    <m/>
    <m/>
    <x v="0"/>
    <m/>
    <x v="0"/>
    <d v="1935-01-01T00:00:00"/>
    <n v="22"/>
    <s v="35C"/>
    <n v="2"/>
    <s v="C"/>
    <n v="35"/>
    <n v="25"/>
    <n v="35"/>
    <m/>
    <s v=""/>
    <m/>
    <s v=""/>
    <s v=""/>
    <s v="Y"/>
    <s v="United States"/>
  </r>
  <r>
    <x v="0"/>
    <n v="1957"/>
    <d v="1957-05-01T00:00:00"/>
    <s v="Dawn Richard"/>
    <m/>
    <m/>
    <x v="0"/>
    <m/>
    <x v="1"/>
    <d v="1936-03-05T00:00:00"/>
    <n v="21"/>
    <s v="36C"/>
    <n v="2"/>
    <s v="C"/>
    <n v="36"/>
    <n v="23"/>
    <n v="36"/>
    <n v="65"/>
    <n v="1.651"/>
    <n v="120"/>
    <n v="54.431039999999996"/>
    <n v="19.968823842973126"/>
    <s v="Y"/>
    <s v="Los Angeles, California, United States"/>
  </r>
  <r>
    <x v="0"/>
    <n v="1957"/>
    <d v="1957-06-01T00:00:00"/>
    <s v="Carrie Radison"/>
    <m/>
    <m/>
    <x v="0"/>
    <m/>
    <x v="2"/>
    <d v="1938-11-01T00:00:00"/>
    <n v="19"/>
    <s v="35B"/>
    <n v="1"/>
    <s v="B"/>
    <n v="35"/>
    <n v="22"/>
    <n v="35"/>
    <n v="65"/>
    <n v="1.651"/>
    <m/>
    <s v=""/>
    <s v=""/>
    <s v="Y"/>
    <s v="Philadelphia, Pennsylvania, United States"/>
  </r>
  <r>
    <x v="0"/>
    <n v="1957"/>
    <d v="1957-07-01T00:00:00"/>
    <s v="Jean Jani"/>
    <m/>
    <m/>
    <x v="0"/>
    <m/>
    <x v="1"/>
    <d v="1931-10-31T00:00:00"/>
    <n v="26"/>
    <s v="38D"/>
    <n v="3"/>
    <s v="D"/>
    <n v="38"/>
    <n v="23"/>
    <n v="34"/>
    <n v="63"/>
    <n v="1.6002000000000001"/>
    <n v="120"/>
    <n v="54.431039999999996"/>
    <n v="21.256810465246023"/>
    <s v="Y"/>
    <s v="Dayton, Ohio, United States"/>
  </r>
  <r>
    <x v="0"/>
    <n v="1957"/>
    <d v="1957-08-01T00:00:00"/>
    <s v="Dolores Donlon"/>
    <m/>
    <m/>
    <x v="0"/>
    <m/>
    <x v="0"/>
    <d v="1926-09-19T00:00:00"/>
    <n v="31"/>
    <s v="36C"/>
    <n v="2"/>
    <s v="C"/>
    <n v="36"/>
    <n v="23"/>
    <n v="33"/>
    <n v="67"/>
    <n v="1.7018"/>
    <n v="110"/>
    <n v="49.895119999999999"/>
    <n v="17.228244748313955"/>
    <s v="Y"/>
    <s v="Philadelphia, Pennsylvania, United States"/>
  </r>
  <r>
    <x v="0"/>
    <n v="1957"/>
    <d v="1957-09-01T00:00:00"/>
    <s v="Jacquelyn Prescott"/>
    <m/>
    <m/>
    <x v="0"/>
    <m/>
    <x v="0"/>
    <d v="1936-01-01T00:00:00"/>
    <n v="21"/>
    <s v="39C"/>
    <n v="2"/>
    <s v="C"/>
    <n v="39"/>
    <n v="23"/>
    <n v="37"/>
    <m/>
    <s v=""/>
    <n v="117"/>
    <n v="53.070264000000002"/>
    <s v=""/>
    <s v="Y"/>
    <s v="Redlands, California, United States"/>
  </r>
  <r>
    <x v="0"/>
    <n v="1957"/>
    <d v="1957-10-01T00:00:00"/>
    <s v="Colleen Farrington"/>
    <m/>
    <m/>
    <x v="0"/>
    <m/>
    <x v="2"/>
    <d v="1936-04-20T00:00:00"/>
    <n v="21"/>
    <s v="38D"/>
    <n v="3"/>
    <s v="D"/>
    <n v="38"/>
    <n v="22"/>
    <n v="33"/>
    <n v="68"/>
    <n v="1.7272000000000001"/>
    <n v="110"/>
    <n v="49.895119999999999"/>
    <n v="16.725257498957902"/>
    <s v="Y"/>
    <s v="Davisboro, Georgia, United States"/>
  </r>
  <r>
    <x v="0"/>
    <n v="1957"/>
    <d v="1957-11-01T00:00:00"/>
    <s v="Marlene Callahan"/>
    <m/>
    <m/>
    <x v="0"/>
    <m/>
    <x v="0"/>
    <d v="1937-08-24T00:00:00"/>
    <n v="20"/>
    <s v="34C"/>
    <n v="2"/>
    <s v="C"/>
    <n v="34"/>
    <n v="22"/>
    <n v="33"/>
    <n v="62"/>
    <n v="1.5748"/>
    <n v="98"/>
    <n v="44.452016"/>
    <n v="17.924235848471696"/>
    <s v="Y"/>
    <s v="Ventura, California, United States"/>
  </r>
  <r>
    <x v="0"/>
    <n v="1957"/>
    <d v="1957-12-01T00:00:00"/>
    <s v="Linda Vargas"/>
    <m/>
    <m/>
    <x v="0"/>
    <m/>
    <x v="1"/>
    <d v="1939-04-20T00:00:00"/>
    <n v="18"/>
    <s v="35B"/>
    <n v="1"/>
    <s v="B"/>
    <n v="35"/>
    <n v="21"/>
    <n v="35"/>
    <m/>
    <s v=""/>
    <m/>
    <s v=""/>
    <s v=""/>
    <s v="Y"/>
    <s v="United States"/>
  </r>
  <r>
    <x v="0"/>
    <n v="1958"/>
    <d v="1958-01-01T00:00:00"/>
    <s v="Elizabeth Ann Roberts"/>
    <m/>
    <m/>
    <x v="0"/>
    <m/>
    <x v="1"/>
    <d v="1941-08-04T00:00:00"/>
    <n v="17"/>
    <s v="34B"/>
    <n v="1"/>
    <s v="B"/>
    <n v="34"/>
    <n v="22"/>
    <n v="34"/>
    <n v="66"/>
    <n v="1.6764000000000001"/>
    <n v="100"/>
    <n v="45.359200000000001"/>
    <n v="16.140243483425444"/>
    <s v="Y"/>
    <s v="United States"/>
  </r>
  <r>
    <x v="0"/>
    <n v="1958"/>
    <d v="1958-02-01T00:00:00"/>
    <s v="Cheryl Kubert"/>
    <m/>
    <m/>
    <x v="0"/>
    <m/>
    <x v="1"/>
    <d v="1935-01-01T00:00:00"/>
    <n v="23"/>
    <s v="36C"/>
    <n v="2"/>
    <s v="C"/>
    <n v="36"/>
    <n v="26"/>
    <n v="37"/>
    <n v="65"/>
    <n v="1.651"/>
    <n v="115"/>
    <n v="52.163080000000001"/>
    <n v="19.136789516182581"/>
    <s v="Y"/>
    <s v="Los Angeles, California, United States"/>
  </r>
  <r>
    <x v="0"/>
    <n v="1958"/>
    <d v="1958-03-01T00:00:00"/>
    <s v="Zahra Norbo"/>
    <m/>
    <m/>
    <x v="0"/>
    <m/>
    <x v="2"/>
    <d v="1934-02-07T00:00:00"/>
    <n v="24"/>
    <s v="38C"/>
    <n v="2"/>
    <s v="C"/>
    <n v="38"/>
    <n v="24"/>
    <n v="35"/>
    <n v="67"/>
    <n v="1.7018"/>
    <n v="115"/>
    <n v="52.163080000000001"/>
    <n v="18.011346782328228"/>
    <s v="N"/>
    <s v="Sweden"/>
  </r>
  <r>
    <x v="0"/>
    <n v="1958"/>
    <d v="1958-04-01T00:00:00"/>
    <s v="Felicia Atkins"/>
    <m/>
    <m/>
    <x v="0"/>
    <m/>
    <x v="1"/>
    <d v="1937-04-05T00:00:00"/>
    <n v="21"/>
    <s v="38DD"/>
    <n v="4"/>
    <s v="DD"/>
    <n v="38"/>
    <n v="23"/>
    <n v="36"/>
    <n v="68"/>
    <n v="1.7272000000000001"/>
    <m/>
    <s v=""/>
    <s v=""/>
    <s v="N"/>
    <s v="Australia"/>
  </r>
  <r>
    <x v="0"/>
    <n v="1958"/>
    <d v="1958-05-01T00:00:00"/>
    <s v="Lari Laine"/>
    <m/>
    <m/>
    <x v="0"/>
    <m/>
    <x v="0"/>
    <d v="1937-04-13T00:00:00"/>
    <n v="21"/>
    <s v="38D"/>
    <n v="3"/>
    <s v="D"/>
    <n v="38"/>
    <n v="21"/>
    <n v="34"/>
    <n v="69"/>
    <n v="1.7525999999999999"/>
    <n v="124"/>
    <n v="56.245407999999998"/>
    <n v="18.311396085090006"/>
    <s v="Y"/>
    <s v="Brentwood, California, United States"/>
  </r>
  <r>
    <x v="0"/>
    <n v="1958"/>
    <d v="1958-06-01T00:00:00"/>
    <s v="Judy Lee Tomerlin"/>
    <m/>
    <m/>
    <x v="0"/>
    <m/>
    <x v="2"/>
    <d v="1940-05-20T00:00:00"/>
    <n v="18"/>
    <s v="40D"/>
    <n v="3"/>
    <s v="D"/>
    <n v="40"/>
    <n v="20"/>
    <n v="36"/>
    <n v="65"/>
    <n v="1.651"/>
    <n v="120"/>
    <n v="54.431039999999996"/>
    <n v="19.968823842973126"/>
    <s v="Y"/>
    <s v="United States"/>
  </r>
  <r>
    <x v="0"/>
    <n v="1958"/>
    <d v="1958-07-01T00:00:00"/>
    <s v="Linne Nanette Ahlstrand"/>
    <m/>
    <s v="Caucasian"/>
    <x v="0"/>
    <m/>
    <x v="1"/>
    <d v="1936-07-01T00:00:00"/>
    <n v="22"/>
    <s v="C"/>
    <n v="2"/>
    <s v="C"/>
    <m/>
    <m/>
    <m/>
    <n v="62"/>
    <n v="1.5748"/>
    <m/>
    <s v=""/>
    <s v=""/>
    <s v="Y"/>
    <s v="Chicago, Illinois, United States"/>
  </r>
  <r>
    <x v="0"/>
    <n v="1958"/>
    <d v="1958-08-01T00:00:00"/>
    <s v="Myrna Weber"/>
    <m/>
    <m/>
    <x v="0"/>
    <m/>
    <x v="1"/>
    <d v="1938-04-22T00:00:00"/>
    <n v="20"/>
    <s v="37D"/>
    <n v="3"/>
    <s v="D"/>
    <n v="37"/>
    <n v="24"/>
    <n v="36"/>
    <m/>
    <s v=""/>
    <m/>
    <s v=""/>
    <s v=""/>
    <s v="Y"/>
    <s v="Florida, United States"/>
  </r>
  <r>
    <x v="0"/>
    <n v="1958"/>
    <d v="1958-09-01T00:00:00"/>
    <s v="Teri Hope"/>
    <m/>
    <m/>
    <x v="0"/>
    <m/>
    <x v="0"/>
    <d v="1939-02-15T00:00:00"/>
    <n v="19"/>
    <s v="37D"/>
    <n v="3"/>
    <s v="D"/>
    <n v="37"/>
    <n v="24"/>
    <n v="36"/>
    <n v="62"/>
    <n v="1.5748"/>
    <n v="100"/>
    <n v="45.359200000000001"/>
    <n v="18.29003658007316"/>
    <s v="Y"/>
    <s v="Pittsburgh, Pennsylvania, United States"/>
  </r>
  <r>
    <x v="0"/>
    <n v="1958"/>
    <d v="1958-10-01T00:00:00"/>
    <s v="Mara Corday"/>
    <m/>
    <m/>
    <x v="0"/>
    <m/>
    <x v="1"/>
    <d v="1930-01-03T00:00:00"/>
    <n v="28"/>
    <s v="35C"/>
    <n v="2"/>
    <s v="C"/>
    <n v="35"/>
    <n v="24"/>
    <n v="35"/>
    <n v="65"/>
    <n v="1.651"/>
    <n v="118"/>
    <n v="53.523856000000002"/>
    <n v="19.636010112256912"/>
    <s v="Y"/>
    <s v="Santa Monica, California, United States"/>
  </r>
  <r>
    <x v="0"/>
    <n v="1958"/>
    <d v="1958-10-01T00:00:00"/>
    <s v="Pat Sheehan"/>
    <m/>
    <m/>
    <x v="0"/>
    <m/>
    <x v="0"/>
    <d v="1931-09-07T00:00:00"/>
    <n v="27"/>
    <s v="35C"/>
    <n v="2"/>
    <s v="C"/>
    <n v="35"/>
    <n v="22"/>
    <n v="34"/>
    <n v="66"/>
    <n v="1.6764000000000001"/>
    <n v="120"/>
    <n v="54.431039999999996"/>
    <n v="19.368292180110529"/>
    <s v="Y"/>
    <s v="San Francisco, California, United States"/>
  </r>
  <r>
    <x v="0"/>
    <n v="1958"/>
    <d v="1958-11-01T00:00:00"/>
    <s v="Joan Staley"/>
    <m/>
    <m/>
    <x v="0"/>
    <m/>
    <x v="0"/>
    <d v="1940-05-20T00:00:00"/>
    <n v="18"/>
    <s v="34C"/>
    <n v="2"/>
    <s v="C"/>
    <n v="34"/>
    <n v="23"/>
    <n v="34"/>
    <n v="65"/>
    <n v="1.651"/>
    <n v="118"/>
    <n v="53.523856000000002"/>
    <n v="19.636010112256912"/>
    <s v="Y"/>
    <s v="Minneapolis, Minnesota, United States"/>
  </r>
  <r>
    <x v="0"/>
    <n v="1958"/>
    <d v="1958-12-01T00:00:00"/>
    <s v="Joyce Nizzari"/>
    <m/>
    <m/>
    <x v="1"/>
    <m/>
    <x v="1"/>
    <d v="1940-05-20T00:00:00"/>
    <n v="18"/>
    <s v="34B"/>
    <n v="1"/>
    <s v="B"/>
    <n v="34"/>
    <n v="24"/>
    <n v="34"/>
    <n v="66"/>
    <n v="1.6764000000000001"/>
    <n v="118"/>
    <n v="53.523856000000002"/>
    <n v="19.04548731044202"/>
    <s v="Y"/>
    <s v="Bronx, New York, United States"/>
  </r>
  <r>
    <x v="0"/>
    <n v="1959"/>
    <d v="1959-01-01T00:00:00"/>
    <s v="Virginia Gordon"/>
    <m/>
    <m/>
    <x v="0"/>
    <m/>
    <x v="1"/>
    <d v="1936-10-28T00:00:00"/>
    <n v="23"/>
    <s v="37D"/>
    <n v="3"/>
    <s v="D"/>
    <n v="37"/>
    <n v="22"/>
    <n v="36"/>
    <n v="66"/>
    <n v="1.6764000000000001"/>
    <n v="120"/>
    <n v="54.431039999999996"/>
    <n v="19.368292180110529"/>
    <s v="Y"/>
    <s v="Chaplin, West Wirginia, United States"/>
  </r>
  <r>
    <x v="0"/>
    <n v="1959"/>
    <d v="1959-02-01T00:00:00"/>
    <s v="Eleanor Bradley"/>
    <m/>
    <m/>
    <x v="0"/>
    <m/>
    <x v="2"/>
    <d v="1938-12-13T00:00:00"/>
    <n v="21"/>
    <s v="40D"/>
    <n v="3"/>
    <s v="D"/>
    <n v="40"/>
    <n v="22"/>
    <n v="37"/>
    <n v="68"/>
    <n v="1.7272000000000001"/>
    <n v="135"/>
    <n v="61.234920000000002"/>
    <n v="20.526452385084699"/>
    <s v="Y"/>
    <s v="Waukegan, Illinois, United States"/>
  </r>
  <r>
    <x v="0"/>
    <n v="1959"/>
    <d v="1959-03-01T00:00:00"/>
    <s v="Audrey Daston"/>
    <m/>
    <m/>
    <x v="0"/>
    <s v="Brown"/>
    <x v="0"/>
    <d v="1930-01-01T00:00:00"/>
    <n v="29"/>
    <s v="36D"/>
    <n v="3"/>
    <s v="D"/>
    <n v="36"/>
    <n v="24"/>
    <n v="36"/>
    <m/>
    <s v=""/>
    <m/>
    <s v=""/>
    <s v=""/>
    <s v="Y"/>
    <s v="Boise, Idaho, United States"/>
  </r>
  <r>
    <x v="0"/>
    <n v="1959"/>
    <d v="1959-04-01T00:00:00"/>
    <s v="Nancy Crawford"/>
    <m/>
    <m/>
    <x v="0"/>
    <m/>
    <x v="1"/>
    <d v="1941-04-16T00:00:00"/>
    <n v="18"/>
    <s v="36C"/>
    <n v="2"/>
    <s v="C"/>
    <n v="36"/>
    <n v="24"/>
    <n v="36"/>
    <n v="65"/>
    <n v="1.651"/>
    <n v="125"/>
    <n v="56.698999999999998"/>
    <n v="20.800858169763675"/>
    <s v="Y"/>
    <s v="Valhalla, New York, United States"/>
  </r>
  <r>
    <x v="0"/>
    <n v="1959"/>
    <d v="1959-05-01T00:00:00"/>
    <s v="Cindy Fuller"/>
    <m/>
    <m/>
    <x v="0"/>
    <m/>
    <x v="1"/>
    <d v="1938-05-13T00:00:00"/>
    <n v="21"/>
    <s v="36D"/>
    <n v="3"/>
    <s v="D"/>
    <n v="36"/>
    <n v="24"/>
    <n v="36"/>
    <n v="66"/>
    <n v="1.6764000000000001"/>
    <n v="124"/>
    <n v="56.245407999999998"/>
    <n v="20.013901919447548"/>
    <s v="Y"/>
    <s v="Boston, Massachusetts, United States"/>
  </r>
  <r>
    <x v="0"/>
    <n v="1959"/>
    <d v="1959-06-01T00:00:00"/>
    <s v="Marilyn Hanold"/>
    <m/>
    <m/>
    <x v="0"/>
    <m/>
    <x v="1"/>
    <d v="1938-06-09T00:00:00"/>
    <n v="21"/>
    <s v="39D"/>
    <n v="3"/>
    <s v="D"/>
    <n v="39"/>
    <n v="26"/>
    <n v="38"/>
    <n v="68"/>
    <n v="1.7272000000000001"/>
    <n v="115"/>
    <n v="52.163080000000001"/>
    <n v="17.485496476183261"/>
    <s v="Y"/>
    <s v="Jamaica, New York, United States"/>
  </r>
  <r>
    <x v="0"/>
    <n v="1959"/>
    <d v="1959-07-01T00:00:00"/>
    <s v="Yvette Vickers"/>
    <m/>
    <m/>
    <x v="0"/>
    <m/>
    <x v="0"/>
    <d v="1936-08-26T00:00:00"/>
    <n v="23"/>
    <s v="36D"/>
    <n v="3"/>
    <s v="D"/>
    <n v="36"/>
    <n v="24"/>
    <n v="36"/>
    <n v="63"/>
    <n v="1.6002000000000001"/>
    <n v="105"/>
    <n v="47.627159999999996"/>
    <n v="18.59970915709027"/>
    <s v="Y"/>
    <s v="Kansas City, Missouri, United States"/>
  </r>
  <r>
    <x v="0"/>
    <n v="1959"/>
    <d v="1959-08-01T00:00:00"/>
    <s v="Clayre Peters"/>
    <m/>
    <m/>
    <x v="0"/>
    <m/>
    <x v="1"/>
    <d v="1935-01-01T00:00:00"/>
    <n v="24"/>
    <s v="34C"/>
    <n v="2"/>
    <s v="C"/>
    <n v="34"/>
    <n v="25"/>
    <n v="35"/>
    <m/>
    <s v=""/>
    <m/>
    <s v=""/>
    <s v=""/>
    <s v="Y"/>
    <s v="United States"/>
  </r>
  <r>
    <x v="0"/>
    <n v="1959"/>
    <d v="1959-09-01T00:00:00"/>
    <s v="Marianne Gaba"/>
    <m/>
    <m/>
    <x v="0"/>
    <m/>
    <x v="2"/>
    <d v="1939-11-13T00:00:00"/>
    <n v="20"/>
    <s v="34C"/>
    <n v="2"/>
    <s v="C"/>
    <n v="34"/>
    <n v="24"/>
    <n v="34"/>
    <n v="66"/>
    <n v="1.6764000000000001"/>
    <n v="110"/>
    <n v="49.895119999999999"/>
    <n v="17.754267831767987"/>
    <s v="Y"/>
    <s v="Chicago, Illinois, United States"/>
  </r>
  <r>
    <x v="0"/>
    <n v="1959"/>
    <d v="1959-10-01T00:00:00"/>
    <s v="Elaine Reynolds"/>
    <m/>
    <m/>
    <x v="0"/>
    <m/>
    <x v="1"/>
    <d v="1939-09-07T00:00:00"/>
    <n v="20"/>
    <s v="39DD"/>
    <n v="4"/>
    <s v="DD"/>
    <n v="39"/>
    <n v="25"/>
    <n v="37"/>
    <n v="68"/>
    <n v="1.7272000000000001"/>
    <n v="130"/>
    <n v="58.96696"/>
    <n v="19.76621340785934"/>
    <s v="Y"/>
    <s v="Jersey City, New Jersey, United States"/>
  </r>
  <r>
    <x v="0"/>
    <n v="1959"/>
    <d v="1959-11-01T00:00:00"/>
    <s v="Donna Lynn"/>
    <m/>
    <m/>
    <x v="0"/>
    <m/>
    <x v="0"/>
    <d v="1936-09-21T00:00:00"/>
    <n v="23"/>
    <s v="36C"/>
    <n v="2"/>
    <s v="C"/>
    <n v="36"/>
    <n v="22"/>
    <n v="36"/>
    <n v="63"/>
    <n v="1.6002000000000001"/>
    <n v="115"/>
    <n v="52.163080000000001"/>
    <n v="20.371110029194107"/>
    <s v="Y"/>
    <s v="Walukee, Oklahoma, United States"/>
  </r>
  <r>
    <x v="0"/>
    <n v="1959"/>
    <d v="1959-12-01T00:00:00"/>
    <s v="Ellen Stratton"/>
    <m/>
    <m/>
    <x v="1"/>
    <m/>
    <x v="0"/>
    <d v="1939-06-09T00:00:00"/>
    <n v="20"/>
    <s v="35C"/>
    <n v="2"/>
    <s v="C"/>
    <n v="35"/>
    <n v="20"/>
    <n v="35"/>
    <n v="64"/>
    <n v="1.6255999999999999"/>
    <n v="110"/>
    <n v="49.895119999999999"/>
    <n v="18.881247723432946"/>
    <s v="Y"/>
    <s v="Marietta, Mississippi, United States"/>
  </r>
  <r>
    <x v="1"/>
    <n v="1960"/>
    <d v="1960-01-01T00:00:00"/>
    <s v="Stella Stevens"/>
    <m/>
    <m/>
    <x v="0"/>
    <m/>
    <x v="0"/>
    <d v="1938-10-01T00:00:00"/>
    <n v="22"/>
    <s v="37C"/>
    <n v="2"/>
    <s v="C"/>
    <n v="37"/>
    <n v="22"/>
    <n v="36"/>
    <n v="65"/>
    <n v="1.651"/>
    <n v="118"/>
    <n v="53.523856000000002"/>
    <n v="19.636010112256912"/>
    <s v="Y"/>
    <s v="Yazoo City, Mississippi, United States"/>
  </r>
  <r>
    <x v="1"/>
    <n v="1960"/>
    <d v="1960-02-01T00:00:00"/>
    <s v="Susie Scott"/>
    <m/>
    <m/>
    <x v="0"/>
    <m/>
    <x v="1"/>
    <d v="1938-08-22T00:00:00"/>
    <n v="22"/>
    <s v="37C"/>
    <n v="2"/>
    <s v="C"/>
    <n v="37"/>
    <n v="23"/>
    <n v="36"/>
    <n v="67"/>
    <n v="1.7018"/>
    <n v="130"/>
    <n v="58.96696"/>
    <n v="20.360652884371039"/>
    <s v="Y"/>
    <s v="Chicago, Illinois, United States"/>
  </r>
  <r>
    <x v="1"/>
    <n v="1960"/>
    <d v="1960-03-01T00:00:00"/>
    <s v="Sally Sarell"/>
    <m/>
    <m/>
    <x v="0"/>
    <m/>
    <x v="0"/>
    <d v="1938-06-25T00:00:00"/>
    <n v="22"/>
    <s v="37D"/>
    <n v="3"/>
    <s v="D"/>
    <n v="37"/>
    <n v="24"/>
    <n v="36"/>
    <n v="68"/>
    <n v="1.7272000000000001"/>
    <n v="126"/>
    <n v="57.152591999999999"/>
    <n v="19.158022226079051"/>
    <s v="Y"/>
    <s v="Ashtabula, Ohio, United States"/>
  </r>
  <r>
    <x v="1"/>
    <n v="1960"/>
    <d v="1960-04-01T00:00:00"/>
    <s v="Linda Gamble"/>
    <m/>
    <m/>
    <x v="1"/>
    <m/>
    <x v="0"/>
    <d v="1939-09-11T00:00:00"/>
    <n v="21"/>
    <s v="38D"/>
    <n v="3"/>
    <s v="D"/>
    <n v="38"/>
    <n v="23"/>
    <n v="37"/>
    <n v="64"/>
    <n v="1.6255999999999999"/>
    <n v="112"/>
    <n v="50.802303999999999"/>
    <n v="19.224543136586274"/>
    <s v="Y"/>
    <s v="Pittsburgh, Pennsylvania, United States"/>
  </r>
  <r>
    <x v="1"/>
    <n v="1960"/>
    <d v="1960-05-01T00:00:00"/>
    <s v="Ginger Young"/>
    <m/>
    <m/>
    <x v="0"/>
    <m/>
    <x v="2"/>
    <d v="1939-03-11T00:00:00"/>
    <n v="21"/>
    <s v="36C"/>
    <n v="2"/>
    <s v="C"/>
    <n v="36"/>
    <n v="23"/>
    <n v="36"/>
    <n v="65"/>
    <n v="1.651"/>
    <n v="125"/>
    <n v="56.698999999999998"/>
    <n v="20.800858169763675"/>
    <s v="Y"/>
    <s v="United States"/>
  </r>
  <r>
    <x v="1"/>
    <n v="1960"/>
    <d v="1960-06-01T00:00:00"/>
    <s v="Delores Wells"/>
    <m/>
    <m/>
    <x v="0"/>
    <m/>
    <x v="1"/>
    <d v="1937-10-17T00:00:00"/>
    <n v="23"/>
    <s v="36C"/>
    <n v="2"/>
    <s v="C"/>
    <n v="36"/>
    <n v="20"/>
    <n v="36"/>
    <n v="62"/>
    <n v="1.5748"/>
    <n v="108"/>
    <n v="48.987935999999998"/>
    <n v="19.753239506479012"/>
    <s v="Y"/>
    <s v="Reading, Pennsylvania, United States"/>
  </r>
  <r>
    <x v="1"/>
    <n v="1960"/>
    <d v="1960-07-01T00:00:00"/>
    <s v="Teddi Smith"/>
    <m/>
    <m/>
    <x v="0"/>
    <m/>
    <x v="1"/>
    <d v="1942-09-21T00:00:00"/>
    <n v="18"/>
    <s v="37D"/>
    <n v="3"/>
    <s v="D"/>
    <n v="37"/>
    <n v="22"/>
    <n v="35"/>
    <n v="65"/>
    <n v="1.651"/>
    <n v="110"/>
    <n v="49.895119999999999"/>
    <n v="18.304755189392033"/>
    <s v="Y"/>
    <s v="Hastings, Nebraska, United States"/>
  </r>
  <r>
    <x v="1"/>
    <n v="1960"/>
    <d v="1960-08-01T00:00:00"/>
    <s v="Elaine Paul"/>
    <m/>
    <m/>
    <x v="0"/>
    <m/>
    <x v="1"/>
    <d v="1938-08-11T00:00:00"/>
    <n v="22"/>
    <s v="34C"/>
    <n v="2"/>
    <s v="C"/>
    <n v="34"/>
    <n v="23"/>
    <n v="35"/>
    <n v="64"/>
    <n v="1.6255999999999999"/>
    <n v="120"/>
    <n v="54.431039999999996"/>
    <n v="20.597724789199578"/>
    <s v="Y"/>
    <s v="United States"/>
  </r>
  <r>
    <x v="1"/>
    <n v="1960"/>
    <d v="1960-09-01T00:00:00"/>
    <s v="Ann Davis"/>
    <m/>
    <m/>
    <x v="0"/>
    <s v="Brown"/>
    <x v="1"/>
    <d v="1938-06-17T00:00:00"/>
    <n v="22"/>
    <s v="38D"/>
    <n v="3"/>
    <s v="D"/>
    <n v="38"/>
    <n v="20"/>
    <n v="35"/>
    <n v="62"/>
    <n v="1.5748"/>
    <n v="105"/>
    <n v="47.627159999999996"/>
    <n v="19.204538409076818"/>
    <s v="Y"/>
    <s v="United States"/>
  </r>
  <r>
    <x v="1"/>
    <n v="1960"/>
    <d v="1960-10-01T00:00:00"/>
    <s v="Kathy Douglas"/>
    <m/>
    <m/>
    <x v="0"/>
    <m/>
    <x v="2"/>
    <d v="1942-05-23T00:00:00"/>
    <n v="18"/>
    <s v="34B"/>
    <n v="1"/>
    <s v="B"/>
    <n v="34"/>
    <n v="21"/>
    <n v="34"/>
    <n v="65"/>
    <n v="1.651"/>
    <n v="114"/>
    <n v="51.709488"/>
    <n v="18.970382650824472"/>
    <s v="Y"/>
    <s v="Hollywood, California, United States"/>
  </r>
  <r>
    <x v="1"/>
    <n v="1960"/>
    <d v="1960-11-01T00:00:00"/>
    <s v="Joni Mattis"/>
    <m/>
    <m/>
    <x v="0"/>
    <m/>
    <x v="1"/>
    <d v="1938-11-28T00:00:00"/>
    <n v="22"/>
    <s v="33B"/>
    <n v="1"/>
    <s v="B"/>
    <n v="33"/>
    <n v="18"/>
    <n v="32"/>
    <n v="62"/>
    <n v="1.5748"/>
    <m/>
    <s v=""/>
    <s v=""/>
    <s v="Y"/>
    <s v="Chicago, Illinois, United States"/>
  </r>
  <r>
    <x v="1"/>
    <n v="1960"/>
    <d v="1960-12-01T00:00:00"/>
    <s v="Carol Eden"/>
    <m/>
    <m/>
    <x v="0"/>
    <m/>
    <x v="0"/>
    <d v="1942-05-19T00:00:00"/>
    <n v="18"/>
    <s v="37D"/>
    <n v="3"/>
    <s v="D"/>
    <n v="37"/>
    <n v="23"/>
    <n v="35"/>
    <n v="66"/>
    <n v="1.6764000000000001"/>
    <n v="120"/>
    <n v="54.431039999999996"/>
    <n v="19.368292180110529"/>
    <s v="Y"/>
    <s v="Hollywood, California, United States"/>
  </r>
  <r>
    <x v="1"/>
    <n v="1961"/>
    <d v="1961-01-01T00:00:00"/>
    <s v="Connie Cooper"/>
    <m/>
    <m/>
    <x v="0"/>
    <m/>
    <x v="1"/>
    <d v="1941-09-20T00:00:00"/>
    <n v="20"/>
    <s v="37D"/>
    <n v="3"/>
    <s v="D"/>
    <n v="37"/>
    <n v="21"/>
    <n v="36"/>
    <n v="65"/>
    <n v="1.651"/>
    <n v="110"/>
    <n v="49.895119999999999"/>
    <n v="18.304755189392033"/>
    <s v="Y"/>
    <s v="United States"/>
  </r>
  <r>
    <x v="1"/>
    <n v="1961"/>
    <d v="1961-02-01T00:00:00"/>
    <s v="Barbara Ann Lawford"/>
    <m/>
    <m/>
    <x v="0"/>
    <m/>
    <x v="1"/>
    <d v="1942-10-07T00:00:00"/>
    <n v="19"/>
    <s v="36D"/>
    <n v="3"/>
    <s v="D"/>
    <n v="36"/>
    <n v="24"/>
    <n v="36"/>
    <n v="67"/>
    <n v="1.7018"/>
    <n v="120"/>
    <n v="54.431039999999996"/>
    <n v="18.794448816342495"/>
    <s v="Y"/>
    <s v="United States"/>
  </r>
  <r>
    <x v="1"/>
    <n v="1961"/>
    <d v="1961-03-01T00:00:00"/>
    <s v="Tonya Crews"/>
    <m/>
    <m/>
    <x v="0"/>
    <m/>
    <x v="1"/>
    <d v="1938-02-02T00:00:00"/>
    <n v="23"/>
    <s v="38D"/>
    <n v="3"/>
    <s v="D"/>
    <n v="38"/>
    <n v="22"/>
    <n v="36"/>
    <n v="64"/>
    <n v="1.6255999999999999"/>
    <n v="117"/>
    <n v="53.070264000000002"/>
    <n v="20.08278166946959"/>
    <s v="Y"/>
    <s v="Oklahoma, United States"/>
  </r>
  <r>
    <x v="1"/>
    <n v="1961"/>
    <d v="1961-04-01T00:00:00"/>
    <s v="Nancy Nielsen"/>
    <m/>
    <m/>
    <x v="0"/>
    <m/>
    <x v="1"/>
    <d v="1940-12-14T00:00:00"/>
    <n v="21"/>
    <s v="36C"/>
    <n v="2"/>
    <s v="C"/>
    <n v="36"/>
    <n v="24"/>
    <n v="36"/>
    <n v="67"/>
    <n v="1.7018"/>
    <n v="125"/>
    <n v="56.698999999999998"/>
    <n v="19.577550850356769"/>
    <s v="Y"/>
    <s v="United States"/>
  </r>
  <r>
    <x v="1"/>
    <n v="1961"/>
    <d v="1961-05-01T00:00:00"/>
    <s v="Susan Kelly"/>
    <m/>
    <m/>
    <x v="0"/>
    <m/>
    <x v="0"/>
    <d v="1938-02-15T00:00:00"/>
    <n v="23"/>
    <s v="36D"/>
    <n v="3"/>
    <s v="D"/>
    <n v="36"/>
    <n v="22"/>
    <n v="35"/>
    <n v="63"/>
    <n v="1.6002000000000001"/>
    <n v="108"/>
    <n v="48.987935999999998"/>
    <n v="19.131129418721422"/>
    <s v="Y"/>
    <s v="Oklahoma, United States"/>
  </r>
  <r>
    <x v="1"/>
    <n v="1961"/>
    <d v="1961-06-01T00:00:00"/>
    <s v="Heidi Becker"/>
    <m/>
    <m/>
    <x v="0"/>
    <m/>
    <x v="1"/>
    <d v="1940-10-11T00:00:00"/>
    <n v="21"/>
    <s v="36D"/>
    <n v="3"/>
    <s v="D"/>
    <n v="36"/>
    <n v="22"/>
    <n v="34"/>
    <n v="64"/>
    <n v="1.6255999999999999"/>
    <n v="105"/>
    <n v="47.627159999999996"/>
    <n v="18.023009190549629"/>
    <s v="N"/>
    <s v="Klagenfurt, Austria"/>
  </r>
  <r>
    <x v="1"/>
    <n v="1961"/>
    <d v="1961-07-01T00:00:00"/>
    <s v="Sheralee Conners"/>
    <m/>
    <m/>
    <x v="0"/>
    <m/>
    <x v="1"/>
    <d v="1941-12-12T00:00:00"/>
    <n v="20"/>
    <s v="35C"/>
    <n v="2"/>
    <s v="C"/>
    <n v="35"/>
    <n v="23"/>
    <n v="35"/>
    <n v="69"/>
    <n v="1.7525999999999999"/>
    <n v="126"/>
    <n v="57.152591999999999"/>
    <n v="18.606741183236618"/>
    <s v="Y"/>
    <s v="New York City, New York, United States"/>
  </r>
  <r>
    <x v="1"/>
    <n v="1961"/>
    <d v="1961-08-01T00:00:00"/>
    <s v="Karen Thompson"/>
    <m/>
    <m/>
    <x v="0"/>
    <m/>
    <x v="0"/>
    <d v="1942-01-01T00:00:00"/>
    <n v="19"/>
    <s v="32B"/>
    <n v="1"/>
    <s v="B"/>
    <n v="32"/>
    <n v="26"/>
    <n v="34"/>
    <m/>
    <s v=""/>
    <m/>
    <s v=""/>
    <s v=""/>
    <s v="Y"/>
    <s v="United States"/>
  </r>
  <r>
    <x v="1"/>
    <n v="1961"/>
    <d v="1961-09-01T00:00:00"/>
    <s v="Christa Speck"/>
    <m/>
    <m/>
    <x v="1"/>
    <m/>
    <x v="1"/>
    <d v="1942-08-01T00:00:00"/>
    <n v="19"/>
    <s v="38D"/>
    <n v="3"/>
    <s v="D"/>
    <n v="38"/>
    <n v="22"/>
    <n v="36"/>
    <n v="65"/>
    <n v="1.651"/>
    <n v="122"/>
    <n v="55.338223999999997"/>
    <n v="20.301637573689348"/>
    <s v="N"/>
    <s v="Danzig, Germany"/>
  </r>
  <r>
    <x v="1"/>
    <n v="1961"/>
    <d v="1961-10-01T00:00:00"/>
    <s v="Jean Cannon"/>
    <m/>
    <m/>
    <x v="0"/>
    <m/>
    <x v="1"/>
    <d v="1941-10-05T00:00:00"/>
    <n v="20"/>
    <s v="38D"/>
    <n v="3"/>
    <s v="D"/>
    <n v="38"/>
    <n v="24"/>
    <n v="37"/>
    <n v="64"/>
    <n v="1.6255999999999999"/>
    <n v="120"/>
    <n v="54.431039999999996"/>
    <n v="20.597724789199578"/>
    <s v="Y"/>
    <s v="Long Island, New York, United States"/>
  </r>
  <r>
    <x v="1"/>
    <n v="1961"/>
    <d v="1961-11-01T00:00:00"/>
    <s v="Dianne Danford"/>
    <m/>
    <m/>
    <x v="0"/>
    <m/>
    <x v="0"/>
    <d v="1938-08-09T00:00:00"/>
    <n v="23"/>
    <s v="36C"/>
    <n v="2"/>
    <s v="C"/>
    <n v="36"/>
    <n v="22"/>
    <n v="35"/>
    <n v="67"/>
    <n v="1.7018"/>
    <n v="120"/>
    <n v="54.431039999999996"/>
    <n v="18.794448816342495"/>
    <s v="Y"/>
    <s v="Chicago, Illinois, United States"/>
  </r>
  <r>
    <x v="1"/>
    <n v="1961"/>
    <d v="1961-12-01T00:00:00"/>
    <s v="Lynn Karrol"/>
    <m/>
    <m/>
    <x v="0"/>
    <m/>
    <x v="0"/>
    <d v="1939-07-31T00:00:00"/>
    <n v="22"/>
    <s v="35D"/>
    <n v="3"/>
    <s v="D"/>
    <n v="35"/>
    <n v="22"/>
    <n v="35"/>
    <n v="66"/>
    <n v="1.6764000000000001"/>
    <n v="115"/>
    <n v="52.163080000000001"/>
    <n v="18.561280005939256"/>
    <s v="Y"/>
    <s v="Pittsburgh, Pennsylvania, United States"/>
  </r>
  <r>
    <x v="1"/>
    <n v="1962"/>
    <d v="1962-01-01T00:00:00"/>
    <s v="Merle Pertile"/>
    <m/>
    <m/>
    <x v="0"/>
    <m/>
    <x v="2"/>
    <d v="1941-11-23T00:00:00"/>
    <n v="21"/>
    <s v="38D"/>
    <n v="3"/>
    <s v="D"/>
    <n v="38"/>
    <n v="22"/>
    <n v="34"/>
    <n v="65"/>
    <n v="1.651"/>
    <n v="112"/>
    <n v="50.802303999999999"/>
    <n v="18.637568920108254"/>
    <s v="Y"/>
    <s v="Whittier, California, United States"/>
  </r>
  <r>
    <x v="1"/>
    <n v="1962"/>
    <d v="1962-02-01T00:00:00"/>
    <s v="Kari Knudsen"/>
    <m/>
    <m/>
    <x v="0"/>
    <m/>
    <x v="1"/>
    <d v="1939-01-17T00:00:00"/>
    <n v="23"/>
    <s v="36C"/>
    <n v="2"/>
    <s v="C"/>
    <n v="36"/>
    <n v="23"/>
    <n v="35"/>
    <n v="64"/>
    <n v="1.6255999999999999"/>
    <n v="117"/>
    <n v="53.070264000000002"/>
    <n v="20.08278166946959"/>
    <s v="N"/>
    <s v="Romsdal, Norway"/>
  </r>
  <r>
    <x v="1"/>
    <n v="1962"/>
    <d v="1962-03-01T00:00:00"/>
    <s v="Pamela Gordon"/>
    <m/>
    <m/>
    <x v="0"/>
    <m/>
    <x v="0"/>
    <d v="1943-02-10T00:00:00"/>
    <n v="19"/>
    <s v="39D"/>
    <n v="3"/>
    <s v="D"/>
    <n v="39"/>
    <n v="23"/>
    <n v="35"/>
    <n v="61"/>
    <n v="1.5493999999999999"/>
    <n v="104"/>
    <n v="47.173568000000003"/>
    <n v="19.650410276364767"/>
    <s v="N"/>
    <s v="Canada"/>
  </r>
  <r>
    <x v="1"/>
    <n v="1962"/>
    <d v="1962-04-01T00:00:00"/>
    <s v="Roberta Lane"/>
    <m/>
    <m/>
    <x v="0"/>
    <m/>
    <x v="1"/>
    <d v="1943-03-14T00:00:00"/>
    <n v="19"/>
    <s v="34C"/>
    <n v="2"/>
    <s v="C"/>
    <n v="34"/>
    <n v="21"/>
    <n v="34"/>
    <n v="62"/>
    <n v="1.5748"/>
    <n v="102"/>
    <n v="46.266384000000002"/>
    <n v="18.655837311674624"/>
    <s v="Y"/>
    <s v="Queens, New York, United States"/>
  </r>
  <r>
    <x v="1"/>
    <n v="1962"/>
    <d v="1962-05-01T00:00:00"/>
    <s v="Marya Carter"/>
    <m/>
    <m/>
    <x v="0"/>
    <m/>
    <x v="1"/>
    <d v="1942-05-12T00:00:00"/>
    <n v="20"/>
    <s v="37C"/>
    <n v="2"/>
    <s v="C"/>
    <n v="37"/>
    <n v="23"/>
    <n v="36"/>
    <n v="68"/>
    <n v="1.7272000000000001"/>
    <n v="126"/>
    <n v="57.152591999999999"/>
    <n v="19.158022226079051"/>
    <s v="Y"/>
    <s v="Los Angeles, California, United States"/>
  </r>
  <r>
    <x v="1"/>
    <n v="1962"/>
    <d v="1962-06-01T00:00:00"/>
    <s v="Merissa Mathes"/>
    <m/>
    <m/>
    <x v="0"/>
    <m/>
    <x v="1"/>
    <d v="1940-01-26T00:00:00"/>
    <n v="22"/>
    <s v="36C"/>
    <n v="2"/>
    <s v="C"/>
    <n v="36"/>
    <n v="22"/>
    <n v="36"/>
    <n v="64"/>
    <n v="1.6255999999999999"/>
    <n v="116"/>
    <n v="52.616672000000001"/>
    <n v="19.911133962892926"/>
    <s v="Y"/>
    <s v="Moses Lake, Washington, United States"/>
  </r>
  <r>
    <x v="1"/>
    <n v="1962"/>
    <d v="1962-07-01T00:00:00"/>
    <s v="Unne Terjesen"/>
    <m/>
    <m/>
    <x v="0"/>
    <m/>
    <x v="0"/>
    <d v="1943-03-20T00:00:00"/>
    <n v="19"/>
    <s v="39D"/>
    <n v="3"/>
    <s v="D"/>
    <n v="39"/>
    <n v="23"/>
    <n v="39"/>
    <n v="67"/>
    <n v="1.7018"/>
    <n v="129"/>
    <n v="58.513368"/>
    <n v="20.204032477568184"/>
    <s v="N"/>
    <s v="Odda, Norway"/>
  </r>
  <r>
    <x v="1"/>
    <n v="1962"/>
    <d v="1962-08-01T00:00:00"/>
    <s v="Jan Roberts"/>
    <m/>
    <m/>
    <x v="0"/>
    <m/>
    <x v="0"/>
    <d v="1939-04-11T00:00:00"/>
    <n v="23"/>
    <s v="39D"/>
    <n v="3"/>
    <s v="D"/>
    <n v="39"/>
    <n v="23"/>
    <n v="35"/>
    <n v="65"/>
    <n v="1.651"/>
    <n v="120"/>
    <n v="54.431039999999996"/>
    <n v="19.968823842973126"/>
    <s v="Y"/>
    <s v="Brooklyn, New York, United States"/>
  </r>
  <r>
    <x v="1"/>
    <n v="1962"/>
    <d v="1962-09-01T00:00:00"/>
    <s v="Mickey Winters"/>
    <m/>
    <m/>
    <x v="0"/>
    <m/>
    <x v="2"/>
    <d v="1940-09-30T00:00:00"/>
    <n v="22"/>
    <s v="36C"/>
    <n v="2"/>
    <s v="C"/>
    <n v="36"/>
    <n v="18"/>
    <n v="34"/>
    <n v="60"/>
    <n v="1.524"/>
    <n v="100"/>
    <n v="45.359200000000001"/>
    <n v="19.529694614944784"/>
    <s v="N"/>
    <s v="Paris, France"/>
  </r>
  <r>
    <x v="1"/>
    <n v="1962"/>
    <d v="1962-10-01T00:00:00"/>
    <s v="Laura Young"/>
    <m/>
    <m/>
    <x v="0"/>
    <m/>
    <x v="1"/>
    <d v="1938-05-22T00:00:00"/>
    <n v="24"/>
    <s v="36D"/>
    <n v="3"/>
    <s v="D"/>
    <n v="36"/>
    <n v="25"/>
    <n v="36"/>
    <n v="66"/>
    <n v="1.6764000000000001"/>
    <n v="125"/>
    <n v="56.698999999999998"/>
    <n v="20.175304354281803"/>
    <s v="Y"/>
    <s v="Long Branch, New Jersey, United States"/>
  </r>
  <r>
    <x v="1"/>
    <n v="1962"/>
    <d v="1962-11-01T00:00:00"/>
    <s v="Avis Kimble"/>
    <m/>
    <m/>
    <x v="0"/>
    <s v="Brown"/>
    <x v="2"/>
    <d v="1944-10-18T00:00:00"/>
    <n v="18"/>
    <s v="39D"/>
    <n v="3"/>
    <s v="D"/>
    <n v="39"/>
    <n v="22"/>
    <n v="36"/>
    <n v="65"/>
    <n v="1.651"/>
    <n v="124"/>
    <n v="56.245407999999998"/>
    <n v="20.634451304405566"/>
    <s v="Y"/>
    <s v="Chicago, Illinois, United States"/>
  </r>
  <r>
    <x v="1"/>
    <n v="1962"/>
    <d v="1962-12-01T00:00:00"/>
    <s v="June Cochran"/>
    <m/>
    <m/>
    <x v="1"/>
    <m/>
    <x v="0"/>
    <d v="1942-02-20T00:00:00"/>
    <n v="20"/>
    <s v="36D"/>
    <n v="3"/>
    <s v="D"/>
    <n v="36"/>
    <n v="20"/>
    <n v="34"/>
    <n v="62"/>
    <n v="1.5748"/>
    <n v="102"/>
    <n v="46.266384000000002"/>
    <n v="18.655837311674624"/>
    <s v="Y"/>
    <s v="Indianapolis, Indiana, United States"/>
  </r>
  <r>
    <x v="1"/>
    <n v="1963"/>
    <d v="1963-01-01T00:00:00"/>
    <s v="Judi Monterey"/>
    <m/>
    <m/>
    <x v="0"/>
    <m/>
    <x v="1"/>
    <d v="1944-01-12T00:00:00"/>
    <n v="19"/>
    <s v="34B"/>
    <n v="1"/>
    <s v="B"/>
    <n v="34"/>
    <n v="22"/>
    <n v="33"/>
    <n v="61"/>
    <n v="1.5493999999999999"/>
    <n v="100"/>
    <n v="45.359200000000001"/>
    <n v="18.89462526573535"/>
    <s v="Y"/>
    <s v="Bell, California, United States"/>
  </r>
  <r>
    <x v="1"/>
    <n v="1963"/>
    <d v="1963-02-01T00:00:00"/>
    <s v="Toni Ann Thomas"/>
    <m/>
    <m/>
    <x v="0"/>
    <m/>
    <x v="1"/>
    <d v="1944-04-15T00:00:00"/>
    <n v="19"/>
    <s v="38D"/>
    <n v="3"/>
    <s v="D"/>
    <n v="38"/>
    <n v="22"/>
    <n v="36"/>
    <n v="65"/>
    <n v="1.651"/>
    <n v="120"/>
    <n v="54.431039999999996"/>
    <n v="19.968823842973126"/>
    <s v="Y"/>
    <s v="Huntington Beach, California, United States"/>
  </r>
  <r>
    <x v="1"/>
    <n v="1963"/>
    <d v="1963-03-01T00:00:00"/>
    <s v="Adrienne Moreau"/>
    <m/>
    <m/>
    <x v="0"/>
    <s v="Brown"/>
    <x v="0"/>
    <d v="1941-07-05T00:00:00"/>
    <n v="22"/>
    <s v="38D"/>
    <n v="3"/>
    <s v="D"/>
    <n v="38"/>
    <n v="22"/>
    <n v="36"/>
    <n v="67"/>
    <n v="1.7018"/>
    <n v="125"/>
    <n v="56.698999999999998"/>
    <n v="19.577550850356769"/>
    <s v="Y"/>
    <s v="Trenton, New Jersey, United States"/>
  </r>
  <r>
    <x v="1"/>
    <n v="1963"/>
    <d v="1963-04-01T00:00:00"/>
    <s v="Sandra Settani"/>
    <m/>
    <m/>
    <x v="0"/>
    <m/>
    <x v="1"/>
    <d v="1938-02-18T00:00:00"/>
    <n v="25"/>
    <s v="37D"/>
    <n v="3"/>
    <s v="D"/>
    <n v="37"/>
    <n v="24"/>
    <n v="36"/>
    <n v="68"/>
    <n v="1.7272000000000001"/>
    <n v="137"/>
    <n v="62.142103999999996"/>
    <n v="20.830547975974842"/>
    <s v="Y"/>
    <s v="Wisconsin, United States"/>
  </r>
  <r>
    <x v="1"/>
    <n v="1963"/>
    <d v="1963-05-01T00:00:00"/>
    <s v="Sharon Cintron"/>
    <m/>
    <m/>
    <x v="0"/>
    <m/>
    <x v="0"/>
    <d v="1945-01-16T00:00:00"/>
    <n v="18"/>
    <s v="36C"/>
    <n v="2"/>
    <s v="C"/>
    <n v="36"/>
    <n v="23"/>
    <n v="36"/>
    <n v="64"/>
    <n v="1.6255999999999999"/>
    <n v="110"/>
    <n v="49.895119999999999"/>
    <n v="18.881247723432946"/>
    <s v="Y"/>
    <s v="Perth Amboy, New Jersey, United States"/>
  </r>
  <r>
    <x v="1"/>
    <n v="1963"/>
    <d v="1963-06-01T00:00:00"/>
    <s v="Connie Mason"/>
    <m/>
    <m/>
    <x v="0"/>
    <m/>
    <x v="0"/>
    <d v="1937-08-24T00:00:00"/>
    <n v="26"/>
    <s v="34C"/>
    <n v="2"/>
    <s v="C"/>
    <n v="34"/>
    <n v="23"/>
    <n v="34"/>
    <n v="66"/>
    <n v="1.6764000000000001"/>
    <n v="115"/>
    <n v="52.163080000000001"/>
    <n v="18.561280005939256"/>
    <s v="Y"/>
    <s v="Washington D.C., District of Columbia, United States"/>
  </r>
  <r>
    <x v="1"/>
    <n v="1963"/>
    <d v="1963-07-01T00:00:00"/>
    <s v="Carrie Enwright"/>
    <m/>
    <m/>
    <x v="0"/>
    <m/>
    <x v="1"/>
    <d v="1943-08-25T00:00:00"/>
    <n v="20"/>
    <s v="39D"/>
    <n v="3"/>
    <s v="D"/>
    <n v="39"/>
    <n v="24"/>
    <n v="36"/>
    <n v="65"/>
    <n v="1.651"/>
    <n v="123"/>
    <n v="55.791815999999997"/>
    <n v="20.468044439047457"/>
    <s v="Y"/>
    <s v="California, United States"/>
  </r>
  <r>
    <x v="1"/>
    <n v="1963"/>
    <d v="1963-08-01T00:00:00"/>
    <s v="Phyllis Sherwood"/>
    <m/>
    <m/>
    <x v="0"/>
    <m/>
    <x v="0"/>
    <d v="1937-09-30T00:00:00"/>
    <n v="26"/>
    <s v="34B"/>
    <n v="1"/>
    <s v="B"/>
    <n v="34"/>
    <n v="22"/>
    <n v="35"/>
    <n v="61"/>
    <n v="1.5493999999999999"/>
    <n v="115"/>
    <n v="52.163080000000001"/>
    <n v="21.728819055595654"/>
    <s v="Y"/>
    <s v="Niagara Falls, New York, United States"/>
  </r>
  <r>
    <x v="1"/>
    <n v="1963"/>
    <d v="1963-09-01T00:00:00"/>
    <s v="Victoria Valentino"/>
    <m/>
    <m/>
    <x v="0"/>
    <m/>
    <x v="1"/>
    <d v="1942-12-13T00:00:00"/>
    <n v="21"/>
    <s v="35D"/>
    <n v="3"/>
    <s v="D"/>
    <n v="35"/>
    <n v="22"/>
    <n v="35"/>
    <n v="63"/>
    <n v="1.6002000000000001"/>
    <n v="110"/>
    <n v="49.895119999999999"/>
    <n v="19.48540959314219"/>
    <s v="Y"/>
    <s v="Los Angeles, California, United States"/>
  </r>
  <r>
    <x v="1"/>
    <n v="1963"/>
    <d v="1963-10-01T00:00:00"/>
    <s v="Christine Williams"/>
    <m/>
    <m/>
    <x v="0"/>
    <m/>
    <x v="0"/>
    <d v="1945-01-07T00:00:00"/>
    <n v="18"/>
    <s v="37C"/>
    <n v="2"/>
    <s v="C"/>
    <n v="37"/>
    <n v="26"/>
    <n v="37"/>
    <n v="72"/>
    <n v="1.8288"/>
    <n v="150"/>
    <n v="68.038799999999995"/>
    <n v="20.343431890567484"/>
    <s v="N"/>
    <s v="Basingstoke, United Kingdom"/>
  </r>
  <r>
    <x v="1"/>
    <n v="1963"/>
    <d v="1963-11-01T00:00:00"/>
    <s v="Terre Tucker"/>
    <m/>
    <m/>
    <x v="0"/>
    <m/>
    <x v="1"/>
    <d v="1944-10-09T00:00:00"/>
    <n v="19"/>
    <s v="36C"/>
    <n v="2"/>
    <s v="C"/>
    <n v="36"/>
    <n v="21"/>
    <n v="35"/>
    <n v="66"/>
    <n v="1.6764000000000001"/>
    <n v="120"/>
    <n v="54.431039999999996"/>
    <n v="19.368292180110529"/>
    <s v="Y"/>
    <s v="Arizona, United States"/>
  </r>
  <r>
    <x v="1"/>
    <n v="1963"/>
    <d v="1963-12-01T00:00:00"/>
    <s v="Donna Michelle"/>
    <m/>
    <m/>
    <x v="1"/>
    <m/>
    <x v="1"/>
    <d v="1945-12-08T00:00:00"/>
    <n v="18"/>
    <s v="38D"/>
    <n v="3"/>
    <s v="D"/>
    <n v="38"/>
    <n v="22"/>
    <n v="37"/>
    <n v="64"/>
    <n v="1.6255999999999999"/>
    <n v="118"/>
    <n v="53.523856000000002"/>
    <n v="20.254429376046254"/>
    <s v="Y"/>
    <s v="Los Angeles, California, United States"/>
  </r>
  <r>
    <x v="1"/>
    <n v="1964"/>
    <d v="1964-01-01T00:00:00"/>
    <s v="Sharon Rogers"/>
    <m/>
    <m/>
    <x v="0"/>
    <m/>
    <x v="1"/>
    <d v="1942-11-19T00:00:00"/>
    <n v="22"/>
    <s v="35C"/>
    <n v="2"/>
    <s v="C"/>
    <n v="35"/>
    <n v="22"/>
    <n v="35"/>
    <n v="62"/>
    <n v="1.5748"/>
    <n v="109"/>
    <n v="49.441527999999998"/>
    <n v="19.936139872279746"/>
    <s v="Y"/>
    <s v="Seattle, Washington, United States"/>
  </r>
  <r>
    <x v="1"/>
    <n v="1964"/>
    <d v="1964-02-01T00:00:00"/>
    <s v="Nancy Jo Hooper"/>
    <m/>
    <m/>
    <x v="0"/>
    <m/>
    <x v="1"/>
    <d v="1943-07-17T00:00:00"/>
    <n v="21"/>
    <s v="36C"/>
    <n v="2"/>
    <s v="C"/>
    <n v="36"/>
    <n v="21"/>
    <n v="36"/>
    <n v="66"/>
    <n v="1.6764000000000001"/>
    <n v="105"/>
    <n v="47.627159999999996"/>
    <n v="16.947255657596713"/>
    <s v="Y"/>
    <s v="Georgia, United States"/>
  </r>
  <r>
    <x v="1"/>
    <n v="1964"/>
    <d v="1964-03-01T00:00:00"/>
    <s v="Nancy Scott"/>
    <m/>
    <m/>
    <x v="0"/>
    <m/>
    <x v="0"/>
    <d v="1941-10-02T00:00:00"/>
    <n v="23"/>
    <s v="34C"/>
    <n v="2"/>
    <s v="C"/>
    <n v="34"/>
    <n v="25"/>
    <n v="34"/>
    <n v="66"/>
    <n v="1.6764000000000001"/>
    <n v="120"/>
    <n v="54.431039999999996"/>
    <n v="19.368292180110529"/>
    <s v="Y"/>
    <s v="Hollywood, California, United States"/>
  </r>
  <r>
    <x v="1"/>
    <n v="1964"/>
    <d v="1964-04-01T00:00:00"/>
    <s v="Ashlyn Martin"/>
    <m/>
    <m/>
    <x v="0"/>
    <s v="Brown"/>
    <x v="1"/>
    <d v="1946-03-20T00:00:00"/>
    <n v="18"/>
    <s v="37C"/>
    <n v="2"/>
    <s v="C"/>
    <n v="37"/>
    <n v="24"/>
    <n v="36"/>
    <n v="65"/>
    <n v="1.651"/>
    <n v="118"/>
    <n v="53.523856000000002"/>
    <n v="19.636010112256912"/>
    <s v="N"/>
    <s v="London, United Kingdom"/>
  </r>
  <r>
    <x v="1"/>
    <n v="1964"/>
    <d v="1964-05-01T00:00:00"/>
    <s v="Terri Kimball"/>
    <m/>
    <m/>
    <x v="0"/>
    <m/>
    <x v="1"/>
    <d v="1944-10-05T00:00:00"/>
    <n v="20"/>
    <s v="36C"/>
    <n v="2"/>
    <s v="C"/>
    <n v="36"/>
    <n v="23"/>
    <n v="36"/>
    <n v="65"/>
    <n v="1.651"/>
    <n v="117"/>
    <n v="53.070264000000002"/>
    <n v="19.469603246898799"/>
    <s v="Y"/>
    <s v="Fort Myers, Florida, United States"/>
  </r>
  <r>
    <x v="1"/>
    <n v="1964"/>
    <d v="1964-06-01T00:00:00"/>
    <s v="Lori Winston"/>
    <m/>
    <m/>
    <x v="0"/>
    <m/>
    <x v="2"/>
    <d v="1944-08-24T00:00:00"/>
    <n v="20"/>
    <s v="34C"/>
    <n v="2"/>
    <s v="C"/>
    <n v="34"/>
    <n v="23"/>
    <n v="34"/>
    <n v="62"/>
    <n v="1.5748"/>
    <n v="110"/>
    <n v="49.895119999999999"/>
    <n v="20.119040238080476"/>
    <s v="Y"/>
    <s v="Pasadena, California, United States"/>
  </r>
  <r>
    <x v="1"/>
    <n v="1964"/>
    <d v="1964-07-01T00:00:00"/>
    <s v="Melba Ogle"/>
    <m/>
    <m/>
    <x v="0"/>
    <m/>
    <x v="0"/>
    <d v="1942-11-13T00:00:00"/>
    <n v="22"/>
    <s v="39D"/>
    <n v="3"/>
    <s v="D"/>
    <n v="39"/>
    <n v="22"/>
    <n v="35"/>
    <n v="62"/>
    <n v="1.5748"/>
    <n v="110"/>
    <n v="49.895119999999999"/>
    <n v="20.119040238080476"/>
    <s v="Y"/>
    <s v="Cheyenne, Wyoming, United States"/>
  </r>
  <r>
    <x v="1"/>
    <n v="1964"/>
    <d v="1964-08-01T00:00:00"/>
    <s v="China Lee"/>
    <m/>
    <s v="Asian"/>
    <x v="0"/>
    <s v="Brown"/>
    <x v="1"/>
    <d v="1942-09-02T00:00:00"/>
    <n v="22"/>
    <s v="35C"/>
    <n v="2"/>
    <s v="C"/>
    <n v="35"/>
    <n v="22"/>
    <n v="35"/>
    <n v="64"/>
    <n v="1.6255999999999999"/>
    <n v="112"/>
    <n v="50.802303999999999"/>
    <n v="19.224543136586274"/>
    <s v="Y"/>
    <s v="New Orleans, Louisiana, United States"/>
  </r>
  <r>
    <x v="1"/>
    <n v="1964"/>
    <d v="1964-09-01T00:00:00"/>
    <s v="Astrid Schulz"/>
    <m/>
    <m/>
    <x v="0"/>
    <s v="Brown"/>
    <x v="1"/>
    <d v="1939-09-12T00:00:00"/>
    <n v="25"/>
    <s v="36C"/>
    <n v="2"/>
    <s v="C"/>
    <n v="36"/>
    <n v="23"/>
    <n v="36"/>
    <n v="67"/>
    <n v="1.7018"/>
    <n v="120"/>
    <n v="54.431039999999996"/>
    <n v="18.794448816342495"/>
    <s v="N"/>
    <s v="Heemstede, The Netherlands"/>
  </r>
  <r>
    <x v="1"/>
    <n v="1964"/>
    <d v="1964-10-01T00:00:00"/>
    <s v="Rosemarie Hillcrest"/>
    <m/>
    <m/>
    <x v="0"/>
    <m/>
    <x v="0"/>
    <d v="1943-01-05T00:00:00"/>
    <n v="21"/>
    <s v="41F"/>
    <n v="6"/>
    <s v="F"/>
    <n v="41"/>
    <n v="25"/>
    <n v="38"/>
    <n v="66"/>
    <n v="1.6764000000000001"/>
    <n v="145"/>
    <n v="65.770839999999993"/>
    <n v="23.403353050966889"/>
    <s v="N"/>
    <s v="United Kingdom"/>
  </r>
  <r>
    <x v="1"/>
    <n v="1964"/>
    <d v="1964-11-01T00:00:00"/>
    <s v="Kai Brendlinger"/>
    <m/>
    <m/>
    <x v="0"/>
    <m/>
    <x v="1"/>
    <d v="1943-09-08T00:00:00"/>
    <n v="21"/>
    <s v="35C"/>
    <n v="2"/>
    <s v="C"/>
    <n v="35"/>
    <n v="23"/>
    <n v="35"/>
    <n v="63"/>
    <n v="1.6002000000000001"/>
    <n v="117"/>
    <n v="53.070264000000002"/>
    <n v="20.725390203614875"/>
    <s v="Y"/>
    <s v="Minneapolis, Minnesota, United States"/>
  </r>
  <r>
    <x v="1"/>
    <n v="1964"/>
    <d v="1964-12-01T00:00:00"/>
    <s v="Jo Collins"/>
    <m/>
    <m/>
    <x v="1"/>
    <s v="Brown"/>
    <x v="1"/>
    <d v="1945-08-05T00:00:00"/>
    <n v="19"/>
    <s v="36C"/>
    <n v="2"/>
    <s v="C"/>
    <n v="36"/>
    <n v="24"/>
    <n v="36"/>
    <n v="64"/>
    <n v="1.6255999999999999"/>
    <n v="112"/>
    <n v="50.802303999999999"/>
    <n v="19.224543136586274"/>
    <s v="Y"/>
    <s v="Lebanon, Oregon, United States"/>
  </r>
  <r>
    <x v="1"/>
    <n v="1965"/>
    <d v="1965-01-01T00:00:00"/>
    <s v="Sally Duberson"/>
    <m/>
    <m/>
    <x v="0"/>
    <m/>
    <x v="1"/>
    <d v="1942-10-23T00:00:00"/>
    <n v="23"/>
    <s v="35C"/>
    <n v="2"/>
    <s v="C"/>
    <n v="35"/>
    <n v="22"/>
    <n v="34"/>
    <n v="65"/>
    <n v="1.651"/>
    <n v="110"/>
    <n v="49.895119999999999"/>
    <n v="18.304755189392033"/>
    <s v="Y"/>
    <s v="New York City, New York, United States"/>
  </r>
  <r>
    <x v="1"/>
    <n v="1965"/>
    <d v="1965-02-01T00:00:00"/>
    <s v="Jessica St. George"/>
    <m/>
    <m/>
    <x v="0"/>
    <m/>
    <x v="1"/>
    <d v="1946-10-13T00:00:00"/>
    <n v="19"/>
    <s v="36D"/>
    <n v="3"/>
    <s v="D"/>
    <n v="36"/>
    <n v="23"/>
    <n v="36"/>
    <n v="65"/>
    <n v="1.651"/>
    <n v="115"/>
    <n v="52.163080000000001"/>
    <n v="19.136789516182581"/>
    <s v="Y"/>
    <s v="Los Angeles, California, United States"/>
  </r>
  <r>
    <x v="1"/>
    <n v="1965"/>
    <d v="1965-03-01T00:00:00"/>
    <s v="Jennifer Jackson"/>
    <m/>
    <m/>
    <x v="0"/>
    <m/>
    <x v="1"/>
    <d v="1945-02-06T00:00:00"/>
    <n v="20"/>
    <s v="38C"/>
    <n v="2"/>
    <s v="C"/>
    <n v="38"/>
    <n v="24"/>
    <n v="34"/>
    <n v="67"/>
    <n v="1.7018"/>
    <n v="117"/>
    <n v="53.070264000000002"/>
    <n v="18.324587595933934"/>
    <s v="Y"/>
    <s v="Cleveland, Ohio, United States"/>
  </r>
  <r>
    <x v="1"/>
    <n v="1965"/>
    <d v="1965-04-01T00:00:00"/>
    <s v="Sue Williams"/>
    <m/>
    <m/>
    <x v="0"/>
    <m/>
    <x v="0"/>
    <d v="1945-11-14T00:00:00"/>
    <n v="20"/>
    <s v="34D"/>
    <n v="3"/>
    <s v="D"/>
    <n v="34"/>
    <n v="20"/>
    <n v="34"/>
    <n v="59"/>
    <n v="1.4986000000000002"/>
    <n v="98"/>
    <n v="44.452016"/>
    <n v="19.79338195964527"/>
    <s v="Y"/>
    <s v="Glendale, California, United States"/>
  </r>
  <r>
    <x v="1"/>
    <n v="1965"/>
    <d v="1965-05-01T00:00:00"/>
    <s v="Maria McBane"/>
    <m/>
    <m/>
    <x v="0"/>
    <m/>
    <x v="1"/>
    <d v="1946-02-08T00:00:00"/>
    <n v="19"/>
    <s v="36C"/>
    <n v="2"/>
    <s v="C"/>
    <n v="36"/>
    <n v="22"/>
    <n v="36"/>
    <n v="63"/>
    <n v="1.6002000000000001"/>
    <n v="105"/>
    <n v="47.627159999999996"/>
    <n v="18.59970915709027"/>
    <s v="N"/>
    <s v="Avignon, France"/>
  </r>
  <r>
    <x v="1"/>
    <n v="1965"/>
    <d v="1965-06-01T00:00:00"/>
    <s v="Hedy Scott"/>
    <m/>
    <m/>
    <x v="0"/>
    <m/>
    <x v="1"/>
    <d v="1946-01-24T00:00:00"/>
    <n v="19"/>
    <s v="34B"/>
    <n v="1"/>
    <s v="B"/>
    <n v="34"/>
    <n v="22"/>
    <n v="35"/>
    <n v="65"/>
    <n v="1.651"/>
    <n v="120"/>
    <n v="54.431039999999996"/>
    <n v="19.968823842973126"/>
    <s v="N"/>
    <s v="Jodoigne, Belgium"/>
  </r>
  <r>
    <x v="1"/>
    <n v="1965"/>
    <d v="1965-07-01T00:00:00"/>
    <s v="Gay Collier"/>
    <m/>
    <m/>
    <x v="0"/>
    <m/>
    <x v="2"/>
    <d v="1942-10-09T00:00:00"/>
    <n v="23"/>
    <s v="36D"/>
    <n v="3"/>
    <s v="D"/>
    <n v="36"/>
    <n v="23"/>
    <n v="35"/>
    <n v="65"/>
    <n v="1.651"/>
    <n v="120"/>
    <n v="54.431039999999996"/>
    <n v="19.968823842973126"/>
    <s v="Y"/>
    <s v="New Orleans, Louisiana, United States"/>
  </r>
  <r>
    <x v="1"/>
    <n v="1965"/>
    <d v="1965-08-01T00:00:00"/>
    <s v="Lannie Balcom"/>
    <m/>
    <m/>
    <x v="0"/>
    <m/>
    <x v="0"/>
    <d v="1941-03-14T00:00:00"/>
    <n v="24"/>
    <s v="34B"/>
    <n v="1"/>
    <s v="B"/>
    <n v="34"/>
    <n v="22"/>
    <n v="36"/>
    <n v="66"/>
    <n v="1.6764000000000001"/>
    <n v="115"/>
    <n v="52.163080000000001"/>
    <n v="18.561280005939256"/>
    <s v="Y"/>
    <s v="Clarkdale, Arizona, United States"/>
  </r>
  <r>
    <x v="1"/>
    <n v="1965"/>
    <d v="1965-09-01T00:00:00"/>
    <s v="Patti Reynolds"/>
    <m/>
    <m/>
    <x v="0"/>
    <m/>
    <x v="1"/>
    <d v="1948-05-28T00:00:00"/>
    <n v="17"/>
    <s v="34C"/>
    <n v="2"/>
    <s v="C"/>
    <n v="34"/>
    <n v="19"/>
    <n v="34"/>
    <n v="65"/>
    <n v="1.651"/>
    <n v="113"/>
    <n v="51.255896"/>
    <n v="18.803975785466363"/>
    <s v="Y"/>
    <s v="Chicago, Illinois, United States"/>
  </r>
  <r>
    <x v="1"/>
    <n v="1965"/>
    <d v="1965-10-01T00:00:00"/>
    <s v="Allison Parks"/>
    <m/>
    <m/>
    <x v="1"/>
    <s v="Blue"/>
    <x v="0"/>
    <d v="1941-10-18T00:00:00"/>
    <n v="24"/>
    <s v="36C"/>
    <n v="2"/>
    <s v="C"/>
    <n v="36"/>
    <n v="24"/>
    <n v="36"/>
    <n v="66"/>
    <n v="1.6764000000000001"/>
    <n v="117"/>
    <n v="53.070264000000002"/>
    <n v="18.884084875607765"/>
    <s v="Y"/>
    <s v="Glendale, California, United States"/>
  </r>
  <r>
    <x v="1"/>
    <n v="1965"/>
    <d v="1965-11-01T00:00:00"/>
    <s v="Pat Russo"/>
    <m/>
    <m/>
    <x v="0"/>
    <m/>
    <x v="1"/>
    <d v="1941-10-05T00:00:00"/>
    <n v="24"/>
    <s v="35B"/>
    <n v="1"/>
    <s v="B"/>
    <n v="35"/>
    <n v="22"/>
    <n v="35"/>
    <n v="67"/>
    <n v="1.7018"/>
    <n v="118"/>
    <n v="53.523856000000002"/>
    <n v="18.481208002736789"/>
    <s v="Y"/>
    <s v="Morristown, New Jersey, United States"/>
  </r>
  <r>
    <x v="1"/>
    <n v="1965"/>
    <d v="1965-12-01T00:00:00"/>
    <s v="Dinah Willis"/>
    <m/>
    <m/>
    <x v="0"/>
    <m/>
    <x v="0"/>
    <d v="1945-08-05T00:00:00"/>
    <n v="20"/>
    <s v="37B"/>
    <n v="1"/>
    <s v="B"/>
    <n v="37"/>
    <n v="23"/>
    <n v="36"/>
    <n v="68"/>
    <n v="1.7272000000000001"/>
    <n v="115"/>
    <n v="52.163080000000001"/>
    <n v="17.485496476183261"/>
    <s v="Y"/>
    <s v="Odessa, Texas, United States"/>
  </r>
  <r>
    <x v="1"/>
    <n v="1966"/>
    <d v="1966-01-01T00:00:00"/>
    <s v="Judy Tyler"/>
    <m/>
    <m/>
    <x v="0"/>
    <m/>
    <x v="1"/>
    <d v="1947-12-24T00:00:00"/>
    <n v="19"/>
    <s v="36C"/>
    <n v="2"/>
    <s v="C"/>
    <n v="36"/>
    <n v="22"/>
    <n v="34"/>
    <n v="63"/>
    <n v="1.6002000000000001"/>
    <n v="100"/>
    <n v="45.359200000000001"/>
    <n v="17.714008721038354"/>
    <s v="Y"/>
    <s v="Los Angeles, California, United States"/>
  </r>
  <r>
    <x v="1"/>
    <n v="1966"/>
    <d v="1966-02-01T00:00:00"/>
    <s v="Melinda Windsor"/>
    <m/>
    <m/>
    <x v="0"/>
    <m/>
    <x v="1"/>
    <d v="1944-06-25T00:00:00"/>
    <n v="22"/>
    <s v="38E"/>
    <n v="5"/>
    <s v="E"/>
    <n v="38"/>
    <n v="23"/>
    <n v="36"/>
    <n v="64"/>
    <n v="1.6255999999999999"/>
    <n v="119"/>
    <n v="53.977448000000003"/>
    <n v="20.426077082622918"/>
    <s v="Y"/>
    <s v="Akron, Ohio, United States"/>
  </r>
  <r>
    <x v="1"/>
    <n v="1966"/>
    <d v="1966-03-01T00:00:00"/>
    <s v="Priscilla Wright"/>
    <m/>
    <m/>
    <x v="0"/>
    <m/>
    <x v="0"/>
    <d v="1943-11-20T00:00:00"/>
    <n v="23"/>
    <s v="34B"/>
    <n v="1"/>
    <s v="B"/>
    <n v="34"/>
    <n v="19"/>
    <n v="35"/>
    <n v="62"/>
    <n v="1.5748"/>
    <n v="105"/>
    <n v="47.627159999999996"/>
    <n v="19.204538409076818"/>
    <s v="Y"/>
    <s v="Santa Barbara County, California, United States"/>
  </r>
  <r>
    <x v="1"/>
    <n v="1966"/>
    <d v="1966-04-01T00:00:00"/>
    <s v="Karla Conway"/>
    <s v="Sachi"/>
    <m/>
    <x v="0"/>
    <m/>
    <x v="1"/>
    <d v="1946-07-05T00:00:00"/>
    <n v="20"/>
    <s v="35D"/>
    <n v="3"/>
    <s v="D"/>
    <n v="35"/>
    <n v="22"/>
    <n v="36"/>
    <n v="59"/>
    <n v="1.4986000000000002"/>
    <n v="98"/>
    <n v="44.452016"/>
    <n v="19.79338195964527"/>
    <s v="Y"/>
    <s v="Pasadena, California, United States"/>
  </r>
  <r>
    <x v="1"/>
    <n v="1966"/>
    <d v="1966-05-01T00:00:00"/>
    <s v="Dolly Read"/>
    <m/>
    <s v="Caucasian"/>
    <x v="0"/>
    <m/>
    <x v="1"/>
    <d v="1944-09-13T00:00:00"/>
    <n v="22"/>
    <s v="37D"/>
    <n v="3"/>
    <s v="D"/>
    <n v="37"/>
    <n v="24"/>
    <n v="37"/>
    <n v="64"/>
    <n v="1.6255999999999999"/>
    <n v="120"/>
    <n v="54.431039999999996"/>
    <n v="20.597724789199578"/>
    <s v="N"/>
    <s v="Bristol, United Kingdom"/>
  </r>
  <r>
    <x v="1"/>
    <n v="1966"/>
    <d v="1966-06-01T00:00:00"/>
    <s v="Kelly Burke"/>
    <m/>
    <s v="Caucasian"/>
    <x v="0"/>
    <m/>
    <x v="1"/>
    <d v="1944-12-31T00:00:00"/>
    <n v="22"/>
    <s v="34B"/>
    <n v="1"/>
    <s v="B"/>
    <n v="34"/>
    <n v="22"/>
    <n v="33"/>
    <n v="61"/>
    <n v="1.5493999999999999"/>
    <n v="100"/>
    <n v="45.359200000000001"/>
    <n v="18.89462526573535"/>
    <s v="Y"/>
    <s v="Los Angeles, California, United States"/>
  </r>
  <r>
    <x v="1"/>
    <n v="1966"/>
    <d v="1966-07-01T00:00:00"/>
    <s v="Tish Howard"/>
    <m/>
    <m/>
    <x v="0"/>
    <m/>
    <x v="1"/>
    <d v="1946-07-04T00:00:00"/>
    <n v="20"/>
    <s v="34A"/>
    <n v="0.5"/>
    <s v="A"/>
    <n v="34"/>
    <n v="23"/>
    <n v="34"/>
    <n v="65"/>
    <n v="1.651"/>
    <n v="108"/>
    <n v="48.987935999999998"/>
    <n v="17.971941458675815"/>
    <s v="Y"/>
    <s v="New York City, New York, United States"/>
  </r>
  <r>
    <x v="1"/>
    <n v="1966"/>
    <d v="1966-08-01T00:00:00"/>
    <s v="Susan Denberg"/>
    <m/>
    <s v="Caucasian"/>
    <x v="0"/>
    <s v="Blue"/>
    <x v="0"/>
    <d v="1944-08-02T00:00:00"/>
    <n v="22"/>
    <s v="34C"/>
    <n v="2"/>
    <s v="C"/>
    <n v="34"/>
    <n v="25"/>
    <n v="34"/>
    <n v="67"/>
    <n v="1.7018"/>
    <n v="123"/>
    <n v="55.791815999999997"/>
    <n v="19.264310036751059"/>
    <s v="N"/>
    <s v="Klagenfurt, Austria"/>
  </r>
  <r>
    <x v="1"/>
    <n v="1966"/>
    <d v="1966-09-01T00:00:00"/>
    <s v="Dianne Chandler"/>
    <m/>
    <m/>
    <x v="0"/>
    <s v="Brown"/>
    <x v="1"/>
    <d v="1946-12-31T00:00:00"/>
    <n v="20"/>
    <s v="37C"/>
    <n v="2"/>
    <s v="C"/>
    <n v="37"/>
    <n v="24"/>
    <n v="37"/>
    <n v="67"/>
    <n v="1.7018"/>
    <n v="130"/>
    <n v="58.96696"/>
    <n v="20.360652884371039"/>
    <s v="Y"/>
    <s v="Oak Park, Illinois, United States"/>
  </r>
  <r>
    <x v="1"/>
    <n v="1966"/>
    <d v="1966-10-01T00:00:00"/>
    <s v="Linda Moon"/>
    <m/>
    <s v="Native American"/>
    <x v="0"/>
    <m/>
    <x v="0"/>
    <d v="1948-09-24T00:00:00"/>
    <n v="18"/>
    <s v="39E"/>
    <n v="5"/>
    <s v="E"/>
    <n v="39"/>
    <n v="24"/>
    <n v="36"/>
    <n v="65"/>
    <n v="1.651"/>
    <n v="125"/>
    <n v="56.698999999999998"/>
    <n v="20.800858169763675"/>
    <s v="Y"/>
    <s v="Michigan, United States"/>
  </r>
  <r>
    <x v="1"/>
    <n v="1966"/>
    <d v="1966-11-01T00:00:00"/>
    <s v="Lisa Baker"/>
    <m/>
    <s v="Caucasian"/>
    <x v="1"/>
    <m/>
    <x v="1"/>
    <d v="1944-03-19T00:00:00"/>
    <n v="22"/>
    <s v="35E"/>
    <n v="5"/>
    <s v="E"/>
    <n v="35"/>
    <n v="23"/>
    <n v="35"/>
    <n v="68"/>
    <n v="1.7272000000000001"/>
    <n v="132"/>
    <n v="59.874144000000001"/>
    <n v="20.070308998749486"/>
    <s v="Y"/>
    <s v="Detroit, Texas, United States"/>
  </r>
  <r>
    <x v="1"/>
    <n v="1966"/>
    <d v="1966-12-01T00:00:00"/>
    <s v="Susan Bernard"/>
    <m/>
    <s v="Caucasian"/>
    <x v="0"/>
    <m/>
    <x v="1"/>
    <d v="1948-02-11T00:00:00"/>
    <n v="18"/>
    <s v="35C"/>
    <n v="2"/>
    <s v="C"/>
    <n v="35"/>
    <n v="22"/>
    <n v="35"/>
    <n v="63"/>
    <n v="1.6002000000000001"/>
    <n v="105"/>
    <n v="47.627159999999996"/>
    <n v="18.59970915709027"/>
    <s v="Y"/>
    <s v="Los Angeles, California, United States"/>
  </r>
  <r>
    <x v="1"/>
    <n v="1967"/>
    <d v="1967-01-01T00:00:00"/>
    <s v="Surrey Marshe"/>
    <m/>
    <s v="Caucasian"/>
    <x v="0"/>
    <s v="Blue"/>
    <x v="0"/>
    <d v="1947-11-11T00:00:00"/>
    <n v="20"/>
    <s v="35C"/>
    <n v="2"/>
    <s v="C"/>
    <n v="35"/>
    <n v="22"/>
    <n v="34"/>
    <n v="62"/>
    <n v="1.5748"/>
    <n v="100"/>
    <n v="45.359200000000001"/>
    <n v="18.29003658007316"/>
    <s v="N"/>
    <s v="Denmark"/>
  </r>
  <r>
    <x v="1"/>
    <n v="1967"/>
    <d v="1967-02-01T00:00:00"/>
    <s v="Kim Farber"/>
    <m/>
    <s v="Caucasian"/>
    <x v="0"/>
    <s v="Brown"/>
    <x v="1"/>
    <d v="1946-12-07T00:00:00"/>
    <n v="21"/>
    <s v="35C"/>
    <n v="2"/>
    <s v="C"/>
    <n v="35"/>
    <n v="20"/>
    <n v="34"/>
    <n v="64"/>
    <n v="1.6255999999999999"/>
    <n v="108"/>
    <n v="48.987935999999998"/>
    <n v="18.537952310279621"/>
    <s v="Y"/>
    <s v="Chicago, Illinois, United States"/>
  </r>
  <r>
    <x v="1"/>
    <n v="1967"/>
    <d v="1967-03-01T00:00:00"/>
    <s v="Fran Gerard"/>
    <m/>
    <s v="Caucasian"/>
    <x v="0"/>
    <s v="Brown"/>
    <x v="1"/>
    <d v="1948-03-23T00:00:00"/>
    <n v="19"/>
    <s v="39F"/>
    <n v="6"/>
    <s v="F"/>
    <n v="39"/>
    <n v="24"/>
    <n v="36"/>
    <n v="62"/>
    <n v="1.5748"/>
    <n v="110"/>
    <n v="49.895119999999999"/>
    <n v="20.119040238080476"/>
    <s v="Y"/>
    <s v="Staten Island, New York, United States"/>
  </r>
  <r>
    <x v="1"/>
    <n v="1967"/>
    <d v="1967-04-01T00:00:00"/>
    <s v="Gwen Wong"/>
    <m/>
    <s v="Asian"/>
    <x v="0"/>
    <s v="Brown"/>
    <x v="1"/>
    <d v="1942-08-12T00:00:00"/>
    <n v="25"/>
    <s v="35B"/>
    <n v="1"/>
    <s v="B"/>
    <n v="35"/>
    <n v="23"/>
    <n v="34"/>
    <n v="60"/>
    <n v="1.524"/>
    <n v="100"/>
    <n v="45.359200000000001"/>
    <n v="19.529694614944784"/>
    <s v="N"/>
    <s v="Manila, Philippines"/>
  </r>
  <r>
    <x v="1"/>
    <n v="1967"/>
    <d v="1967-05-01T00:00:00"/>
    <s v="Anne Randall"/>
    <m/>
    <s v="Caucasian"/>
    <x v="0"/>
    <s v="Blue"/>
    <x v="0"/>
    <d v="1944-09-23T00:00:00"/>
    <n v="23"/>
    <s v="35C"/>
    <n v="2"/>
    <s v="C"/>
    <n v="35"/>
    <n v="23"/>
    <n v="35"/>
    <n v="64"/>
    <n v="1.6255999999999999"/>
    <n v="108"/>
    <n v="48.987935999999998"/>
    <n v="18.537952310279621"/>
    <s v="Y"/>
    <s v="Alameda, California, United States"/>
  </r>
  <r>
    <x v="1"/>
    <n v="1967"/>
    <d v="1967-06-01T00:00:00"/>
    <s v="Joey Gibson"/>
    <m/>
    <m/>
    <x v="0"/>
    <m/>
    <x v="0"/>
    <d v="1945-08-11T00:00:00"/>
    <n v="22"/>
    <s v="39D"/>
    <n v="3"/>
    <s v="D"/>
    <n v="39"/>
    <n v="25"/>
    <n v="36"/>
    <n v="66"/>
    <n v="1.6764000000000001"/>
    <n v="128"/>
    <n v="58.059775999999999"/>
    <n v="20.659511658784563"/>
    <s v="Y"/>
    <s v="California, United States"/>
  </r>
  <r>
    <x v="1"/>
    <n v="1967"/>
    <d v="1967-07-01T00:00:00"/>
    <s v="Heather Ryan"/>
    <m/>
    <m/>
    <x v="0"/>
    <m/>
    <x v="0"/>
    <d v="1947-03-18T00:00:00"/>
    <n v="20"/>
    <s v="37B"/>
    <n v="1"/>
    <s v="B"/>
    <n v="37"/>
    <n v="20"/>
    <n v="35"/>
    <n v="66"/>
    <n v="1.6764000000000001"/>
    <n v="116"/>
    <n v="52.616672000000001"/>
    <n v="18.722682440773511"/>
    <s v="Y"/>
    <s v="Newport, Kentucky, United States"/>
  </r>
  <r>
    <x v="1"/>
    <n v="1967"/>
    <d v="1967-08-01T00:00:00"/>
    <s v="DeDe Lind"/>
    <m/>
    <m/>
    <x v="0"/>
    <m/>
    <x v="0"/>
    <d v="1947-04-15T00:00:00"/>
    <n v="20"/>
    <s v="34D"/>
    <n v="3"/>
    <s v="D"/>
    <n v="34"/>
    <n v="21"/>
    <n v="33"/>
    <n v="62"/>
    <n v="1.5748"/>
    <n v="98"/>
    <n v="44.452016"/>
    <n v="17.924235848471696"/>
    <s v="Y"/>
    <s v="Los Angeles, California, United States"/>
  </r>
  <r>
    <x v="1"/>
    <n v="1967"/>
    <d v="1967-09-01T00:00:00"/>
    <s v="Angela Dorian"/>
    <m/>
    <m/>
    <x v="1"/>
    <s v="Brown"/>
    <x v="1"/>
    <d v="1944-09-26T00:00:00"/>
    <n v="23"/>
    <s v="36D"/>
    <n v="3"/>
    <s v="D"/>
    <n v="36"/>
    <n v="21"/>
    <n v="35"/>
    <n v="65"/>
    <n v="1.651"/>
    <n v="109"/>
    <n v="49.441527999999998"/>
    <n v="18.138348324033924"/>
    <s v="Y"/>
    <s v="San Francisco, California, United States"/>
  </r>
  <r>
    <x v="1"/>
    <n v="1967"/>
    <d v="1967-10-01T00:00:00"/>
    <s v="Reagan Wilson"/>
    <m/>
    <m/>
    <x v="0"/>
    <m/>
    <x v="0"/>
    <d v="1947-03-06T00:00:00"/>
    <n v="20"/>
    <s v="40D"/>
    <n v="3"/>
    <s v="D"/>
    <n v="40"/>
    <n v="25"/>
    <n v="35"/>
    <n v="70"/>
    <n v="1.778"/>
    <n v="135"/>
    <n v="61.234920000000002"/>
    <n v="19.370268536455441"/>
    <s v="Y"/>
    <s v="Torrance, California, United States"/>
  </r>
  <r>
    <x v="1"/>
    <n v="1967"/>
    <d v="1967-11-01T00:00:00"/>
    <s v="Kaya Christian"/>
    <m/>
    <m/>
    <x v="0"/>
    <m/>
    <x v="0"/>
    <d v="1946-10-04T00:00:00"/>
    <n v="21"/>
    <s v="36C"/>
    <n v="2"/>
    <s v="C"/>
    <n v="36"/>
    <n v="23"/>
    <n v="34"/>
    <n v="66"/>
    <n v="1.6764000000000001"/>
    <n v="115"/>
    <n v="52.163080000000001"/>
    <n v="18.561280005939256"/>
    <s v="Y"/>
    <s v="California, United States"/>
  </r>
  <r>
    <x v="1"/>
    <n v="1967"/>
    <d v="1967-12-01T00:00:00"/>
    <s v="Lynn Winchell"/>
    <m/>
    <m/>
    <x v="0"/>
    <m/>
    <x v="1"/>
    <d v="1947-05-04T00:00:00"/>
    <n v="20"/>
    <s v="34B"/>
    <n v="1"/>
    <s v="B"/>
    <n v="34"/>
    <n v="23"/>
    <n v="34"/>
    <n v="60"/>
    <n v="1.524"/>
    <n v="100"/>
    <n v="45.359200000000001"/>
    <n v="19.529694614944784"/>
    <s v="Y"/>
    <s v="New York City, New York, United States"/>
  </r>
  <r>
    <x v="1"/>
    <n v="1968"/>
    <d v="1968-01-01T00:00:00"/>
    <s v="Connie Kreski"/>
    <m/>
    <m/>
    <x v="1"/>
    <m/>
    <x v="0"/>
    <d v="1946-09-19T00:00:00"/>
    <n v="22"/>
    <s v="35C"/>
    <n v="2"/>
    <s v="C"/>
    <n v="35"/>
    <n v="23"/>
    <n v="36"/>
    <n v="65"/>
    <n v="1.651"/>
    <n v="118"/>
    <n v="53.523856000000002"/>
    <n v="19.636010112256912"/>
    <s v="Y"/>
    <s v="Wyandotte, Michigan, United States"/>
  </r>
  <r>
    <x v="1"/>
    <n v="1968"/>
    <d v="1968-02-01T00:00:00"/>
    <s v="Nancy Harwood"/>
    <m/>
    <m/>
    <x v="0"/>
    <m/>
    <x v="1"/>
    <d v="1948-12-17T00:00:00"/>
    <n v="20"/>
    <s v="36B"/>
    <n v="1"/>
    <s v="B"/>
    <n v="36"/>
    <n v="22"/>
    <n v="35"/>
    <n v="67"/>
    <n v="1.7018"/>
    <n v="115"/>
    <n v="52.163080000000001"/>
    <n v="18.011346782328228"/>
    <s v="Y"/>
    <s v="Riverside, California, United States"/>
  </r>
  <r>
    <x v="1"/>
    <n v="1968"/>
    <d v="1968-03-01T00:00:00"/>
    <s v="Michelle Hamilton"/>
    <m/>
    <m/>
    <x v="0"/>
    <m/>
    <x v="1"/>
    <d v="1948-12-20T00:00:00"/>
    <n v="20"/>
    <s v="38D"/>
    <n v="3"/>
    <s v="D"/>
    <n v="38"/>
    <n v="23"/>
    <n v="35"/>
    <n v="64"/>
    <n v="1.6255999999999999"/>
    <n v="110"/>
    <n v="49.895119999999999"/>
    <n v="18.881247723432946"/>
    <s v="Y"/>
    <s v="Elmira, New York, United States"/>
  </r>
  <r>
    <x v="1"/>
    <n v="1968"/>
    <d v="1968-04-01T00:00:00"/>
    <s v="Gaye Rennie"/>
    <m/>
    <m/>
    <x v="0"/>
    <m/>
    <x v="0"/>
    <d v="1949-09-21T00:00:00"/>
    <n v="19"/>
    <s v="35C"/>
    <n v="2"/>
    <s v="C"/>
    <n v="35"/>
    <n v="24"/>
    <n v="35"/>
    <n v="66"/>
    <n v="1.6764000000000001"/>
    <n v="118"/>
    <n v="53.523856000000002"/>
    <n v="19.04548731044202"/>
    <s v="Y"/>
    <s v="Los Angeles, California, United States"/>
  </r>
  <r>
    <x v="1"/>
    <n v="1968"/>
    <d v="1968-05-01T00:00:00"/>
    <s v="Elizabeth Jordan"/>
    <m/>
    <m/>
    <x v="0"/>
    <m/>
    <x v="1"/>
    <d v="1945-01-11T00:00:00"/>
    <n v="23"/>
    <s v="33B"/>
    <n v="1"/>
    <s v="B"/>
    <n v="33"/>
    <n v="21"/>
    <n v="33"/>
    <n v="62"/>
    <n v="1.5748"/>
    <n v="93"/>
    <n v="42.184055999999998"/>
    <n v="17.009734019468038"/>
    <s v="Y"/>
    <s v="Fort Myers, Florida, United States"/>
  </r>
  <r>
    <x v="1"/>
    <n v="1968"/>
    <d v="1968-06-01T00:00:00"/>
    <s v="Britt Fredriksen"/>
    <m/>
    <m/>
    <x v="0"/>
    <m/>
    <x v="2"/>
    <d v="1945-10-01T00:00:00"/>
    <n v="23"/>
    <s v="34B"/>
    <n v="1"/>
    <s v="B"/>
    <n v="34"/>
    <n v="22"/>
    <n v="34"/>
    <n v="64"/>
    <n v="1.6255999999999999"/>
    <n v="108"/>
    <n v="48.987935999999998"/>
    <n v="18.537952310279621"/>
    <s v="N"/>
    <s v="Norway"/>
  </r>
  <r>
    <x v="1"/>
    <n v="1968"/>
    <d v="1968-07-01T00:00:00"/>
    <s v="Melodye Prentiss"/>
    <m/>
    <m/>
    <x v="0"/>
    <m/>
    <x v="0"/>
    <d v="1944-12-14T00:00:00"/>
    <n v="24"/>
    <s v="34C"/>
    <n v="2"/>
    <s v="C"/>
    <n v="34"/>
    <n v="23"/>
    <n v="34"/>
    <n v="65"/>
    <n v="1.651"/>
    <n v="100"/>
    <n v="45.359200000000001"/>
    <n v="16.640686535810943"/>
    <s v="Y"/>
    <s v="Chicago, Illinois, United States"/>
  </r>
  <r>
    <x v="1"/>
    <n v="1968"/>
    <d v="1968-08-01T00:00:00"/>
    <s v="Gale Olson"/>
    <m/>
    <m/>
    <x v="0"/>
    <m/>
    <x v="1"/>
    <d v="1947-10-27T00:00:00"/>
    <n v="21"/>
    <s v="36C"/>
    <n v="2"/>
    <s v="C"/>
    <n v="36"/>
    <n v="23"/>
    <n v="35"/>
    <n v="64"/>
    <n v="1.6255999999999999"/>
    <n v="110"/>
    <n v="49.895119999999999"/>
    <n v="18.881247723432946"/>
    <s v="Y"/>
    <s v="Fort Sill, Oklahoma, United States"/>
  </r>
  <r>
    <x v="1"/>
    <n v="1968"/>
    <d v="1968-09-01T00:00:00"/>
    <s v="Dru Hart"/>
    <m/>
    <m/>
    <x v="0"/>
    <m/>
    <x v="1"/>
    <d v="1948-11-25T00:00:00"/>
    <n v="20"/>
    <s v="36C"/>
    <n v="2"/>
    <s v="C"/>
    <n v="36"/>
    <n v="24"/>
    <n v="35"/>
    <n v="64"/>
    <n v="1.6255999999999999"/>
    <n v="122"/>
    <n v="55.338223999999997"/>
    <n v="20.941020202352902"/>
    <s v="Y"/>
    <s v="San Fernando, California, United States"/>
  </r>
  <r>
    <x v="1"/>
    <n v="1968"/>
    <d v="1968-10-01T00:00:00"/>
    <s v="Majken Haugedal"/>
    <m/>
    <m/>
    <x v="0"/>
    <m/>
    <x v="0"/>
    <d v="1947-03-26T00:00:00"/>
    <n v="21"/>
    <s v="34B"/>
    <n v="1"/>
    <s v="B"/>
    <n v="34"/>
    <n v="22"/>
    <n v="34"/>
    <n v="65"/>
    <n v="1.651"/>
    <n v="108"/>
    <n v="48.987935999999998"/>
    <n v="17.971941458675815"/>
    <s v="N"/>
    <s v="Copenhagen, Denmark"/>
  </r>
  <r>
    <x v="1"/>
    <n v="1968"/>
    <d v="1968-11-01T00:00:00"/>
    <s v="Paige Young"/>
    <m/>
    <m/>
    <x v="0"/>
    <m/>
    <x v="1"/>
    <d v="1944-03-16T00:00:00"/>
    <n v="24"/>
    <s v="36C"/>
    <n v="2"/>
    <s v="C"/>
    <n v="36"/>
    <n v="24"/>
    <n v="36"/>
    <n v="65"/>
    <n v="1.651"/>
    <n v="118"/>
    <n v="53.523856000000002"/>
    <n v="19.636010112256912"/>
    <s v="Y"/>
    <s v="Los Angeles, California, United States"/>
  </r>
  <r>
    <x v="1"/>
    <n v="1968"/>
    <d v="1968-12-01T00:00:00"/>
    <s v="Cynthia Myers"/>
    <m/>
    <m/>
    <x v="0"/>
    <s v="Brown"/>
    <x v="1"/>
    <d v="1950-09-12T00:00:00"/>
    <n v="18"/>
    <s v="39DD"/>
    <n v="4"/>
    <s v="DD"/>
    <n v="39"/>
    <n v="24"/>
    <n v="36"/>
    <n v="63"/>
    <n v="1.6002000000000001"/>
    <n v="119"/>
    <n v="53.977448000000003"/>
    <n v="21.079670378035644"/>
    <s v="Y"/>
    <s v="Toledo, Ohio, United States"/>
  </r>
  <r>
    <x v="1"/>
    <n v="1969"/>
    <d v="1969-01-01T00:00:00"/>
    <s v="Leslie Bianchini"/>
    <m/>
    <m/>
    <x v="0"/>
    <m/>
    <x v="1"/>
    <d v="1947-02-12T00:00:00"/>
    <n v="22"/>
    <s v="36B"/>
    <n v="1"/>
    <s v="B"/>
    <n v="36"/>
    <n v="24"/>
    <n v="37"/>
    <n v="67"/>
    <n v="1.7018"/>
    <n v="130"/>
    <n v="58.96696"/>
    <n v="20.360652884371039"/>
    <s v="Y"/>
    <s v="Chicago, Illinois, United States"/>
  </r>
  <r>
    <x v="1"/>
    <n v="1969"/>
    <d v="1969-02-01T00:00:00"/>
    <s v="Lorrie Menconi"/>
    <m/>
    <m/>
    <x v="0"/>
    <m/>
    <x v="1"/>
    <d v="1948-02-24T00:00:00"/>
    <n v="21"/>
    <s v="37D"/>
    <n v="3"/>
    <s v="D"/>
    <n v="37"/>
    <n v="21"/>
    <n v="36"/>
    <n v="66"/>
    <n v="1.6764000000000001"/>
    <n v="118"/>
    <n v="53.523856000000002"/>
    <n v="19.04548731044202"/>
    <s v="Y"/>
    <s v="Philadelphia, Pennsylvania, United States"/>
  </r>
  <r>
    <x v="1"/>
    <n v="1969"/>
    <d v="1969-03-01T00:00:00"/>
    <s v="Kathy MacDonald"/>
    <m/>
    <m/>
    <x v="0"/>
    <m/>
    <x v="0"/>
    <d v="1946-12-07T00:00:00"/>
    <n v="23"/>
    <s v="36D"/>
    <n v="3"/>
    <s v="D"/>
    <n v="36"/>
    <n v="24"/>
    <n v="34"/>
    <n v="64"/>
    <n v="1.6255999999999999"/>
    <n v="120"/>
    <n v="54.431039999999996"/>
    <n v="20.597724789199578"/>
    <s v="Y"/>
    <s v="New Jersey, United States"/>
  </r>
  <r>
    <x v="1"/>
    <n v="1969"/>
    <d v="1969-04-01T00:00:00"/>
    <s v="Lorna Hopper"/>
    <m/>
    <m/>
    <x v="0"/>
    <m/>
    <x v="0"/>
    <d v="1950-08-31T00:00:00"/>
    <n v="19"/>
    <s v="35B"/>
    <n v="1"/>
    <s v="B"/>
    <n v="35"/>
    <n v="23"/>
    <n v="34"/>
    <n v="64"/>
    <n v="1.6255999999999999"/>
    <n v="105"/>
    <n v="47.627159999999996"/>
    <n v="18.023009190549629"/>
    <s v="Y"/>
    <s v="Houston, Texas, United States"/>
  </r>
  <r>
    <x v="1"/>
    <n v="1969"/>
    <d v="1969-05-01T00:00:00"/>
    <s v="Sally Sheffield"/>
    <m/>
    <m/>
    <x v="0"/>
    <m/>
    <x v="1"/>
    <d v="1941-06-17T00:00:00"/>
    <n v="28"/>
    <s v="36D"/>
    <n v="3"/>
    <s v="D"/>
    <n v="36"/>
    <n v="24"/>
    <n v="35"/>
    <n v="64"/>
    <n v="1.6255999999999999"/>
    <n v="110"/>
    <n v="49.895119999999999"/>
    <n v="18.881247723432946"/>
    <s v="Y"/>
    <s v="Brooklyn, New York, United States"/>
  </r>
  <r>
    <x v="1"/>
    <n v="1969"/>
    <d v="1969-06-01T00:00:00"/>
    <s v="Helena Antonaccio"/>
    <m/>
    <m/>
    <x v="0"/>
    <m/>
    <x v="0"/>
    <d v="1949-03-21T00:00:00"/>
    <n v="20"/>
    <s v="36B"/>
    <n v="1"/>
    <s v="B"/>
    <n v="36"/>
    <n v="24"/>
    <n v="34"/>
    <n v="63"/>
    <n v="1.6002000000000001"/>
    <n v="110"/>
    <n v="49.895119999999999"/>
    <n v="19.48540959314219"/>
    <s v="Y"/>
    <s v="Morristown, New Jersey, United States"/>
  </r>
  <r>
    <x v="1"/>
    <n v="1969"/>
    <d v="1969-07-01T00:00:00"/>
    <s v="Nancy McNeil"/>
    <m/>
    <m/>
    <x v="0"/>
    <s v="Green"/>
    <x v="1"/>
    <d v="1947-12-13T00:00:00"/>
    <n v="22"/>
    <s v="36D"/>
    <n v="3"/>
    <s v="D"/>
    <n v="36"/>
    <n v="24"/>
    <n v="34"/>
    <n v="62"/>
    <n v="1.5748"/>
    <n v="105"/>
    <n v="47.627159999999996"/>
    <n v="19.204538409076818"/>
    <s v="Y"/>
    <s v="Los Angeles, California, United States"/>
  </r>
  <r>
    <x v="1"/>
    <n v="1969"/>
    <d v="1969-08-01T00:00:00"/>
    <s v="Debbie Hooper"/>
    <m/>
    <m/>
    <x v="0"/>
    <m/>
    <x v="1"/>
    <d v="1948-01-24T00:00:00"/>
    <n v="21"/>
    <s v="36C"/>
    <n v="2"/>
    <s v="C"/>
    <n v="36"/>
    <n v="25"/>
    <n v="36"/>
    <n v="63"/>
    <n v="1.6002000000000001"/>
    <n v="112"/>
    <n v="50.802303999999999"/>
    <n v="19.839689767562955"/>
    <s v="Y"/>
    <s v="Cleveland, Ohio, United States"/>
  </r>
  <r>
    <x v="1"/>
    <n v="1969"/>
    <d v="1969-09-01T00:00:00"/>
    <s v="Shay Knuth"/>
    <m/>
    <m/>
    <x v="0"/>
    <m/>
    <x v="0"/>
    <d v="1945-05-29T00:00:00"/>
    <n v="24"/>
    <s v="36C"/>
    <n v="2"/>
    <s v="C"/>
    <n v="36"/>
    <n v="23"/>
    <n v="35"/>
    <n v="63"/>
    <n v="1.6002000000000001"/>
    <n v="110"/>
    <n v="49.895119999999999"/>
    <n v="19.48540959314219"/>
    <s v="Y"/>
    <s v="Milwaukee, Wisconsin, United States"/>
  </r>
  <r>
    <x v="1"/>
    <n v="1969"/>
    <d v="1969-10-01T00:00:00"/>
    <s v="Jean Bell"/>
    <m/>
    <m/>
    <x v="0"/>
    <m/>
    <x v="1"/>
    <d v="1944-11-23T00:00:00"/>
    <n v="25"/>
    <s v="34C"/>
    <n v="2"/>
    <s v="C"/>
    <n v="34"/>
    <n v="23"/>
    <n v="36"/>
    <n v="64"/>
    <n v="1.6255999999999999"/>
    <n v="117"/>
    <n v="53.070264000000002"/>
    <n v="20.08278166946959"/>
    <s v="Y"/>
    <s v="St. Louis, Missouri, United States"/>
  </r>
  <r>
    <x v="1"/>
    <n v="1969"/>
    <d v="1969-11-01T00:00:00"/>
    <s v="Claudia Jennings"/>
    <m/>
    <m/>
    <x v="1"/>
    <m/>
    <x v="2"/>
    <d v="1949-12-20T00:00:00"/>
    <n v="20"/>
    <s v="35B"/>
    <n v="1"/>
    <s v="B"/>
    <n v="35"/>
    <n v="23"/>
    <n v="36"/>
    <n v="66"/>
    <n v="1.6764000000000001"/>
    <n v="115"/>
    <n v="52.163080000000001"/>
    <n v="18.561280005939256"/>
    <s v="Y"/>
    <s v="St. Paul, Minnesota, United States"/>
  </r>
  <r>
    <x v="1"/>
    <n v="1969"/>
    <d v="1969-12-01T00:00:00"/>
    <s v="Gloria Root"/>
    <m/>
    <m/>
    <x v="0"/>
    <m/>
    <x v="1"/>
    <d v="1948-05-28T00:00:00"/>
    <n v="21"/>
    <s v="34C"/>
    <n v="2"/>
    <s v="C"/>
    <n v="34"/>
    <n v="23"/>
    <n v="34"/>
    <n v="62"/>
    <n v="1.5748"/>
    <n v="105"/>
    <n v="47.627159999999996"/>
    <n v="19.204538409076818"/>
    <s v="Y"/>
    <s v="Chicago, Illinois, United States"/>
  </r>
  <r>
    <x v="2"/>
    <n v="1970"/>
    <d v="1970-01-01T00:00:00"/>
    <s v="Jill Taylor"/>
    <m/>
    <m/>
    <x v="0"/>
    <m/>
    <x v="0"/>
    <d v="1951-10-14T00:00:00"/>
    <n v="19"/>
    <s v="37D"/>
    <n v="3"/>
    <s v="D"/>
    <n v="37"/>
    <n v="24"/>
    <n v="36"/>
    <n v="64"/>
    <n v="1.6255999999999999"/>
    <n v="120"/>
    <n v="54.431039999999996"/>
    <n v="20.597724789199578"/>
    <s v="Y"/>
    <s v="Van Nuys, California, United States"/>
  </r>
  <r>
    <x v="2"/>
    <n v="1970"/>
    <d v="1970-02-01T00:00:00"/>
    <s v="Linda Forsythe"/>
    <m/>
    <m/>
    <x v="0"/>
    <m/>
    <x v="1"/>
    <d v="1950-05-14T00:00:00"/>
    <n v="20"/>
    <s v="35C"/>
    <n v="2"/>
    <s v="C"/>
    <n v="35"/>
    <n v="23"/>
    <n v="35"/>
    <n v="63"/>
    <n v="1.6002000000000001"/>
    <n v="115"/>
    <n v="52.163080000000001"/>
    <n v="20.371110029194107"/>
    <s v="Y"/>
    <s v="Jersey City, New Jersey, United States"/>
  </r>
  <r>
    <x v="2"/>
    <n v="1970"/>
    <d v="1970-03-01T00:00:00"/>
    <s v="Chris Koren"/>
    <m/>
    <m/>
    <x v="0"/>
    <m/>
    <x v="1"/>
    <d v="1947-08-08T00:00:00"/>
    <n v="23"/>
    <s v="35B"/>
    <n v="1"/>
    <s v="B"/>
    <n v="35"/>
    <n v="24"/>
    <n v="35"/>
    <n v="67"/>
    <n v="1.7018"/>
    <n v="120"/>
    <n v="54.431039999999996"/>
    <n v="18.794448816342495"/>
    <s v="Y"/>
    <s v="Cleveland, Ohio, United States"/>
  </r>
  <r>
    <x v="2"/>
    <n v="1970"/>
    <d v="1970-04-01T00:00:00"/>
    <s v="Barbara Hillary"/>
    <m/>
    <m/>
    <x v="0"/>
    <m/>
    <x v="0"/>
    <d v="1949-02-18T00:00:00"/>
    <n v="21"/>
    <s v="37D"/>
    <n v="3"/>
    <s v="D"/>
    <n v="37"/>
    <n v="24"/>
    <n v="35"/>
    <n v="66"/>
    <n v="1.6764000000000001"/>
    <n v="118"/>
    <n v="53.523856000000002"/>
    <n v="19.04548731044202"/>
    <s v="Y"/>
    <s v="Milwaukee, Wisconsin, United States"/>
  </r>
  <r>
    <x v="2"/>
    <n v="1970"/>
    <d v="1970-05-01T00:00:00"/>
    <s v="Jennifer Liano"/>
    <m/>
    <m/>
    <x v="0"/>
    <s v="Brown"/>
    <x v="1"/>
    <d v="1948-02-24T00:00:00"/>
    <n v="22"/>
    <s v="36C"/>
    <n v="2"/>
    <s v="C"/>
    <n v="36"/>
    <n v="22"/>
    <n v="34"/>
    <n v="64"/>
    <n v="1.6255999999999999"/>
    <n v="105"/>
    <n v="47.627159999999996"/>
    <n v="18.023009190549629"/>
    <s v="Y"/>
    <s v="San Diego, California, United States"/>
  </r>
  <r>
    <x v="2"/>
    <n v="1970"/>
    <d v="1970-06-01T00:00:00"/>
    <s v="Elaine Morton"/>
    <m/>
    <m/>
    <x v="0"/>
    <m/>
    <x v="0"/>
    <d v="1949-08-17T00:00:00"/>
    <n v="21"/>
    <s v="35B"/>
    <n v="1"/>
    <s v="B"/>
    <n v="35"/>
    <n v="24"/>
    <n v="35"/>
    <n v="65"/>
    <n v="1.651"/>
    <n v="110"/>
    <n v="49.895119999999999"/>
    <n v="18.304755189392033"/>
    <s v="Y"/>
    <s v="Wichita Falls, Texas, United States"/>
  </r>
  <r>
    <x v="2"/>
    <n v="1970"/>
    <d v="1970-07-01T00:00:00"/>
    <s v="Carol Willis"/>
    <m/>
    <m/>
    <x v="0"/>
    <m/>
    <x v="1"/>
    <d v="1949-04-17T00:00:00"/>
    <n v="21"/>
    <s v="35C"/>
    <n v="2"/>
    <s v="C"/>
    <n v="35"/>
    <n v="25"/>
    <n v="36"/>
    <n v="66"/>
    <n v="1.6764000000000001"/>
    <n v="120"/>
    <n v="54.431039999999996"/>
    <n v="19.368292180110529"/>
    <s v="Y"/>
    <s v="Bowie County, Texas, United States"/>
  </r>
  <r>
    <x v="2"/>
    <n v="1970"/>
    <d v="1970-08-01T00:00:00"/>
    <s v="Sharon Clark"/>
    <m/>
    <m/>
    <x v="1"/>
    <m/>
    <x v="0"/>
    <d v="1943-10-15T00:00:00"/>
    <n v="27"/>
    <s v="35C"/>
    <n v="2"/>
    <s v="C"/>
    <n v="35"/>
    <n v="24"/>
    <n v="36"/>
    <n v="66"/>
    <n v="1.6764000000000001"/>
    <n v="115"/>
    <n v="52.163080000000001"/>
    <n v="18.561280005939256"/>
    <s v="Y"/>
    <s v="Seminole, Oklahoma, United States"/>
  </r>
  <r>
    <x v="2"/>
    <n v="1970"/>
    <d v="1970-09-01T00:00:00"/>
    <s v="Debbie Ellison"/>
    <m/>
    <m/>
    <x v="0"/>
    <m/>
    <x v="0"/>
    <d v="1949-06-17T00:00:00"/>
    <n v="21"/>
    <s v="35A"/>
    <n v="0.5"/>
    <s v="A"/>
    <n v="35"/>
    <n v="24"/>
    <n v="36"/>
    <n v="66"/>
    <n v="1.6764000000000001"/>
    <n v="118"/>
    <n v="53.523856000000002"/>
    <n v="19.04548731044202"/>
    <s v="Y"/>
    <s v="United States"/>
  </r>
  <r>
    <x v="2"/>
    <n v="1970"/>
    <d v="1970-10-01T00:00:00"/>
    <s v="Madeleine Collinson"/>
    <m/>
    <m/>
    <x v="0"/>
    <m/>
    <x v="1"/>
    <d v="1952-07-22T00:00:00"/>
    <n v="18"/>
    <s v="34C"/>
    <n v="2"/>
    <s v="C"/>
    <n v="34"/>
    <n v="22"/>
    <n v="35"/>
    <n v="66"/>
    <n v="1.6764000000000001"/>
    <n v="110"/>
    <n v="49.895119999999999"/>
    <n v="17.754267831767987"/>
    <s v="N"/>
    <s v="Malta"/>
  </r>
  <r>
    <x v="2"/>
    <n v="1970"/>
    <d v="1970-10-01T00:00:00"/>
    <s v="Mary Collinson"/>
    <m/>
    <m/>
    <x v="0"/>
    <m/>
    <x v="1"/>
    <d v="1952-07-22T00:00:00"/>
    <n v="18"/>
    <s v="34C"/>
    <n v="2"/>
    <s v="C"/>
    <n v="34"/>
    <n v="22"/>
    <n v="35"/>
    <n v="66"/>
    <n v="1.6764000000000001"/>
    <n v="110"/>
    <n v="49.895119999999999"/>
    <n v="17.754267831767987"/>
    <s v="N"/>
    <s v="Malta"/>
  </r>
  <r>
    <x v="2"/>
    <n v="1970"/>
    <d v="1970-11-01T00:00:00"/>
    <s v="Avis Miller"/>
    <m/>
    <m/>
    <x v="0"/>
    <s v="Hazel"/>
    <x v="0"/>
    <d v="1945-11-04T00:00:00"/>
    <n v="25"/>
    <s v="39D"/>
    <n v="3"/>
    <s v="D"/>
    <n v="39"/>
    <n v="26"/>
    <n v="37"/>
    <n v="69"/>
    <n v="1.7525999999999999"/>
    <n v="140"/>
    <n v="63.502879999999998"/>
    <n v="20.674156870262912"/>
    <s v="Y"/>
    <s v="Ohio, United States"/>
  </r>
  <r>
    <x v="2"/>
    <n v="1970"/>
    <d v="1970-12-01T00:00:00"/>
    <s v="Carol Imhof"/>
    <m/>
    <m/>
    <x v="0"/>
    <m/>
    <x v="1"/>
    <d v="1948-03-13T00:00:00"/>
    <n v="22"/>
    <s v="38D"/>
    <n v="3"/>
    <s v="D"/>
    <n v="38"/>
    <n v="25"/>
    <n v="35"/>
    <n v="65"/>
    <n v="1.651"/>
    <n v="118"/>
    <n v="53.523856000000002"/>
    <n v="19.636010112256912"/>
    <s v="Y"/>
    <s v="Chicago, Illinois, United States"/>
  </r>
  <r>
    <x v="2"/>
    <n v="1971"/>
    <d v="1971-01-01T00:00:00"/>
    <s v="Liv Lindeland"/>
    <m/>
    <m/>
    <x v="1"/>
    <m/>
    <x v="0"/>
    <d v="1945-12-07T00:00:00"/>
    <n v="26"/>
    <s v="36DD"/>
    <n v="4"/>
    <s v="DD"/>
    <n v="36"/>
    <n v="23"/>
    <n v="34"/>
    <n v="67"/>
    <n v="1.7018"/>
    <n v="108"/>
    <n v="48.987935999999998"/>
    <n v="16.915003934708245"/>
    <s v="N"/>
    <s v="Norway"/>
  </r>
  <r>
    <x v="2"/>
    <n v="1971"/>
    <d v="1971-02-01T00:00:00"/>
    <s v="Willy Rey"/>
    <m/>
    <m/>
    <x v="0"/>
    <m/>
    <x v="2"/>
    <d v="1949-08-25T00:00:00"/>
    <n v="22"/>
    <s v="34C"/>
    <n v="2"/>
    <s v="C"/>
    <n v="34"/>
    <n v="23"/>
    <n v="34"/>
    <n v="64"/>
    <n v="1.6255999999999999"/>
    <n v="108"/>
    <n v="48.987935999999998"/>
    <n v="18.537952310279621"/>
    <s v="N"/>
    <s v="Rotterdam, The Netherlands"/>
  </r>
  <r>
    <x v="2"/>
    <n v="1971"/>
    <d v="1971-03-01T00:00:00"/>
    <s v="Cynthia Hall"/>
    <m/>
    <m/>
    <x v="0"/>
    <m/>
    <x v="1"/>
    <d v="1951-04-01T00:00:00"/>
    <n v="20"/>
    <s v="37D"/>
    <n v="3"/>
    <s v="D"/>
    <n v="37"/>
    <n v="25"/>
    <n v="36"/>
    <n v="63"/>
    <n v="1.6002000000000001"/>
    <n v="120"/>
    <n v="54.431039999999996"/>
    <n v="21.256810465246023"/>
    <s v="Y"/>
    <s v="Hinsdale, Illinois, United States"/>
  </r>
  <r>
    <x v="2"/>
    <n v="1971"/>
    <d v="1971-04-01T00:00:00"/>
    <s v="Chris Cranston"/>
    <m/>
    <m/>
    <x v="0"/>
    <m/>
    <x v="0"/>
    <d v="1946-09-14T00:00:00"/>
    <n v="25"/>
    <s v="36C"/>
    <n v="2"/>
    <s v="C"/>
    <n v="36"/>
    <n v="24"/>
    <n v="36"/>
    <n v="67"/>
    <n v="1.7018"/>
    <n v="126"/>
    <n v="57.152591999999999"/>
    <n v="19.734171257159623"/>
    <s v="Y"/>
    <s v="Santa Monica, California, United States"/>
  </r>
  <r>
    <x v="2"/>
    <n v="1971"/>
    <d v="1971-05-01T00:00:00"/>
    <s v="Janice Pennington"/>
    <m/>
    <m/>
    <x v="0"/>
    <m/>
    <x v="1"/>
    <d v="1942-07-08T00:00:00"/>
    <n v="29"/>
    <s v="36B"/>
    <n v="1"/>
    <s v="B"/>
    <n v="36"/>
    <n v="23"/>
    <n v="36"/>
    <n v="68"/>
    <n v="1.7272000000000001"/>
    <n v="123"/>
    <n v="55.791815999999997"/>
    <n v="18.701878839743834"/>
    <s v="Y"/>
    <s v="Seattle, Washington, United States"/>
  </r>
  <r>
    <x v="2"/>
    <n v="1971"/>
    <d v="1971-06-01T00:00:00"/>
    <s v="Lieko English"/>
    <m/>
    <m/>
    <x v="0"/>
    <m/>
    <x v="2"/>
    <d v="1947-06-03T00:00:00"/>
    <n v="24"/>
    <s v="36C"/>
    <n v="2"/>
    <s v="C"/>
    <n v="36"/>
    <n v="23"/>
    <n v="36"/>
    <n v="65"/>
    <n v="1.651"/>
    <n v="117"/>
    <n v="53.070264000000002"/>
    <n v="19.469603246898799"/>
    <s v="N"/>
    <s v="Okinawa, Japan"/>
  </r>
  <r>
    <x v="2"/>
    <n v="1971"/>
    <d v="1971-07-01T00:00:00"/>
    <s v="Heather Van Every"/>
    <m/>
    <m/>
    <x v="0"/>
    <m/>
    <x v="1"/>
    <d v="1951-09-14T00:00:00"/>
    <n v="20"/>
    <s v="32B"/>
    <n v="1"/>
    <s v="B"/>
    <n v="32"/>
    <n v="23"/>
    <n v="34"/>
    <n v="64"/>
    <n v="1.6255999999999999"/>
    <n v="103"/>
    <n v="46.719976000000003"/>
    <n v="17.679713777396305"/>
    <s v="Y"/>
    <s v="Illinois, United States"/>
  </r>
  <r>
    <x v="2"/>
    <n v="1971"/>
    <d v="1971-08-01T00:00:00"/>
    <s v="Cathy Rowland"/>
    <m/>
    <m/>
    <x v="0"/>
    <m/>
    <x v="0"/>
    <d v="1950-03-11T00:00:00"/>
    <n v="21"/>
    <s v="35C"/>
    <n v="2"/>
    <s v="C"/>
    <n v="35"/>
    <n v="23"/>
    <n v="35"/>
    <n v="65"/>
    <n v="1.651"/>
    <n v="110"/>
    <n v="49.895119999999999"/>
    <n v="18.304755189392033"/>
    <s v="Y"/>
    <s v="Los Angeles, California, United States"/>
  </r>
  <r>
    <x v="2"/>
    <n v="1971"/>
    <d v="1971-09-01T00:00:00"/>
    <s v="Crystal Smith"/>
    <m/>
    <m/>
    <x v="0"/>
    <m/>
    <x v="1"/>
    <d v="1951-08-02T00:00:00"/>
    <n v="20"/>
    <s v="37C"/>
    <n v="2"/>
    <s v="C"/>
    <n v="37"/>
    <n v="22"/>
    <n v="35"/>
    <n v="67"/>
    <n v="1.7018"/>
    <n v="118"/>
    <n v="53.523856000000002"/>
    <n v="18.481208002736789"/>
    <s v="Y"/>
    <s v="Kansas City, Missouri, United States"/>
  </r>
  <r>
    <x v="2"/>
    <n v="1971"/>
    <d v="1971-10-01T00:00:00"/>
    <s v="Claire Rambeau"/>
    <m/>
    <m/>
    <x v="0"/>
    <m/>
    <x v="1"/>
    <d v="1951-05-08T00:00:00"/>
    <n v="20"/>
    <s v="36C"/>
    <n v="2"/>
    <s v="C"/>
    <n v="36"/>
    <n v="24"/>
    <n v="36"/>
    <n v="71"/>
    <n v="1.8034000000000001"/>
    <n v="133"/>
    <n v="60.327736000000002"/>
    <n v="18.549529422010636"/>
    <s v="Y"/>
    <s v="Santa Barbara County, California, United States"/>
  </r>
  <r>
    <x v="2"/>
    <n v="1971"/>
    <d v="1971-11-01T00:00:00"/>
    <s v="Danielle de Vabre"/>
    <m/>
    <m/>
    <x v="0"/>
    <m/>
    <x v="1"/>
    <d v="1949-11-19T00:00:00"/>
    <n v="22"/>
    <s v="36D"/>
    <n v="3"/>
    <s v="D"/>
    <n v="36"/>
    <n v="25"/>
    <n v="34"/>
    <n v="64"/>
    <n v="1.6255999999999999"/>
    <n v="120"/>
    <n v="54.431039999999996"/>
    <n v="20.597724789199578"/>
    <s v="N"/>
    <s v="Montreal, Canada"/>
  </r>
  <r>
    <x v="2"/>
    <n v="1971"/>
    <d v="1971-12-01T00:00:00"/>
    <s v="Karen Christy"/>
    <m/>
    <m/>
    <x v="0"/>
    <m/>
    <x v="0"/>
    <d v="1951-03-11T00:00:00"/>
    <n v="20"/>
    <s v="37C"/>
    <n v="2"/>
    <s v="C"/>
    <n v="37"/>
    <n v="24"/>
    <n v="36"/>
    <n v="66"/>
    <n v="1.6764000000000001"/>
    <n v="120"/>
    <n v="54.431039999999996"/>
    <n v="19.368292180110529"/>
    <s v="Y"/>
    <s v="Abilene, Texas, United States"/>
  </r>
  <r>
    <x v="2"/>
    <n v="1972"/>
    <d v="1972-01-01T00:00:00"/>
    <s v="Marilyn Cole"/>
    <m/>
    <m/>
    <x v="1"/>
    <s v="Hazel"/>
    <x v="1"/>
    <d v="1949-05-07T00:00:00"/>
    <n v="23"/>
    <s v="36DD"/>
    <n v="4"/>
    <s v="DD"/>
    <n v="36"/>
    <n v="24"/>
    <n v="35"/>
    <n v="68"/>
    <n v="1.7272000000000001"/>
    <n v="119"/>
    <n v="53.977448000000003"/>
    <n v="18.093687657963549"/>
    <s v="Y"/>
    <s v="Portsmouth, Indiana, United States"/>
  </r>
  <r>
    <x v="2"/>
    <n v="1972"/>
    <d v="1972-02-01T00:00:00"/>
    <s v="P.J. Lansing"/>
    <m/>
    <m/>
    <x v="0"/>
    <m/>
    <x v="0"/>
    <d v="1949-10-13T00:00:00"/>
    <n v="23"/>
    <s v="36C"/>
    <n v="2"/>
    <s v="C"/>
    <n v="36"/>
    <n v="25"/>
    <n v="36"/>
    <n v="64"/>
    <n v="1.6255999999999999"/>
    <n v="121"/>
    <n v="54.884631999999996"/>
    <n v="20.769372495776242"/>
    <s v="Y"/>
    <s v="Frankford, Missouri, United States"/>
  </r>
  <r>
    <x v="2"/>
    <n v="1972"/>
    <d v="1972-03-01T00:00:00"/>
    <s v="Ellen Michaels"/>
    <m/>
    <m/>
    <x v="0"/>
    <m/>
    <x v="1"/>
    <d v="1953-02-12T00:00:00"/>
    <n v="19"/>
    <s v="37D"/>
    <n v="3"/>
    <s v="D"/>
    <n v="37"/>
    <n v="24"/>
    <n v="35"/>
    <n v="63"/>
    <n v="1.6002000000000001"/>
    <n v="107"/>
    <n v="48.534343999999997"/>
    <n v="18.953989331511039"/>
    <s v="Y"/>
    <s v="Queens, New York, United States"/>
  </r>
  <r>
    <x v="2"/>
    <n v="1972"/>
    <d v="1972-04-01T00:00:00"/>
    <s v="Vicki Peters"/>
    <m/>
    <m/>
    <x v="0"/>
    <m/>
    <x v="0"/>
    <d v="1950-09-09T00:00:00"/>
    <n v="22"/>
    <s v="34C"/>
    <n v="2"/>
    <s v="C"/>
    <n v="34"/>
    <n v="22"/>
    <n v="34"/>
    <n v="68"/>
    <n v="1.7272000000000001"/>
    <n v="115"/>
    <n v="52.163080000000001"/>
    <n v="17.485496476183261"/>
    <s v="Y"/>
    <s v="Minneapolis, Minnesota, United States"/>
  </r>
  <r>
    <x v="2"/>
    <n v="1972"/>
    <d v="1972-05-01T00:00:00"/>
    <s v="Deanna Baker"/>
    <m/>
    <m/>
    <x v="0"/>
    <m/>
    <x v="1"/>
    <d v="1949-12-29T00:00:00"/>
    <n v="23"/>
    <s v="35C"/>
    <n v="2"/>
    <s v="C"/>
    <n v="35"/>
    <n v="22"/>
    <n v="35"/>
    <n v="67"/>
    <n v="1.7018"/>
    <n v="110"/>
    <n v="49.895119999999999"/>
    <n v="17.228244748313955"/>
    <s v="Y"/>
    <s v="St. Louis, Missouri, United States"/>
  </r>
  <r>
    <x v="2"/>
    <n v="1972"/>
    <d v="1972-06-01T00:00:00"/>
    <s v="Debbie Davis"/>
    <m/>
    <m/>
    <x v="0"/>
    <m/>
    <x v="1"/>
    <d v="1951-09-09T00:00:00"/>
    <n v="21"/>
    <s v="36D"/>
    <n v="3"/>
    <s v="D"/>
    <n v="36"/>
    <n v="24"/>
    <n v="36"/>
    <n v="67"/>
    <n v="1.7018"/>
    <n v="122"/>
    <n v="55.338223999999997"/>
    <n v="19.107689629948204"/>
    <s v="Y"/>
    <s v="Pittsburgh, Pennsylvania, United States"/>
  </r>
  <r>
    <x v="2"/>
    <n v="1972"/>
    <d v="1972-07-01T00:00:00"/>
    <s v="Carol O'Neal"/>
    <m/>
    <m/>
    <x v="0"/>
    <m/>
    <x v="1"/>
    <d v="1948-08-18T00:00:00"/>
    <n v="24"/>
    <s v="35A"/>
    <n v="0.5"/>
    <s v="A"/>
    <n v="35"/>
    <n v="25"/>
    <n v="35"/>
    <n v="66"/>
    <n v="1.6764000000000001"/>
    <n v="117"/>
    <n v="53.070264000000002"/>
    <n v="18.884084875607765"/>
    <s v="Y"/>
    <s v="New York City, New York, United States"/>
  </r>
  <r>
    <x v="2"/>
    <n v="1972"/>
    <d v="1972-08-01T00:00:00"/>
    <s v="Linda Summers"/>
    <m/>
    <m/>
    <x v="0"/>
    <m/>
    <x v="1"/>
    <d v="1950-11-20T00:00:00"/>
    <n v="22"/>
    <s v="36C"/>
    <n v="2"/>
    <s v="C"/>
    <n v="36"/>
    <n v="23"/>
    <n v="35"/>
    <n v="62"/>
    <n v="1.5748"/>
    <n v="105"/>
    <n v="47.627159999999996"/>
    <n v="19.204538409076818"/>
    <s v="Y"/>
    <s v="San Diego, California, United States"/>
  </r>
  <r>
    <x v="2"/>
    <n v="1972"/>
    <d v="1972-09-01T00:00:00"/>
    <s v="Susan Miller"/>
    <m/>
    <m/>
    <x v="0"/>
    <m/>
    <x v="1"/>
    <d v="1947-03-22T00:00:00"/>
    <n v="25"/>
    <s v="39C"/>
    <n v="2"/>
    <s v="C"/>
    <n v="39"/>
    <n v="25"/>
    <n v="39"/>
    <n v="73"/>
    <n v="1.8542000000000001"/>
    <n v="140"/>
    <n v="63.502879999999998"/>
    <n v="18.470568748230757"/>
    <s v="Y"/>
    <s v="New York City, New York, United States"/>
  </r>
  <r>
    <x v="2"/>
    <n v="1972"/>
    <d v="1972-10-01T00:00:00"/>
    <s v="Sharon Johansen"/>
    <m/>
    <m/>
    <x v="0"/>
    <m/>
    <x v="0"/>
    <d v="1948-10-11T00:00:00"/>
    <n v="24"/>
    <s v="40DD"/>
    <n v="4"/>
    <s v="DD"/>
    <n v="40"/>
    <n v="22"/>
    <n v="37"/>
    <n v="68"/>
    <n v="1.7272000000000001"/>
    <n v="125"/>
    <n v="56.698999999999998"/>
    <n v="19.00597443063398"/>
    <s v="N"/>
    <s v="Norway"/>
  </r>
  <r>
    <x v="2"/>
    <n v="1972"/>
    <d v="1972-11-01T00:00:00"/>
    <s v="Lenna Sjooblom"/>
    <m/>
    <m/>
    <x v="0"/>
    <m/>
    <x v="1"/>
    <d v="1951-03-31T00:00:00"/>
    <n v="21"/>
    <s v="34B"/>
    <n v="1"/>
    <s v="B"/>
    <n v="34"/>
    <n v="26"/>
    <n v="36"/>
    <n v="66"/>
    <n v="1.6764000000000001"/>
    <n v="110"/>
    <n v="49.895119999999999"/>
    <n v="17.754267831767987"/>
    <s v="N"/>
    <s v="Sweden"/>
  </r>
  <r>
    <x v="2"/>
    <n v="1972"/>
    <d v="1972-12-01T00:00:00"/>
    <s v="Mercy Rooney"/>
    <m/>
    <m/>
    <x v="0"/>
    <m/>
    <x v="0"/>
    <d v="1950-06-21T00:00:00"/>
    <n v="22"/>
    <s v="36C"/>
    <n v="2"/>
    <s v="C"/>
    <n v="36"/>
    <n v="23"/>
    <n v="36"/>
    <n v="64"/>
    <n v="1.6255999999999999"/>
    <n v="115"/>
    <n v="52.163080000000001"/>
    <n v="19.739486256316262"/>
    <s v="Y"/>
    <s v="New Jersey, United States"/>
  </r>
  <r>
    <x v="2"/>
    <n v="1973"/>
    <d v="1973-01-01T00:00:00"/>
    <s v="Miki Garcia"/>
    <m/>
    <m/>
    <x v="0"/>
    <m/>
    <x v="1"/>
    <d v="1947-02-17T00:00:00"/>
    <n v="26"/>
    <s v="38D"/>
    <n v="3"/>
    <s v="D"/>
    <n v="38"/>
    <n v="22"/>
    <n v="36"/>
    <n v="64"/>
    <n v="1.6255999999999999"/>
    <n v="108"/>
    <n v="48.987935999999998"/>
    <n v="18.537952310279621"/>
    <s v="Y"/>
    <s v="Kingman, Arizona, United States"/>
  </r>
  <r>
    <x v="2"/>
    <n v="1973"/>
    <d v="1973-02-01T00:00:00"/>
    <s v="Cyndi Wood"/>
    <m/>
    <m/>
    <x v="1"/>
    <m/>
    <x v="0"/>
    <d v="1950-09-25T00:00:00"/>
    <n v="23"/>
    <s v="34C"/>
    <n v="2"/>
    <s v="C"/>
    <n v="34"/>
    <n v="22"/>
    <n v="34"/>
    <n v="65"/>
    <n v="1.651"/>
    <n v="103"/>
    <n v="46.719976000000003"/>
    <n v="17.13990713188527"/>
    <s v="Y"/>
    <s v="Burbank, California, United States"/>
  </r>
  <r>
    <x v="2"/>
    <n v="1973"/>
    <d v="1973-03-01T00:00:00"/>
    <s v="Bonnie Large"/>
    <m/>
    <m/>
    <x v="0"/>
    <m/>
    <x v="1"/>
    <d v="1952-09-09T00:00:00"/>
    <n v="21"/>
    <s v="36C"/>
    <n v="2"/>
    <s v="C"/>
    <n v="36"/>
    <n v="23"/>
    <n v="36"/>
    <n v="65"/>
    <n v="1.651"/>
    <n v="113"/>
    <n v="51.255896"/>
    <n v="18.803975785466363"/>
    <s v="Y"/>
    <s v="Glendale, California, United States"/>
  </r>
  <r>
    <x v="2"/>
    <n v="1973"/>
    <d v="1973-04-01T00:00:00"/>
    <s v="Julie Woodson"/>
    <m/>
    <m/>
    <x v="0"/>
    <m/>
    <x v="1"/>
    <d v="1950-07-11T00:00:00"/>
    <n v="23"/>
    <s v="35C"/>
    <n v="2"/>
    <s v="C"/>
    <n v="35"/>
    <n v="24"/>
    <n v="35"/>
    <n v="68"/>
    <n v="1.7272000000000001"/>
    <n v="125"/>
    <n v="56.698999999999998"/>
    <n v="19.00597443063398"/>
    <s v="Y"/>
    <s v="Hutchinson, Kansas, United States"/>
  </r>
  <r>
    <x v="2"/>
    <n v="1973"/>
    <d v="1973-05-01T00:00:00"/>
    <s v="Anulka Dziubinska"/>
    <m/>
    <m/>
    <x v="0"/>
    <s v="Blue"/>
    <x v="0"/>
    <d v="1950-12-14T00:00:00"/>
    <n v="23"/>
    <s v="35C"/>
    <n v="2"/>
    <s v="C"/>
    <n v="35"/>
    <n v="23"/>
    <n v="35"/>
    <n v="64"/>
    <n v="1.6255999999999999"/>
    <n v="105"/>
    <n v="47.627159999999996"/>
    <n v="18.023009190549629"/>
    <s v="N"/>
    <s v="Preston, United Kingdom"/>
  </r>
  <r>
    <x v="2"/>
    <n v="1973"/>
    <d v="1973-06-01T00:00:00"/>
    <s v="Ruthy Ross"/>
    <m/>
    <m/>
    <x v="0"/>
    <m/>
    <x v="1"/>
    <d v="1948-03-22T00:00:00"/>
    <n v="25"/>
    <s v="35C"/>
    <n v="2"/>
    <s v="C"/>
    <n v="35"/>
    <n v="23"/>
    <n v="35"/>
    <n v="62"/>
    <n v="1.5748"/>
    <n v="103"/>
    <n v="46.719976000000003"/>
    <n v="18.838737677475358"/>
    <s v="Y"/>
    <s v="Bourbon, Missouri, United States"/>
  </r>
  <r>
    <x v="2"/>
    <n v="1973"/>
    <d v="1973-07-01T00:00:00"/>
    <s v="Martha Smith"/>
    <m/>
    <m/>
    <x v="0"/>
    <m/>
    <x v="0"/>
    <d v="1952-10-16T00:00:00"/>
    <n v="21"/>
    <s v="36C"/>
    <n v="2"/>
    <s v="C"/>
    <n v="36"/>
    <n v="23"/>
    <n v="35"/>
    <n v="66"/>
    <n v="1.6764000000000001"/>
    <n v="110"/>
    <n v="49.895119999999999"/>
    <n v="17.754267831767987"/>
    <s v="Y"/>
    <s v="Cleveland, Ohio, United States"/>
  </r>
  <r>
    <x v="2"/>
    <n v="1973"/>
    <d v="1973-08-01T00:00:00"/>
    <s v="Phyllis Coleman"/>
    <m/>
    <m/>
    <x v="0"/>
    <m/>
    <x v="1"/>
    <d v="1949-08-31T00:00:00"/>
    <n v="24"/>
    <s v="35C"/>
    <n v="2"/>
    <s v="C"/>
    <n v="35"/>
    <n v="23"/>
    <n v="35"/>
    <n v="67"/>
    <n v="1.7018"/>
    <n v="120"/>
    <n v="54.431039999999996"/>
    <n v="18.794448816342495"/>
    <s v="Y"/>
    <s v="White Plains, New York, United States"/>
  </r>
  <r>
    <x v="2"/>
    <n v="1973"/>
    <d v="1973-09-01T00:00:00"/>
    <s v="Geri Glass"/>
    <m/>
    <m/>
    <x v="0"/>
    <m/>
    <x v="0"/>
    <d v="1949-06-20T00:00:00"/>
    <n v="24"/>
    <s v="38D"/>
    <n v="3"/>
    <s v="D"/>
    <n v="38"/>
    <n v="24"/>
    <n v="36"/>
    <n v="68"/>
    <n v="1.7272000000000001"/>
    <n v="125"/>
    <n v="56.698999999999998"/>
    <n v="19.00597443063398"/>
    <s v="Y"/>
    <s v="Phoenix, Arizona, United States"/>
  </r>
  <r>
    <x v="2"/>
    <n v="1973"/>
    <d v="1973-10-01T00:00:00"/>
    <s v="Valerie Lane"/>
    <m/>
    <m/>
    <x v="0"/>
    <m/>
    <x v="1"/>
    <d v="1949-08-04T00:00:00"/>
    <n v="24"/>
    <s v="37C"/>
    <n v="2"/>
    <s v="C"/>
    <n v="37"/>
    <n v="24"/>
    <n v="36"/>
    <n v="67"/>
    <n v="1.7018"/>
    <n v="125"/>
    <n v="56.698999999999998"/>
    <n v="19.577550850356769"/>
    <s v="Y"/>
    <s v="Long Beach, California, United States"/>
  </r>
  <r>
    <x v="2"/>
    <n v="1973"/>
    <d v="1973-11-01T00:00:00"/>
    <s v="Monica Tidwell"/>
    <m/>
    <m/>
    <x v="0"/>
    <m/>
    <x v="2"/>
    <d v="1954-01-14T00:00:00"/>
    <n v="19"/>
    <s v="37D"/>
    <n v="3"/>
    <s v="D"/>
    <n v="37"/>
    <n v="25"/>
    <n v="36"/>
    <n v="62"/>
    <n v="1.5748"/>
    <n v="108"/>
    <n v="48.987935999999998"/>
    <n v="19.753239506479012"/>
    <s v="Y"/>
    <s v="Shreveport, Louisiana, United States"/>
  </r>
  <r>
    <x v="2"/>
    <n v="1973"/>
    <d v="1973-12-01T00:00:00"/>
    <s v="Christine Maddox"/>
    <m/>
    <m/>
    <x v="0"/>
    <m/>
    <x v="1"/>
    <d v="1950-03-24T00:00:00"/>
    <n v="23"/>
    <s v="38D"/>
    <n v="3"/>
    <s v="D"/>
    <n v="38"/>
    <n v="23"/>
    <n v="37"/>
    <n v="68"/>
    <n v="1.7272000000000001"/>
    <n v="125"/>
    <n v="56.698999999999998"/>
    <n v="19.00597443063398"/>
    <s v="Y"/>
    <s v="Tracy, California, United States"/>
  </r>
  <r>
    <x v="2"/>
    <n v="1974"/>
    <d v="1974-01-01T00:00:00"/>
    <s v="Nancy Cameron"/>
    <m/>
    <m/>
    <x v="0"/>
    <m/>
    <x v="1"/>
    <d v="1954-03-15T00:00:00"/>
    <n v="20"/>
    <s v="35D"/>
    <n v="3"/>
    <s v="D"/>
    <n v="35"/>
    <n v="23"/>
    <n v="35"/>
    <n v="68"/>
    <n v="1.7272000000000001"/>
    <n v="118"/>
    <n v="53.523856000000002"/>
    <n v="17.941639862518478"/>
    <s v="Y"/>
    <s v="Pittsburgh, Pennsylvania, United States"/>
  </r>
  <r>
    <x v="2"/>
    <n v="1974"/>
    <d v="1974-02-01T00:00:00"/>
    <s v="Francine Parks"/>
    <m/>
    <m/>
    <x v="0"/>
    <m/>
    <x v="1"/>
    <d v="1951-01-30T00:00:00"/>
    <n v="23"/>
    <s v="36D"/>
    <n v="3"/>
    <s v="D"/>
    <n v="36"/>
    <n v="24"/>
    <n v="34"/>
    <n v="65"/>
    <n v="1.651"/>
    <n v="110"/>
    <n v="49.895119999999999"/>
    <n v="18.304755189392033"/>
    <s v="Y"/>
    <s v="Mobile, Alabama, United States"/>
  </r>
  <r>
    <x v="2"/>
    <n v="1974"/>
    <d v="1974-03-01T00:00:00"/>
    <s v="Pamela Zinszer"/>
    <m/>
    <m/>
    <x v="0"/>
    <m/>
    <x v="1"/>
    <d v="1955-09-06T00:00:00"/>
    <n v="19"/>
    <s v="36C"/>
    <n v="2"/>
    <s v="C"/>
    <n v="36"/>
    <n v="24"/>
    <n v="36"/>
    <n v="63"/>
    <n v="1.6002000000000001"/>
    <n v="112"/>
    <n v="50.802303999999999"/>
    <n v="19.839689767562955"/>
    <s v="Y"/>
    <s v="Kansas, United States"/>
  </r>
  <r>
    <x v="2"/>
    <n v="1974"/>
    <d v="1974-04-01T00:00:00"/>
    <s v="Marlene Morrow"/>
    <m/>
    <m/>
    <x v="0"/>
    <m/>
    <x v="0"/>
    <d v="1954-03-15T00:00:00"/>
    <n v="20"/>
    <s v="36B"/>
    <n v="1"/>
    <s v="B"/>
    <n v="36"/>
    <n v="25"/>
    <n v="36"/>
    <n v="68"/>
    <n v="1.7272000000000001"/>
    <n v="125"/>
    <n v="56.698999999999998"/>
    <n v="19.00597443063398"/>
    <s v="Y"/>
    <s v="Billings, Montana, United States"/>
  </r>
  <r>
    <x v="2"/>
    <n v="1974"/>
    <d v="1974-05-01T00:00:00"/>
    <s v="Marilyn Lange"/>
    <m/>
    <m/>
    <x v="1"/>
    <m/>
    <x v="1"/>
    <d v="1952-01-12T00:00:00"/>
    <n v="22"/>
    <s v="39F"/>
    <n v="6"/>
    <s v="F"/>
    <n v="39"/>
    <n v="24"/>
    <n v="36"/>
    <n v="67"/>
    <n v="1.7018"/>
    <n v="130"/>
    <n v="58.96696"/>
    <n v="20.360652884371039"/>
    <s v="Y"/>
    <s v="Westfield, New Jersey, United States"/>
  </r>
  <r>
    <x v="2"/>
    <n v="1974"/>
    <d v="1974-06-01T00:00:00"/>
    <s v="Sandy Johnson"/>
    <m/>
    <m/>
    <x v="0"/>
    <m/>
    <x v="1"/>
    <d v="1954-07-07T00:00:00"/>
    <n v="20"/>
    <s v="35C"/>
    <n v="2"/>
    <s v="C"/>
    <n v="35"/>
    <n v="24"/>
    <n v="34"/>
    <n v="66"/>
    <n v="1.6764000000000001"/>
    <n v="114"/>
    <n v="51.709488"/>
    <n v="18.399877571105002"/>
    <s v="Y"/>
    <s v="San Antonio, Texas, United States"/>
  </r>
  <r>
    <x v="2"/>
    <n v="1974"/>
    <d v="1974-07-01T00:00:00"/>
    <s v="Carol Vitale"/>
    <m/>
    <m/>
    <x v="0"/>
    <m/>
    <x v="0"/>
    <d v="1946-11-14T00:00:00"/>
    <n v="28"/>
    <s v="37D"/>
    <n v="3"/>
    <s v="D"/>
    <n v="37"/>
    <n v="22"/>
    <n v="35"/>
    <n v="66"/>
    <n v="1.6764000000000001"/>
    <n v="115"/>
    <n v="52.163080000000001"/>
    <n v="18.561280005939256"/>
    <s v="Y"/>
    <s v="Elizabeth, New Jersey, United States"/>
  </r>
  <r>
    <x v="2"/>
    <n v="1974"/>
    <d v="1974-08-01T00:00:00"/>
    <s v="Jean Manson"/>
    <m/>
    <m/>
    <x v="0"/>
    <m/>
    <x v="0"/>
    <d v="1950-10-01T00:00:00"/>
    <n v="24"/>
    <s v="36B"/>
    <n v="1"/>
    <s v="B"/>
    <n v="36"/>
    <n v="24"/>
    <n v="35"/>
    <n v="67"/>
    <n v="1.7018"/>
    <n v="122"/>
    <n v="55.338223999999997"/>
    <n v="19.107689629948204"/>
    <s v="Y"/>
    <s v="Cleveland, Ohio, United States"/>
  </r>
  <r>
    <x v="2"/>
    <n v="1974"/>
    <d v="1974-09-01T00:00:00"/>
    <s v="Kristine Hanson"/>
    <m/>
    <m/>
    <x v="0"/>
    <m/>
    <x v="0"/>
    <d v="1951-09-23T00:00:00"/>
    <n v="23"/>
    <s v="34C"/>
    <n v="2"/>
    <s v="C"/>
    <n v="34"/>
    <n v="23"/>
    <n v="35"/>
    <n v="65"/>
    <n v="1.651"/>
    <n v="112"/>
    <n v="50.802303999999999"/>
    <n v="18.637568920108254"/>
    <s v="Y"/>
    <s v="Illinois, United States"/>
  </r>
  <r>
    <x v="2"/>
    <n v="1974"/>
    <d v="1974-10-01T00:00:00"/>
    <s v="Ester Cordet"/>
    <m/>
    <m/>
    <x v="0"/>
    <m/>
    <x v="1"/>
    <d v="1946-12-31T00:00:00"/>
    <n v="28"/>
    <s v="36D"/>
    <n v="3"/>
    <s v="D"/>
    <n v="36"/>
    <n v="24"/>
    <n v="36"/>
    <n v="67"/>
    <n v="1.7018"/>
    <n v="123"/>
    <n v="55.791815999999997"/>
    <n v="19.264310036751059"/>
    <s v="N"/>
    <s v="Panama"/>
  </r>
  <r>
    <x v="2"/>
    <n v="1974"/>
    <d v="1974-11-01T00:00:00"/>
    <s v="Bebe Buell"/>
    <m/>
    <m/>
    <x v="0"/>
    <m/>
    <x v="0"/>
    <d v="1953-07-14T00:00:00"/>
    <n v="21"/>
    <s v="35C"/>
    <n v="2"/>
    <s v="C"/>
    <n v="35"/>
    <n v="24"/>
    <n v="35"/>
    <n v="69"/>
    <n v="1.7525999999999999"/>
    <n v="120"/>
    <n v="54.431039999999996"/>
    <n v="17.720705888796779"/>
    <s v="Y"/>
    <s v="Portsmouth, Virginia, United States"/>
  </r>
  <r>
    <x v="2"/>
    <n v="1974"/>
    <d v="1974-12-01T00:00:00"/>
    <s v="Janice Raymond"/>
    <m/>
    <m/>
    <x v="0"/>
    <m/>
    <x v="0"/>
    <d v="1951-03-25T00:00:00"/>
    <n v="23"/>
    <s v="38C"/>
    <n v="2"/>
    <s v="C"/>
    <n v="38"/>
    <n v="26"/>
    <n v="38"/>
    <n v="70"/>
    <n v="1.778"/>
    <n v="143"/>
    <n v="64.863656000000006"/>
    <n v="20.518136301578725"/>
    <s v="N"/>
    <s v="Lancashire, United Kingdom"/>
  </r>
  <r>
    <x v="2"/>
    <n v="1975"/>
    <d v="1975-01-01T00:00:00"/>
    <s v="Lynnda Kimball"/>
    <m/>
    <m/>
    <x v="0"/>
    <m/>
    <x v="0"/>
    <d v="1952-05-01T00:00:00"/>
    <n v="23"/>
    <s v="37C"/>
    <n v="2"/>
    <s v="C"/>
    <n v="37"/>
    <n v="22"/>
    <n v="35"/>
    <n v="67"/>
    <n v="1.7018"/>
    <n v="120"/>
    <n v="54.431039999999996"/>
    <n v="18.794448816342495"/>
    <s v="Y"/>
    <s v="Inglewood, California, United States"/>
  </r>
  <r>
    <x v="2"/>
    <n v="1975"/>
    <d v="1975-02-01T00:00:00"/>
    <s v="Laura Misch"/>
    <m/>
    <m/>
    <x v="0"/>
    <m/>
    <x v="1"/>
    <d v="1953-11-23T00:00:00"/>
    <n v="22"/>
    <s v="37D"/>
    <n v="3"/>
    <s v="D"/>
    <n v="37"/>
    <n v="24"/>
    <n v="36"/>
    <n v="65"/>
    <n v="1.651"/>
    <n v="110"/>
    <n v="49.895119999999999"/>
    <n v="18.304755189392033"/>
    <s v="Y"/>
    <s v="Tulsa, Oklahoma, United States"/>
  </r>
  <r>
    <x v="2"/>
    <n v="1975"/>
    <d v="1975-03-01T00:00:00"/>
    <s v="Ingeborg Sorensen"/>
    <m/>
    <m/>
    <x v="0"/>
    <m/>
    <x v="0"/>
    <d v="1948-05-16T00:00:00"/>
    <n v="27"/>
    <s v="36C"/>
    <n v="2"/>
    <s v="C"/>
    <n v="36"/>
    <n v="24"/>
    <n v="35"/>
    <n v="66"/>
    <n v="1.6764000000000001"/>
    <n v="116"/>
    <n v="52.616672000000001"/>
    <n v="18.722682440773511"/>
    <s v="N"/>
    <s v="Drammen, Norway"/>
  </r>
  <r>
    <x v="2"/>
    <n v="1975"/>
    <d v="1975-04-01T00:00:00"/>
    <s v="Victoria Cunningham"/>
    <m/>
    <m/>
    <x v="0"/>
    <m/>
    <x v="1"/>
    <d v="1952-05-28T00:00:00"/>
    <n v="23"/>
    <s v="36C"/>
    <n v="2"/>
    <s v="C"/>
    <n v="36"/>
    <n v="23"/>
    <n v="35"/>
    <n v="66"/>
    <n v="1.6764000000000001"/>
    <n v="115"/>
    <n v="52.163080000000001"/>
    <n v="18.561280005939256"/>
    <s v="Y"/>
    <s v="Memphis, Tennessee, United States"/>
  </r>
  <r>
    <x v="2"/>
    <n v="1975"/>
    <d v="1975-05-01T00:00:00"/>
    <s v="Bridgett Rollins"/>
    <m/>
    <m/>
    <x v="0"/>
    <m/>
    <x v="1"/>
    <d v="1956-09-07T00:00:00"/>
    <n v="19"/>
    <s v="35B"/>
    <n v="1"/>
    <s v="B"/>
    <n v="35"/>
    <n v="23"/>
    <n v="34"/>
    <n v="66"/>
    <n v="1.6764000000000001"/>
    <n v="105"/>
    <n v="47.627159999999996"/>
    <n v="16.947255657596713"/>
    <s v="Y"/>
    <s v="Smyrna, Tennessee, United States"/>
  </r>
  <r>
    <x v="2"/>
    <n v="1975"/>
    <d v="1975-06-01T00:00:00"/>
    <s v="Azizi Johari"/>
    <m/>
    <m/>
    <x v="0"/>
    <s v="Brown"/>
    <x v="1"/>
    <d v="1948-08-24T00:00:00"/>
    <n v="27"/>
    <s v="36D"/>
    <n v="3"/>
    <s v="D"/>
    <n v="36"/>
    <n v="23"/>
    <n v="37"/>
    <n v="66"/>
    <n v="1.6764000000000001"/>
    <n v="119"/>
    <n v="53.977448000000003"/>
    <n v="19.206889745276275"/>
    <s v="Y"/>
    <s v="New York City, New York, United States"/>
  </r>
  <r>
    <x v="2"/>
    <n v="1975"/>
    <d v="1975-07-01T00:00:00"/>
    <s v="Lynn Schiller"/>
    <m/>
    <m/>
    <x v="0"/>
    <m/>
    <x v="0"/>
    <d v="1951-03-05T00:00:00"/>
    <n v="24"/>
    <s v="36C"/>
    <n v="2"/>
    <s v="C"/>
    <n v="36"/>
    <n v="23"/>
    <n v="35"/>
    <n v="63"/>
    <n v="1.6002000000000001"/>
    <n v="108"/>
    <n v="48.987935999999998"/>
    <n v="19.131129418721422"/>
    <s v="Y"/>
    <s v="Detroit, Michigan, United States"/>
  </r>
  <r>
    <x v="2"/>
    <n v="1975"/>
    <d v="1975-08-01T00:00:00"/>
    <s v="Lillian Müller"/>
    <m/>
    <m/>
    <x v="1"/>
    <m/>
    <x v="0"/>
    <d v="1952-08-19T00:00:00"/>
    <n v="23"/>
    <s v="36C"/>
    <n v="2"/>
    <s v="C"/>
    <n v="36"/>
    <n v="24"/>
    <n v="35"/>
    <n v="68"/>
    <n v="1.7272000000000001"/>
    <n v="125"/>
    <n v="56.698999999999998"/>
    <n v="19.00597443063398"/>
    <s v="N"/>
    <s v="Grimstad, Norway"/>
  </r>
  <r>
    <x v="2"/>
    <n v="1975"/>
    <d v="1975-09-01T00:00:00"/>
    <s v="Mesina Miller"/>
    <m/>
    <m/>
    <x v="0"/>
    <m/>
    <x v="1"/>
    <d v="1953-07-07T00:00:00"/>
    <n v="22"/>
    <s v="35D"/>
    <n v="3"/>
    <s v="D"/>
    <n v="35"/>
    <n v="24"/>
    <n v="34"/>
    <n v="64"/>
    <n v="1.6255999999999999"/>
    <n v="110"/>
    <n v="49.895119999999999"/>
    <n v="18.881247723432946"/>
    <s v="Y"/>
    <s v="Scottsdale, Arizona, United States"/>
  </r>
  <r>
    <x v="2"/>
    <n v="1975"/>
    <d v="1975-10-01T00:00:00"/>
    <s v="Jill De Vries"/>
    <m/>
    <m/>
    <x v="0"/>
    <m/>
    <x v="0"/>
    <d v="1953-07-20T00:00:00"/>
    <n v="22"/>
    <s v="34C"/>
    <n v="2"/>
    <s v="C"/>
    <n v="34"/>
    <n v="23"/>
    <n v="34"/>
    <n v="67"/>
    <n v="1.7018"/>
    <n v="102"/>
    <n v="46.266384000000002"/>
    <n v="15.975281493891124"/>
    <s v="Y"/>
    <s v="Kankakee, Illinois, United States"/>
  </r>
  <r>
    <x v="2"/>
    <n v="1975"/>
    <d v="1975-11-01T00:00:00"/>
    <s v="Janet Lupo"/>
    <m/>
    <s v="Caucasian"/>
    <x v="0"/>
    <m/>
    <x v="1"/>
    <d v="1950-01-26T00:00:00"/>
    <n v="25"/>
    <s v="39F"/>
    <n v="6"/>
    <s v="F"/>
    <n v="39"/>
    <n v="24"/>
    <n v="36"/>
    <n v="66"/>
    <n v="1.6764000000000001"/>
    <n v="125"/>
    <n v="56.698999999999998"/>
    <n v="20.175304354281803"/>
    <s v="Y"/>
    <s v="Hoboken, New Jersey, United States"/>
  </r>
  <r>
    <x v="2"/>
    <n v="1975"/>
    <d v="1975-12-01T00:00:00"/>
    <s v="Nancie Li Brandi"/>
    <m/>
    <m/>
    <x v="0"/>
    <m/>
    <x v="1"/>
    <d v="1954-08-30T00:00:00"/>
    <n v="21"/>
    <s v="36D"/>
    <n v="3"/>
    <s v="D"/>
    <n v="36"/>
    <n v="24"/>
    <n v="35"/>
    <n v="66"/>
    <n v="1.6764000000000001"/>
    <n v="110"/>
    <n v="49.895119999999999"/>
    <n v="17.754267831767987"/>
    <s v="Y"/>
    <s v="Johnstown, Pennsylvania, United States"/>
  </r>
  <r>
    <x v="2"/>
    <n v="1976"/>
    <d v="1976-01-01T00:00:00"/>
    <s v="Daina House"/>
    <m/>
    <m/>
    <x v="0"/>
    <m/>
    <x v="0"/>
    <d v="1954-12-30T00:00:00"/>
    <n v="22"/>
    <s v="36D"/>
    <n v="3"/>
    <s v="D"/>
    <n v="36"/>
    <n v="25"/>
    <n v="36"/>
    <n v="67"/>
    <n v="1.7018"/>
    <n v="127"/>
    <n v="57.606183999999999"/>
    <n v="19.890791663962474"/>
    <s v="Y"/>
    <s v="Dallas, Texas, United States"/>
  </r>
  <r>
    <x v="2"/>
    <n v="1976"/>
    <d v="1976-02-01T00:00:00"/>
    <s v="Laura Lyons"/>
    <m/>
    <m/>
    <x v="0"/>
    <m/>
    <x v="1"/>
    <d v="1954-10-22T00:00:00"/>
    <n v="22"/>
    <s v="35C"/>
    <n v="2"/>
    <s v="C"/>
    <n v="35"/>
    <n v="25"/>
    <n v="37"/>
    <n v="65"/>
    <n v="1.651"/>
    <n v="120"/>
    <n v="54.431039999999996"/>
    <n v="19.968823842973126"/>
    <s v="Y"/>
    <s v="Los Angeles, California, United States"/>
  </r>
  <r>
    <x v="2"/>
    <n v="1976"/>
    <d v="1976-03-01T00:00:00"/>
    <s v="Ann Pennington"/>
    <m/>
    <m/>
    <x v="0"/>
    <s v="Green"/>
    <x v="0"/>
    <d v="1950-06-03T00:00:00"/>
    <n v="26"/>
    <s v="34C"/>
    <n v="2"/>
    <s v="C"/>
    <n v="34"/>
    <n v="25"/>
    <n v="35"/>
    <n v="65"/>
    <n v="1.651"/>
    <n v="110"/>
    <n v="49.895119999999999"/>
    <n v="18.304755189392033"/>
    <s v="Y"/>
    <s v="Seattle, Washington, United States"/>
  </r>
  <r>
    <x v="2"/>
    <n v="1976"/>
    <d v="1976-04-01T00:00:00"/>
    <s v="Denise Michele"/>
    <m/>
    <m/>
    <x v="0"/>
    <m/>
    <x v="1"/>
    <d v="1953-06-12T00:00:00"/>
    <n v="23"/>
    <s v="36D"/>
    <n v="3"/>
    <s v="D"/>
    <n v="36"/>
    <n v="25"/>
    <n v="36"/>
    <n v="66"/>
    <n v="1.6764000000000001"/>
    <n v="120"/>
    <n v="54.431039999999996"/>
    <n v="19.368292180110529"/>
    <s v="Y"/>
    <s v="San Francisco, California, United States"/>
  </r>
  <r>
    <x v="2"/>
    <n v="1976"/>
    <d v="1976-05-01T00:00:00"/>
    <s v="Patricia Margot McClain"/>
    <m/>
    <m/>
    <x v="0"/>
    <m/>
    <x v="0"/>
    <d v="1954-05-03T00:00:00"/>
    <n v="22"/>
    <s v="34C"/>
    <n v="2"/>
    <s v="C"/>
    <n v="34"/>
    <n v="24"/>
    <n v="37"/>
    <n v="68"/>
    <n v="1.7272000000000001"/>
    <n v="125"/>
    <n v="56.698999999999998"/>
    <n v="19.00597443063398"/>
    <s v="Y"/>
    <s v="Long Beach, California, United States"/>
  </r>
  <r>
    <x v="2"/>
    <n v="1976"/>
    <d v="1976-06-01T00:00:00"/>
    <s v="Debra Peterson"/>
    <m/>
    <m/>
    <x v="0"/>
    <m/>
    <x v="1"/>
    <d v="1955-04-13T00:00:00"/>
    <n v="21"/>
    <s v="36D"/>
    <n v="3"/>
    <s v="D"/>
    <n v="36"/>
    <n v="24"/>
    <n v="34"/>
    <n v="66"/>
    <n v="1.6764000000000001"/>
    <n v="118"/>
    <n v="53.523856000000002"/>
    <n v="19.04548731044202"/>
    <s v="Y"/>
    <s v="Santa Monica, California, United States"/>
  </r>
  <r>
    <x v="2"/>
    <n v="1976"/>
    <d v="1976-07-01T00:00:00"/>
    <s v="Deborah Borkman"/>
    <m/>
    <m/>
    <x v="0"/>
    <s v="Brown"/>
    <x v="0"/>
    <d v="1957-01-08T00:00:00"/>
    <n v="19"/>
    <s v="34C"/>
    <n v="2"/>
    <s v="C"/>
    <n v="34"/>
    <n v="22"/>
    <n v="35"/>
    <n v="64"/>
    <n v="1.6255999999999999"/>
    <n v="102"/>
    <n v="46.266384000000002"/>
    <n v="17.508066070819641"/>
    <s v="Y"/>
    <s v="Virginia, United States"/>
  </r>
  <r>
    <x v="2"/>
    <n v="1976"/>
    <d v="1976-08-01T00:00:00"/>
    <s v="Linda Beatty"/>
    <m/>
    <m/>
    <x v="0"/>
    <m/>
    <x v="1"/>
    <d v="1952-09-16T00:00:00"/>
    <n v="24"/>
    <s v="35C"/>
    <n v="2"/>
    <s v="C"/>
    <n v="35"/>
    <n v="24"/>
    <n v="35"/>
    <n v="66"/>
    <n v="1.6764000000000001"/>
    <n v="100"/>
    <n v="45.359200000000001"/>
    <n v="16.140243483425444"/>
    <s v="Y"/>
    <s v="Louisville, Kentucky, United States"/>
  </r>
  <r>
    <x v="2"/>
    <n v="1976"/>
    <d v="1976-09-01T00:00:00"/>
    <s v="Whitney Kaine"/>
    <m/>
    <m/>
    <x v="0"/>
    <m/>
    <x v="0"/>
    <d v="1956-09-20T00:00:00"/>
    <n v="20"/>
    <s v="35A"/>
    <n v="0.5"/>
    <s v="A"/>
    <n v="35"/>
    <n v="23"/>
    <n v="34"/>
    <n v="63"/>
    <n v="1.6002000000000001"/>
    <n v="105"/>
    <n v="47.627159999999996"/>
    <n v="18.59970915709027"/>
    <s v="Y"/>
    <s v="Ogden, Utah, United States"/>
  </r>
  <r>
    <x v="2"/>
    <n v="1976"/>
    <d v="1976-10-01T00:00:00"/>
    <s v="Hope Olson"/>
    <m/>
    <m/>
    <x v="0"/>
    <m/>
    <x v="0"/>
    <d v="1956-04-04T00:00:00"/>
    <n v="20"/>
    <s v="37D"/>
    <n v="3"/>
    <s v="D"/>
    <n v="37"/>
    <n v="25"/>
    <n v="36"/>
    <n v="68"/>
    <n v="1.7272000000000001"/>
    <n v="120"/>
    <n v="54.431039999999996"/>
    <n v="18.245735453408621"/>
    <s v="Y"/>
    <s v="Prairie de Chien, Wisconsin, United States"/>
  </r>
  <r>
    <x v="2"/>
    <n v="1976"/>
    <d v="1976-11-01T00:00:00"/>
    <s v="Patti McGuire"/>
    <m/>
    <m/>
    <x v="1"/>
    <m/>
    <x v="1"/>
    <d v="1951-09-05T00:00:00"/>
    <n v="25"/>
    <s v="35C"/>
    <n v="2"/>
    <s v="C"/>
    <n v="35"/>
    <n v="23"/>
    <n v="35"/>
    <n v="65"/>
    <n v="1.651"/>
    <n v="115"/>
    <n v="52.163080000000001"/>
    <n v="19.136789516182581"/>
    <s v="Y"/>
    <s v="Dexter, Missouri, United States"/>
  </r>
  <r>
    <x v="2"/>
    <n v="1976"/>
    <d v="1976-12-01T00:00:00"/>
    <s v="Karen Hafter"/>
    <m/>
    <m/>
    <x v="0"/>
    <m/>
    <x v="1"/>
    <d v="1954-12-27T00:00:00"/>
    <n v="22"/>
    <s v="35C"/>
    <n v="2"/>
    <s v="C"/>
    <n v="35"/>
    <n v="23"/>
    <n v="35"/>
    <n v="68"/>
    <n v="1.7272000000000001"/>
    <n v="118"/>
    <n v="53.523856000000002"/>
    <n v="17.941639862518478"/>
    <s v="Y"/>
    <s v="New York City, New York, United States"/>
  </r>
  <r>
    <x v="2"/>
    <n v="1977"/>
    <d v="1977-01-01T00:00:00"/>
    <s v="Susan Kiger"/>
    <m/>
    <m/>
    <x v="0"/>
    <m/>
    <x v="0"/>
    <d v="1953-11-16T00:00:00"/>
    <n v="24"/>
    <s v="37D"/>
    <n v="3"/>
    <s v="D"/>
    <n v="37"/>
    <n v="24"/>
    <n v="37"/>
    <n v="68"/>
    <n v="1.7272000000000001"/>
    <n v="135"/>
    <n v="61.234920000000002"/>
    <n v="20.526452385084699"/>
    <s v="Y"/>
    <s v="Pasadena, California, United States"/>
  </r>
  <r>
    <x v="2"/>
    <n v="1977"/>
    <d v="1977-02-01T00:00:00"/>
    <s v="Star Stowe"/>
    <m/>
    <m/>
    <x v="0"/>
    <m/>
    <x v="0"/>
    <d v="1956-03-19T00:00:00"/>
    <n v="21"/>
    <s v="0C"/>
    <n v="2"/>
    <s v="C"/>
    <n v="0"/>
    <m/>
    <m/>
    <n v="66"/>
    <n v="1.6764000000000001"/>
    <m/>
    <s v=""/>
    <s v=""/>
    <s v="Y"/>
    <s v="Little Rock, Arkansas, United States"/>
  </r>
  <r>
    <x v="2"/>
    <n v="1977"/>
    <d v="1977-03-01T00:00:00"/>
    <s v="Nicki Thomas"/>
    <m/>
    <m/>
    <x v="0"/>
    <m/>
    <x v="1"/>
    <d v="1954-03-22T00:00:00"/>
    <n v="23"/>
    <s v="34C"/>
    <n v="2"/>
    <s v="C"/>
    <n v="34"/>
    <n v="23"/>
    <n v="35"/>
    <n v="65"/>
    <n v="1.651"/>
    <n v="112"/>
    <n v="50.802303999999999"/>
    <n v="18.637568920108254"/>
    <s v="Y"/>
    <s v="Berwyn, Illinois, United States"/>
  </r>
  <r>
    <x v="2"/>
    <n v="1977"/>
    <d v="1977-04-01T00:00:00"/>
    <s v="Lisa Sohm"/>
    <m/>
    <m/>
    <x v="0"/>
    <m/>
    <x v="1"/>
    <d v="1955-03-21T00:00:00"/>
    <n v="22"/>
    <s v="35C"/>
    <n v="2"/>
    <s v="C"/>
    <n v="35"/>
    <n v="24"/>
    <n v="35"/>
    <n v="68"/>
    <n v="1.7272000000000001"/>
    <n v="120"/>
    <n v="54.431039999999996"/>
    <n v="18.245735453408621"/>
    <s v="Y"/>
    <s v="Vancouver, Washington, United States"/>
  </r>
  <r>
    <x v="2"/>
    <n v="1977"/>
    <d v="1977-05-01T00:00:00"/>
    <s v="Sheila Mullen"/>
    <m/>
    <m/>
    <x v="0"/>
    <m/>
    <x v="0"/>
    <d v="1957-11-07T00:00:00"/>
    <n v="20"/>
    <s v="38D"/>
    <n v="3"/>
    <s v="D"/>
    <n v="38"/>
    <n v="25"/>
    <n v="36"/>
    <n v="69"/>
    <n v="1.7525999999999999"/>
    <n v="130"/>
    <n v="58.96696"/>
    <n v="19.197431379529846"/>
    <s v="Y"/>
    <s v="Hollywood, California, United States"/>
  </r>
  <r>
    <x v="2"/>
    <n v="1977"/>
    <d v="1977-06-01T00:00:00"/>
    <s v="Virve Reid"/>
    <m/>
    <m/>
    <x v="0"/>
    <m/>
    <x v="1"/>
    <d v="1956-11-24T00:00:00"/>
    <n v="21"/>
    <s v="36D"/>
    <n v="3"/>
    <s v="D"/>
    <n v="36"/>
    <n v="22"/>
    <n v="32"/>
    <n v="62"/>
    <n v="1.5748"/>
    <n v="105"/>
    <n v="47.627159999999996"/>
    <n v="19.204538409076818"/>
    <s v="N"/>
    <s v="Vancouver, Canada"/>
  </r>
  <r>
    <x v="2"/>
    <n v="1977"/>
    <d v="1977-07-01T00:00:00"/>
    <s v="Sondra Theodore"/>
    <m/>
    <m/>
    <x v="0"/>
    <m/>
    <x v="0"/>
    <d v="1956-12-12T00:00:00"/>
    <n v="21"/>
    <s v="34C"/>
    <n v="2"/>
    <s v="C"/>
    <n v="34"/>
    <n v="24"/>
    <n v="35"/>
    <n v="66"/>
    <n v="1.6764000000000001"/>
    <n v="110"/>
    <n v="49.895119999999999"/>
    <n v="17.754267831767987"/>
    <s v="Y"/>
    <s v="San Bernardino, California, United States"/>
  </r>
  <r>
    <x v="2"/>
    <n v="1977"/>
    <d v="1977-08-01T00:00:00"/>
    <s v="Julia Lyndon"/>
    <m/>
    <m/>
    <x v="0"/>
    <m/>
    <x v="1"/>
    <d v="1955-07-03T00:00:00"/>
    <n v="22"/>
    <s v="36E"/>
    <n v="5"/>
    <s v="E"/>
    <n v="36"/>
    <n v="23"/>
    <n v="32"/>
    <n v="66"/>
    <n v="1.6764000000000001"/>
    <n v="112"/>
    <n v="50.802303999999999"/>
    <n v="18.077072701436496"/>
    <s v="Y"/>
    <s v="Buffalo, New York, United States"/>
  </r>
  <r>
    <x v="2"/>
    <n v="1977"/>
    <d v="1977-09-01T00:00:00"/>
    <s v="Debra Jo Fondren"/>
    <m/>
    <m/>
    <x v="1"/>
    <m/>
    <x v="0"/>
    <d v="1955-02-05T00:00:00"/>
    <n v="22"/>
    <s v="35C"/>
    <n v="2"/>
    <s v="C"/>
    <n v="35"/>
    <n v="24"/>
    <n v="36"/>
    <n v="64"/>
    <n v="1.6255999999999999"/>
    <n v="114"/>
    <n v="51.709488"/>
    <n v="19.567838549739601"/>
    <s v="Y"/>
    <s v="Los Angeles, California, United States"/>
  </r>
  <r>
    <x v="2"/>
    <n v="1977"/>
    <d v="1977-10-01T00:00:00"/>
    <s v="Kristine Winder"/>
    <m/>
    <m/>
    <x v="0"/>
    <m/>
    <x v="0"/>
    <d v="1955-10-15T00:00:00"/>
    <n v="22"/>
    <s v="34D"/>
    <n v="3"/>
    <s v="D"/>
    <n v="34"/>
    <n v="25"/>
    <n v="34"/>
    <n v="66"/>
    <n v="1.6764000000000001"/>
    <n v="119"/>
    <n v="53.977448000000003"/>
    <n v="19.206889745276275"/>
    <s v="N"/>
    <s v="Vancouver, Canada"/>
  </r>
  <r>
    <x v="2"/>
    <n v="1977"/>
    <d v="1977-11-01T00:00:00"/>
    <s v="Rita Lee"/>
    <m/>
    <m/>
    <x v="0"/>
    <m/>
    <x v="0"/>
    <d v="1953-06-15T00:00:00"/>
    <n v="24"/>
    <s v="36B"/>
    <n v="1"/>
    <s v="B"/>
    <n v="36"/>
    <n v="23"/>
    <n v="36"/>
    <n v="70"/>
    <n v="1.778"/>
    <n v="125"/>
    <n v="56.698999999999998"/>
    <n v="17.935433830051331"/>
    <s v="Y"/>
    <s v="Frederic, Wisconsin, United States"/>
  </r>
  <r>
    <x v="2"/>
    <n v="1977"/>
    <d v="1977-12-01T00:00:00"/>
    <s v="Ashley Cox"/>
    <m/>
    <s v="Caucasian"/>
    <x v="0"/>
    <s v="Blue"/>
    <x v="0"/>
    <d v="1956-11-15T00:00:00"/>
    <n v="21"/>
    <s v="36C"/>
    <n v="2"/>
    <s v="C"/>
    <n v="36"/>
    <n v="24"/>
    <n v="35"/>
    <n v="68"/>
    <n v="1.7272000000000001"/>
    <n v="120"/>
    <n v="54.431039999999996"/>
    <n v="18.245735453408621"/>
    <s v="Y"/>
    <s v="Dallas, Texas, United States"/>
  </r>
  <r>
    <x v="2"/>
    <n v="1978"/>
    <d v="1978-01-01T00:00:00"/>
    <s v="Debra Jensen"/>
    <m/>
    <m/>
    <x v="0"/>
    <m/>
    <x v="0"/>
    <d v="1958-03-12T00:00:00"/>
    <n v="20"/>
    <s v="36C"/>
    <n v="2"/>
    <s v="C"/>
    <n v="36"/>
    <n v="24"/>
    <n v="35"/>
    <n v="68"/>
    <n v="1.7272000000000001"/>
    <n v="120"/>
    <n v="54.431039999999996"/>
    <n v="18.245735453408621"/>
    <s v="Y"/>
    <s v="Orange County, California, United States"/>
  </r>
  <r>
    <x v="2"/>
    <n v="1978"/>
    <d v="1978-02-01T00:00:00"/>
    <s v="Janis Schmitt"/>
    <m/>
    <m/>
    <x v="0"/>
    <m/>
    <x v="0"/>
    <d v="1947-03-14T00:00:00"/>
    <n v="31"/>
    <s v="34D"/>
    <n v="3"/>
    <s v="D"/>
    <n v="34"/>
    <n v="24"/>
    <n v="35"/>
    <n v="64"/>
    <n v="1.6255999999999999"/>
    <n v="110"/>
    <n v="49.895119999999999"/>
    <n v="18.881247723432946"/>
    <s v="Y"/>
    <s v="St. Louis, Missouri, United States"/>
  </r>
  <r>
    <x v="2"/>
    <n v="1978"/>
    <d v="1978-03-01T00:00:00"/>
    <s v="Christina Smith"/>
    <m/>
    <m/>
    <x v="0"/>
    <m/>
    <x v="1"/>
    <d v="1957-10-04T00:00:00"/>
    <n v="21"/>
    <s v="34C"/>
    <n v="2"/>
    <s v="C"/>
    <n v="34"/>
    <n v="24"/>
    <n v="35"/>
    <n v="66"/>
    <n v="1.6764000000000001"/>
    <n v="110"/>
    <n v="49.895119999999999"/>
    <n v="17.754267831767987"/>
    <s v="Y"/>
    <s v="Miami, Florida, United States"/>
  </r>
  <r>
    <x v="2"/>
    <n v="1978"/>
    <d v="1978-04-01T00:00:00"/>
    <s v="Pamela Jean Bryant"/>
    <m/>
    <m/>
    <x v="0"/>
    <m/>
    <x v="0"/>
    <d v="1959-02-08T00:00:00"/>
    <n v="19"/>
    <s v="35C"/>
    <n v="2"/>
    <s v="C"/>
    <n v="35"/>
    <n v="24"/>
    <n v="35"/>
    <n v="65"/>
    <n v="1.651"/>
    <n v="115"/>
    <n v="52.163080000000001"/>
    <n v="19.136789516182581"/>
    <s v="Y"/>
    <s v="Indianapolis, Indiana, United States"/>
  </r>
  <r>
    <x v="2"/>
    <n v="1978"/>
    <d v="1978-05-01T00:00:00"/>
    <s v="Kathryn Morrison"/>
    <m/>
    <m/>
    <x v="0"/>
    <m/>
    <x v="0"/>
    <d v="1955-10-02T00:00:00"/>
    <n v="23"/>
    <s v="34C"/>
    <n v="2"/>
    <s v="C"/>
    <n v="34"/>
    <n v="23"/>
    <n v="34"/>
    <n v="67"/>
    <n v="1.7018"/>
    <n v="110"/>
    <n v="49.895119999999999"/>
    <n v="17.228244748313955"/>
    <s v="Y"/>
    <s v="Long Beach, California, United States"/>
  </r>
  <r>
    <x v="2"/>
    <n v="1978"/>
    <d v="1978-06-01T00:00:00"/>
    <s v="Gail Stanton"/>
    <m/>
    <m/>
    <x v="0"/>
    <m/>
    <x v="1"/>
    <d v="1954-11-19T00:00:00"/>
    <n v="24"/>
    <s v="34C"/>
    <n v="2"/>
    <s v="C"/>
    <n v="34"/>
    <n v="22"/>
    <n v="34"/>
    <n v="61"/>
    <n v="1.5493999999999999"/>
    <n v="103"/>
    <n v="46.719976000000003"/>
    <n v="19.461464023707411"/>
    <s v="Y"/>
    <s v="Memphis, Tennessee, United States"/>
  </r>
  <r>
    <x v="2"/>
    <n v="1978"/>
    <d v="1978-07-01T00:00:00"/>
    <s v="Karen Morton"/>
    <m/>
    <m/>
    <x v="0"/>
    <m/>
    <x v="0"/>
    <d v="1958-10-03T00:00:00"/>
    <n v="20"/>
    <s v="32B"/>
    <n v="1"/>
    <s v="B"/>
    <n v="32"/>
    <n v="22"/>
    <n v="32"/>
    <n v="66"/>
    <n v="1.6764000000000001"/>
    <n v="95"/>
    <n v="43.091239999999999"/>
    <n v="15.333231309254169"/>
    <s v="Y"/>
    <s v="Palmdale, California, United States"/>
  </r>
  <r>
    <x v="2"/>
    <n v="1978"/>
    <d v="1978-08-01T00:00:00"/>
    <s v="Vicki Witt"/>
    <m/>
    <m/>
    <x v="0"/>
    <s v="Brown"/>
    <x v="1"/>
    <d v="1959-04-13T00:00:00"/>
    <n v="19"/>
    <s v="36D"/>
    <n v="3"/>
    <s v="D"/>
    <n v="36"/>
    <n v="24"/>
    <n v="36"/>
    <n v="67"/>
    <n v="1.7018"/>
    <n v="117"/>
    <n v="53.070264000000002"/>
    <n v="18.324587595933934"/>
    <s v="Y"/>
    <s v="Lansing, Michigan, United States"/>
  </r>
  <r>
    <x v="2"/>
    <n v="1978"/>
    <d v="1978-09-01T00:00:00"/>
    <s v="Rosanne Katon"/>
    <m/>
    <m/>
    <x v="0"/>
    <m/>
    <x v="1"/>
    <d v="1954-02-05T00:00:00"/>
    <n v="24"/>
    <s v="36C"/>
    <n v="2"/>
    <s v="C"/>
    <n v="36"/>
    <n v="23"/>
    <n v="34"/>
    <n v="62"/>
    <n v="1.5748"/>
    <n v="101"/>
    <n v="45.812792000000002"/>
    <n v="18.472936945873894"/>
    <s v="Y"/>
    <s v="New York City, New York, United States"/>
  </r>
  <r>
    <x v="2"/>
    <n v="1978"/>
    <d v="1978-10-01T00:00:00"/>
    <s v="Marcy Hanson"/>
    <m/>
    <m/>
    <x v="0"/>
    <s v="Blue"/>
    <x v="0"/>
    <d v="1952-12-22T00:00:00"/>
    <n v="26"/>
    <s v="35C"/>
    <n v="2"/>
    <s v="C"/>
    <n v="35"/>
    <n v="23"/>
    <n v="35"/>
    <n v="68"/>
    <n v="1.7272000000000001"/>
    <n v="117"/>
    <n v="53.070264000000002"/>
    <n v="17.789592067073407"/>
    <s v="Y"/>
    <s v="United States"/>
  </r>
  <r>
    <x v="2"/>
    <n v="1978"/>
    <d v="1978-11-01T00:00:00"/>
    <s v="Monique St. Pierre"/>
    <m/>
    <m/>
    <x v="1"/>
    <s v="Brown"/>
    <x v="0"/>
    <d v="1953-11-25T00:00:00"/>
    <n v="25"/>
    <s v="36C"/>
    <n v="2"/>
    <s v="C"/>
    <n v="36"/>
    <n v="26"/>
    <n v="36"/>
    <n v="67"/>
    <n v="1.7018"/>
    <n v="117"/>
    <n v="53.070264000000002"/>
    <n v="18.324587595933934"/>
    <s v="N"/>
    <s v="Wiesbaden, Germany"/>
  </r>
  <r>
    <x v="2"/>
    <n v="1978"/>
    <d v="1978-12-01T00:00:00"/>
    <s v="Janet Quist"/>
    <m/>
    <m/>
    <x v="0"/>
    <m/>
    <x v="0"/>
    <d v="1955-08-17T00:00:00"/>
    <n v="23"/>
    <s v="36E"/>
    <n v="5"/>
    <s v="E"/>
    <n v="36"/>
    <n v="24"/>
    <n v="36"/>
    <n v="68"/>
    <n v="1.7272000000000001"/>
    <n v="118"/>
    <n v="53.523856000000002"/>
    <n v="17.941639862518478"/>
    <s v="Y"/>
    <s v="Austin, Texas, United States"/>
  </r>
  <r>
    <x v="2"/>
    <n v="1979"/>
    <d v="1979-01-01T00:00:00"/>
    <s v="Candy Loving"/>
    <m/>
    <m/>
    <x v="0"/>
    <m/>
    <x v="1"/>
    <d v="1956-09-04T00:00:00"/>
    <n v="23"/>
    <s v="37DD"/>
    <n v="4"/>
    <s v="DD"/>
    <n v="37"/>
    <n v="24"/>
    <n v="34"/>
    <n v="67"/>
    <n v="1.7018"/>
    <n v="110"/>
    <n v="49.895119999999999"/>
    <n v="17.228244748313955"/>
    <s v="Y"/>
    <s v="Ponca City, Oklahoma, United States"/>
  </r>
  <r>
    <x v="2"/>
    <n v="1979"/>
    <d v="1979-02-01T00:00:00"/>
    <s v="Lee Ann Michelle"/>
    <m/>
    <m/>
    <x v="0"/>
    <m/>
    <x v="1"/>
    <d v="1960-03-17T00:00:00"/>
    <n v="19"/>
    <s v="35C"/>
    <n v="2"/>
    <s v="C"/>
    <n v="35"/>
    <n v="23"/>
    <n v="35"/>
    <n v="64"/>
    <n v="1.6255999999999999"/>
    <n v="107"/>
    <n v="48.534343999999997"/>
    <n v="18.366304603702957"/>
    <s v="N"/>
    <s v="Surrey, United Kingdom"/>
  </r>
  <r>
    <x v="2"/>
    <n v="1979"/>
    <d v="1979-03-01T00:00:00"/>
    <s v="Denise McConnell"/>
    <m/>
    <m/>
    <x v="0"/>
    <m/>
    <x v="1"/>
    <d v="1958-12-23T00:00:00"/>
    <n v="21"/>
    <s v="37C"/>
    <n v="2"/>
    <s v="C"/>
    <n v="37"/>
    <n v="24"/>
    <n v="33"/>
    <n v="63"/>
    <n v="1.6002000000000001"/>
    <n v="104"/>
    <n v="47.173568000000003"/>
    <n v="18.422569069879888"/>
    <s v="N"/>
    <s v="Wiesbaden, Germany"/>
  </r>
  <r>
    <x v="2"/>
    <n v="1979"/>
    <d v="1979-04-01T00:00:00"/>
    <s v="Missy Cleveland"/>
    <m/>
    <m/>
    <x v="0"/>
    <m/>
    <x v="0"/>
    <d v="1959-12-25T00:00:00"/>
    <n v="20"/>
    <s v="34D"/>
    <n v="3"/>
    <s v="D"/>
    <n v="34"/>
    <n v="22"/>
    <n v="32"/>
    <n v="64"/>
    <n v="1.6255999999999999"/>
    <n v="95"/>
    <n v="43.091239999999999"/>
    <n v="16.306532124783001"/>
    <s v="Y"/>
    <s v="Jackson, Mississippi, United States"/>
  </r>
  <r>
    <x v="2"/>
    <n v="1979"/>
    <d v="1979-05-01T00:00:00"/>
    <s v="Michele Drake"/>
    <m/>
    <m/>
    <x v="0"/>
    <m/>
    <x v="1"/>
    <d v="1958-02-07T00:00:00"/>
    <n v="21"/>
    <s v="34B"/>
    <n v="1"/>
    <s v="B"/>
    <n v="34"/>
    <n v="24"/>
    <n v="34"/>
    <n v="65"/>
    <n v="1.651"/>
    <n v="108"/>
    <n v="48.987935999999998"/>
    <n v="17.971941458675815"/>
    <s v="Y"/>
    <s v="La Jolla, California, United States"/>
  </r>
  <r>
    <x v="2"/>
    <n v="1979"/>
    <d v="1979-06-01T00:00:00"/>
    <s v="Louann Fernald"/>
    <m/>
    <m/>
    <x v="0"/>
    <m/>
    <x v="1"/>
    <d v="1957-10-23T00:00:00"/>
    <n v="22"/>
    <s v="35C"/>
    <n v="2"/>
    <s v="C"/>
    <n v="35"/>
    <n v="23"/>
    <n v="34"/>
    <n v="65"/>
    <n v="1.651"/>
    <n v="110"/>
    <n v="49.895119999999999"/>
    <n v="18.304755189392033"/>
    <s v="Y"/>
    <s v="San Antonio, Texas, United States"/>
  </r>
  <r>
    <x v="2"/>
    <n v="1979"/>
    <d v="1979-07-01T00:00:00"/>
    <s v="Dorothy Mays"/>
    <m/>
    <m/>
    <x v="0"/>
    <m/>
    <x v="0"/>
    <d v="1957-07-24T00:00:00"/>
    <n v="22"/>
    <s v="36C"/>
    <n v="2"/>
    <s v="C"/>
    <n v="36"/>
    <n v="25"/>
    <n v="34"/>
    <n v="67"/>
    <n v="1.7018"/>
    <n v="118"/>
    <n v="53.523856000000002"/>
    <n v="18.481208002736789"/>
    <s v="N"/>
    <s v="Nuremberg, Germany"/>
  </r>
  <r>
    <x v="2"/>
    <n v="1979"/>
    <d v="1979-08-01T00:00:00"/>
    <s v="Dorothy Stratten"/>
    <m/>
    <m/>
    <x v="1"/>
    <m/>
    <x v="0"/>
    <d v="1960-02-28T00:00:00"/>
    <n v="19"/>
    <s v="36D"/>
    <n v="3"/>
    <s v="D"/>
    <n v="36"/>
    <n v="24"/>
    <n v="36"/>
    <n v="69"/>
    <n v="1.7525999999999999"/>
    <n v="123"/>
    <n v="55.791815999999997"/>
    <n v="18.1637235360167"/>
    <s v="N"/>
    <s v="Vancouver, Canada"/>
  </r>
  <r>
    <x v="2"/>
    <n v="1979"/>
    <d v="1979-09-01T00:00:00"/>
    <s v="Vicki McCarty"/>
    <m/>
    <m/>
    <x v="0"/>
    <m/>
    <x v="1"/>
    <d v="1954-01-13T00:00:00"/>
    <n v="25"/>
    <s v="34B"/>
    <n v="1"/>
    <s v="B"/>
    <n v="34"/>
    <n v="22"/>
    <n v="34"/>
    <n v="67"/>
    <n v="1.7018"/>
    <n v="105"/>
    <n v="47.627159999999996"/>
    <n v="16.445142714299685"/>
    <s v="Y"/>
    <s v="Los Angeles, California, United States"/>
  </r>
  <r>
    <x v="2"/>
    <n v="1979"/>
    <d v="1979-10-01T00:00:00"/>
    <s v="Ursula Buchfellner"/>
    <m/>
    <m/>
    <x v="0"/>
    <m/>
    <x v="0"/>
    <d v="1961-06-08T00:00:00"/>
    <n v="18"/>
    <s v="33C"/>
    <n v="2"/>
    <s v="C"/>
    <n v="33"/>
    <n v="23"/>
    <n v="33"/>
    <n v="66"/>
    <n v="1.6764000000000001"/>
    <n v="103"/>
    <n v="46.719976000000003"/>
    <n v="16.624450787928204"/>
    <s v="N"/>
    <s v="Munich, Germany"/>
  </r>
  <r>
    <x v="2"/>
    <n v="1979"/>
    <d v="1979-11-01T00:00:00"/>
    <s v="Sylvie Garant"/>
    <m/>
    <m/>
    <x v="0"/>
    <s v="Brown"/>
    <x v="1"/>
    <d v="1957-09-23T00:00:00"/>
    <n v="22"/>
    <s v="34B"/>
    <n v="1"/>
    <s v="B"/>
    <n v="34"/>
    <n v="23"/>
    <n v="34"/>
    <n v="67"/>
    <n v="1.7018"/>
    <n v="110"/>
    <n v="49.895119999999999"/>
    <n v="17.228244748313955"/>
    <s v="N"/>
    <s v="Montmagny, Canada"/>
  </r>
  <r>
    <x v="2"/>
    <n v="1979"/>
    <d v="1979-12-01T00:00:00"/>
    <s v="Candace Collins"/>
    <m/>
    <m/>
    <x v="0"/>
    <m/>
    <x v="1"/>
    <d v="1957-05-26T00:00:00"/>
    <n v="22"/>
    <s v="35C"/>
    <n v="2"/>
    <s v="C"/>
    <n v="35"/>
    <n v="23"/>
    <n v="34"/>
    <n v="67"/>
    <n v="1.7018"/>
    <n v="110"/>
    <n v="49.895119999999999"/>
    <n v="17.228244748313955"/>
    <s v="Y"/>
    <s v="Dupo, Illinois, United States"/>
  </r>
  <r>
    <x v="3"/>
    <n v="1980"/>
    <d v="1980-01-01T00:00:00"/>
    <s v="Gig Gangel"/>
    <m/>
    <m/>
    <x v="0"/>
    <m/>
    <x v="0"/>
    <d v="1958-10-17T00:00:00"/>
    <n v="22"/>
    <s v="38E"/>
    <n v="5"/>
    <s v="E"/>
    <n v="38"/>
    <n v="24"/>
    <n v="36"/>
    <n v="68"/>
    <n v="1.7272000000000001"/>
    <n v="115"/>
    <n v="52.163080000000001"/>
    <n v="17.485496476183261"/>
    <s v="Y"/>
    <s v="Harlingen, Texas, United States"/>
  </r>
  <r>
    <x v="3"/>
    <n v="1980"/>
    <d v="1980-02-01T00:00:00"/>
    <s v="Sandy Cagle"/>
    <m/>
    <m/>
    <x v="0"/>
    <m/>
    <x v="1"/>
    <d v="1957-02-02T00:00:00"/>
    <n v="23"/>
    <s v="35B"/>
    <n v="1"/>
    <s v="B"/>
    <n v="35"/>
    <n v="25"/>
    <n v="36"/>
    <n v="66"/>
    <n v="1.6764000000000001"/>
    <n v="118"/>
    <n v="53.523856000000002"/>
    <n v="19.04548731044202"/>
    <s v="Y"/>
    <s v="Milwaukee, Wisconsin, United States"/>
  </r>
  <r>
    <x v="3"/>
    <n v="1980"/>
    <d v="1980-03-01T00:00:00"/>
    <s v="Henriette Allais"/>
    <m/>
    <m/>
    <x v="0"/>
    <m/>
    <x v="1"/>
    <d v="1954-07-22T00:00:00"/>
    <n v="26"/>
    <s v="35C"/>
    <n v="2"/>
    <s v="C"/>
    <n v="35"/>
    <n v="25"/>
    <n v="36"/>
    <n v="69"/>
    <n v="1.7525999999999999"/>
    <n v="125"/>
    <n v="56.698999999999998"/>
    <n v="18.459068634163312"/>
    <s v="Y"/>
    <s v="Jacksonville, Florida, United States"/>
  </r>
  <r>
    <x v="3"/>
    <n v="1980"/>
    <d v="1980-04-01T00:00:00"/>
    <s v="Liz Glazowski"/>
    <m/>
    <m/>
    <x v="0"/>
    <s v="Blue"/>
    <x v="1"/>
    <d v="1957-12-19T00:00:00"/>
    <n v="23"/>
    <s v="35C"/>
    <n v="2"/>
    <s v="C"/>
    <n v="35"/>
    <n v="24"/>
    <n v="34"/>
    <n v="65"/>
    <n v="1.651"/>
    <n v="110"/>
    <n v="49.895119999999999"/>
    <n v="18.304755189392033"/>
    <s v="N"/>
    <s v="Zakopane, Poland"/>
  </r>
  <r>
    <x v="3"/>
    <n v="1980"/>
    <d v="1980-05-01T00:00:00"/>
    <s v="Martha Thomsen"/>
    <m/>
    <m/>
    <x v="0"/>
    <m/>
    <x v="0"/>
    <d v="1957-01-25T00:00:00"/>
    <n v="23"/>
    <s v="37C"/>
    <n v="2"/>
    <s v="C"/>
    <n v="37"/>
    <n v="24"/>
    <n v="35"/>
    <n v="69"/>
    <n v="1.7525999999999999"/>
    <n v="130"/>
    <n v="58.96696"/>
    <n v="19.197431379529846"/>
    <s v="Y"/>
    <s v="Moses Lake, Washington, United States"/>
  </r>
  <r>
    <x v="3"/>
    <n v="1980"/>
    <d v="1980-06-01T00:00:00"/>
    <s v="Ola Ray"/>
    <m/>
    <m/>
    <x v="0"/>
    <m/>
    <x v="1"/>
    <d v="1960-08-26T00:00:00"/>
    <n v="20"/>
    <s v="34B"/>
    <n v="1"/>
    <s v="B"/>
    <n v="34"/>
    <n v="26"/>
    <n v="35"/>
    <n v="62"/>
    <n v="1.5748"/>
    <n v="105"/>
    <n v="47.627159999999996"/>
    <n v="19.204538409076818"/>
    <s v="Y"/>
    <s v="St. Louis, Missouri, United States"/>
  </r>
  <r>
    <x v="3"/>
    <n v="1980"/>
    <d v="1980-07-01T00:00:00"/>
    <s v="Teri Peterson"/>
    <m/>
    <m/>
    <x v="0"/>
    <s v="Blue"/>
    <x v="0"/>
    <d v="1959-11-06T00:00:00"/>
    <n v="21"/>
    <s v="35C"/>
    <n v="2"/>
    <s v="C"/>
    <n v="35"/>
    <n v="22"/>
    <n v="34"/>
    <n v="67"/>
    <n v="1.7018"/>
    <n v="104"/>
    <n v="47.173568000000003"/>
    <n v="16.288522307496834"/>
    <s v="Y"/>
    <s v="Santa Monica, California, United States"/>
  </r>
  <r>
    <x v="3"/>
    <n v="1980"/>
    <d v="1980-08-01T00:00:00"/>
    <s v="Victoria Cooke"/>
    <m/>
    <m/>
    <x v="0"/>
    <m/>
    <x v="0"/>
    <d v="1957-07-31T00:00:00"/>
    <n v="23"/>
    <s v="36C"/>
    <n v="2"/>
    <s v="C"/>
    <n v="36"/>
    <n v="25"/>
    <n v="35"/>
    <n v="68"/>
    <n v="1.7272000000000001"/>
    <n v="119"/>
    <n v="53.977448000000003"/>
    <n v="18.093687657963549"/>
    <s v="Y"/>
    <s v="Hollywood, California, United States"/>
  </r>
  <r>
    <x v="3"/>
    <n v="1980"/>
    <d v="1980-09-01T00:00:00"/>
    <s v="Lisa Welch"/>
    <m/>
    <m/>
    <x v="0"/>
    <m/>
    <x v="1"/>
    <d v="1960-11-11T00:00:00"/>
    <n v="20"/>
    <s v="34C"/>
    <n v="2"/>
    <s v="C"/>
    <n v="34"/>
    <n v="22"/>
    <n v="34"/>
    <n v="67"/>
    <n v="1.7018"/>
    <n v="115"/>
    <n v="52.163080000000001"/>
    <n v="18.011346782328228"/>
    <s v="Y"/>
    <s v="Aberdeen, Maryland, United States"/>
  </r>
  <r>
    <x v="3"/>
    <n v="1980"/>
    <d v="1980-10-01T00:00:00"/>
    <s v="Mardi Jacquet"/>
    <m/>
    <m/>
    <x v="0"/>
    <m/>
    <x v="0"/>
    <d v="1960-11-02T00:00:00"/>
    <n v="20"/>
    <s v="34C"/>
    <n v="2"/>
    <s v="C"/>
    <n v="34"/>
    <n v="24"/>
    <n v="35"/>
    <n v="66"/>
    <n v="1.6764000000000001"/>
    <n v="105"/>
    <n v="47.627159999999996"/>
    <n v="16.947255657596713"/>
    <s v="N"/>
    <s v="Châteauroux, France"/>
  </r>
  <r>
    <x v="3"/>
    <n v="1980"/>
    <d v="1980-11-01T00:00:00"/>
    <s v="Jeana Tomasino"/>
    <m/>
    <m/>
    <x v="0"/>
    <m/>
    <x v="1"/>
    <d v="1955-09-18T00:00:00"/>
    <n v="25"/>
    <s v="34C"/>
    <n v="2"/>
    <s v="C"/>
    <n v="34"/>
    <n v="23"/>
    <n v="33"/>
    <n v="67"/>
    <n v="1.7018"/>
    <n v="105"/>
    <n v="47.627159999999996"/>
    <n v="16.445142714299685"/>
    <s v="Y"/>
    <s v="Milwaukee, Wisconsin, United States"/>
  </r>
  <r>
    <x v="3"/>
    <n v="1980"/>
    <d v="1980-12-01T00:00:00"/>
    <s v="Terri Welles"/>
    <m/>
    <m/>
    <x v="1"/>
    <m/>
    <x v="0"/>
    <d v="1956-11-21T00:00:00"/>
    <n v="24"/>
    <s v="36C"/>
    <n v="2"/>
    <s v="C"/>
    <n v="36"/>
    <n v="24"/>
    <n v="36"/>
    <n v="69"/>
    <n v="1.7525999999999999"/>
    <n v="120"/>
    <n v="54.431039999999996"/>
    <n v="17.720705888796779"/>
    <s v="Y"/>
    <s v="Santa Monica, California, United States"/>
  </r>
  <r>
    <x v="3"/>
    <n v="1981"/>
    <d v="1981-01-01T00:00:00"/>
    <s v="Karen Price"/>
    <m/>
    <m/>
    <x v="0"/>
    <m/>
    <x v="1"/>
    <d v="1960-07-17T00:00:00"/>
    <n v="21"/>
    <s v="38F"/>
    <n v="6"/>
    <s v="F"/>
    <n v="38"/>
    <n v="26"/>
    <n v="37"/>
    <n v="65"/>
    <n v="1.651"/>
    <n v="123"/>
    <n v="55.791815999999997"/>
    <n v="20.468044439047457"/>
    <s v="Y"/>
    <s v="Pasadena, California, United States"/>
  </r>
  <r>
    <x v="3"/>
    <n v="1981"/>
    <d v="1981-02-01T00:00:00"/>
    <s v="Vicki Lynn Lasseter"/>
    <m/>
    <m/>
    <x v="0"/>
    <m/>
    <x v="1"/>
    <d v="1960-02-19T00:00:00"/>
    <n v="21"/>
    <s v="36C"/>
    <n v="2"/>
    <s v="C"/>
    <n v="36"/>
    <n v="23"/>
    <n v="34"/>
    <n v="68"/>
    <n v="1.7272000000000001"/>
    <n v="120"/>
    <n v="54.431039999999996"/>
    <n v="18.245735453408621"/>
    <s v="Y"/>
    <s v="Iola, Kansas, United States"/>
  </r>
  <r>
    <x v="3"/>
    <n v="1981"/>
    <d v="1981-03-01T00:00:00"/>
    <s v="Kymberly Herrin"/>
    <m/>
    <m/>
    <x v="0"/>
    <m/>
    <x v="0"/>
    <d v="1957-10-02T00:00:00"/>
    <n v="24"/>
    <s v="36C"/>
    <n v="2"/>
    <s v="C"/>
    <n v="36"/>
    <n v="24"/>
    <n v="36"/>
    <n v="68"/>
    <n v="1.7272000000000001"/>
    <n v="124"/>
    <n v="56.245407999999998"/>
    <n v="18.853926635188909"/>
    <s v="Y"/>
    <s v="Santa Barbara County, California, United States"/>
  </r>
  <r>
    <x v="3"/>
    <n v="1981"/>
    <d v="1981-04-01T00:00:00"/>
    <s v="Lorraine Michaels"/>
    <m/>
    <m/>
    <x v="0"/>
    <m/>
    <x v="1"/>
    <d v="1958-01-23T00:00:00"/>
    <n v="23"/>
    <s v="35D"/>
    <n v="3"/>
    <s v="D"/>
    <n v="35"/>
    <n v="22"/>
    <n v="34"/>
    <n v="63"/>
    <n v="1.6002000000000001"/>
    <n v="103"/>
    <n v="46.719976000000003"/>
    <n v="18.245428982669505"/>
    <s v="N"/>
    <s v="Canterbury, United Kingdom"/>
  </r>
  <r>
    <x v="3"/>
    <n v="1981"/>
    <d v="1981-05-01T00:00:00"/>
    <s v="Gina Goldberg"/>
    <m/>
    <m/>
    <x v="0"/>
    <m/>
    <x v="0"/>
    <d v="1959-06-30T00:00:00"/>
    <n v="22"/>
    <s v="36B"/>
    <n v="1"/>
    <s v="B"/>
    <n v="36"/>
    <n v="24"/>
    <n v="36"/>
    <n v="65"/>
    <n v="1.651"/>
    <n v="105"/>
    <n v="47.627159999999996"/>
    <n v="17.472720862601488"/>
    <s v="N"/>
    <s v="Turku, Finland"/>
  </r>
  <r>
    <x v="3"/>
    <n v="1981"/>
    <d v="1981-06-01T00:00:00"/>
    <s v="Cathy Larmouth"/>
    <m/>
    <m/>
    <x v="0"/>
    <m/>
    <x v="1"/>
    <d v="1953-07-15T00:00:00"/>
    <n v="28"/>
    <s v="38DD"/>
    <n v="4"/>
    <s v="DD"/>
    <n v="38"/>
    <n v="26"/>
    <n v="37"/>
    <n v="68"/>
    <n v="1.7272000000000001"/>
    <n v="127"/>
    <n v="57.606183999999999"/>
    <n v="19.310070021524123"/>
    <s v="Y"/>
    <s v="Torrance, California, United States"/>
  </r>
  <r>
    <x v="3"/>
    <n v="1981"/>
    <d v="1981-07-01T00:00:00"/>
    <s v="Heidi Sorenson"/>
    <m/>
    <m/>
    <x v="0"/>
    <m/>
    <x v="0"/>
    <d v="1960-08-05T00:00:00"/>
    <n v="21"/>
    <s v="36C"/>
    <n v="2"/>
    <s v="C"/>
    <n v="36"/>
    <n v="24"/>
    <n v="34"/>
    <n v="68"/>
    <n v="1.7272000000000001"/>
    <n v="120"/>
    <n v="54.431039999999996"/>
    <n v="18.245735453408621"/>
    <s v="N"/>
    <s v="Vancouver, Canada"/>
  </r>
  <r>
    <x v="3"/>
    <n v="1981"/>
    <d v="1981-08-01T00:00:00"/>
    <s v="Debbie Boostrom"/>
    <m/>
    <m/>
    <x v="0"/>
    <m/>
    <x v="1"/>
    <d v="1955-06-23T00:00:00"/>
    <n v="26"/>
    <s v="37D"/>
    <n v="3"/>
    <s v="D"/>
    <n v="37"/>
    <n v="23"/>
    <n v="34"/>
    <n v="64"/>
    <n v="1.6255999999999999"/>
    <n v="107"/>
    <n v="48.534343999999997"/>
    <n v="18.366304603702957"/>
    <s v="Y"/>
    <s v="Peoria, Illinois, United States"/>
  </r>
  <r>
    <x v="3"/>
    <n v="1981"/>
    <d v="1981-09-01T00:00:00"/>
    <s v="Susan Smith"/>
    <m/>
    <m/>
    <x v="0"/>
    <m/>
    <x v="0"/>
    <d v="1959-01-14T00:00:00"/>
    <n v="22"/>
    <s v="36C"/>
    <n v="2"/>
    <s v="C"/>
    <n v="36"/>
    <n v="24"/>
    <n v="36"/>
    <n v="68"/>
    <n v="1.7272000000000001"/>
    <n v="120"/>
    <n v="54.431039999999996"/>
    <n v="18.245735453408621"/>
    <s v="Y"/>
    <s v="Beloit, Wisconsin, United States"/>
  </r>
  <r>
    <x v="3"/>
    <n v="1981"/>
    <d v="1981-10-01T00:00:00"/>
    <s v="Kelly Tough"/>
    <m/>
    <m/>
    <x v="0"/>
    <m/>
    <x v="1"/>
    <d v="1961-12-16T00:00:00"/>
    <n v="20"/>
    <s v="36C"/>
    <n v="2"/>
    <s v="C"/>
    <n v="36"/>
    <n v="24"/>
    <n v="36"/>
    <n v="67"/>
    <n v="1.7018"/>
    <n v="119"/>
    <n v="53.977448000000003"/>
    <n v="18.637828409539644"/>
    <s v="N"/>
    <s v="Vancouver, Canada"/>
  </r>
  <r>
    <x v="3"/>
    <n v="1981"/>
    <d v="1981-11-01T00:00:00"/>
    <s v="Shannon Tweed"/>
    <m/>
    <m/>
    <x v="1"/>
    <m/>
    <x v="0"/>
    <d v="1957-03-10T00:00:00"/>
    <n v="24"/>
    <s v="36B"/>
    <n v="1"/>
    <s v="B"/>
    <n v="36"/>
    <n v="25"/>
    <n v="36"/>
    <n v="70"/>
    <n v="1.778"/>
    <n v="128"/>
    <n v="58.059775999999999"/>
    <n v="18.365884241972566"/>
    <s v="N"/>
    <s v="St. John's, Canada"/>
  </r>
  <r>
    <x v="3"/>
    <n v="1981"/>
    <d v="1981-12-01T00:00:00"/>
    <s v="Patricia Farinelli"/>
    <m/>
    <m/>
    <x v="0"/>
    <m/>
    <x v="1"/>
    <d v="1960-03-18T00:00:00"/>
    <n v="21"/>
    <s v="36F"/>
    <n v="6"/>
    <s v="F"/>
    <n v="36"/>
    <n v="25"/>
    <n v="36"/>
    <n v="63"/>
    <n v="1.6002000000000001"/>
    <n v="115"/>
    <n v="52.163080000000001"/>
    <n v="20.371110029194107"/>
    <s v="Y"/>
    <s v="Los Angeles, California, United States"/>
  </r>
  <r>
    <x v="3"/>
    <n v="1982"/>
    <d v="1982-01-01T00:00:00"/>
    <s v="Kimberly McArthur"/>
    <m/>
    <m/>
    <x v="0"/>
    <m/>
    <x v="0"/>
    <d v="1962-09-16T00:00:00"/>
    <n v="20"/>
    <s v="37DD"/>
    <n v="4"/>
    <s v="DD"/>
    <n v="37"/>
    <n v="22"/>
    <n v="34"/>
    <n v="63"/>
    <n v="1.6002000000000001"/>
    <n v="101"/>
    <n v="45.812792000000002"/>
    <n v="17.891148808248737"/>
    <s v="Y"/>
    <s v="Fort Worth, Texas, United States"/>
  </r>
  <r>
    <x v="3"/>
    <n v="1982"/>
    <d v="1982-02-01T00:00:00"/>
    <s v="Anne-Marie Fox"/>
    <m/>
    <m/>
    <x v="0"/>
    <s v="Brown"/>
    <x v="1"/>
    <d v="1962-09-28T00:00:00"/>
    <n v="20"/>
    <s v="32B"/>
    <n v="1"/>
    <s v="B"/>
    <n v="32"/>
    <n v="23"/>
    <n v="34"/>
    <n v="68"/>
    <n v="1.7272000000000001"/>
    <n v="112"/>
    <n v="50.802303999999999"/>
    <n v="17.029353089848048"/>
    <s v="Y"/>
    <s v="Los Angeles, California, United States"/>
  </r>
  <r>
    <x v="3"/>
    <n v="1982"/>
    <d v="1982-03-01T00:00:00"/>
    <s v="Karen Witter"/>
    <m/>
    <m/>
    <x v="0"/>
    <s v="Blue"/>
    <x v="0"/>
    <d v="1961-12-13T00:00:00"/>
    <n v="21"/>
    <s v="35C"/>
    <n v="2"/>
    <s v="C"/>
    <n v="35"/>
    <n v="23"/>
    <n v="33"/>
    <n v="66"/>
    <n v="1.6764000000000001"/>
    <n v="106"/>
    <n v="48.080751999999997"/>
    <n v="17.108658092430968"/>
    <s v="Y"/>
    <s v="Long Beach, California, United States"/>
  </r>
  <r>
    <x v="3"/>
    <n v="1982"/>
    <d v="1982-04-01T00:00:00"/>
    <s v="Linda Rhys Vaughn"/>
    <m/>
    <m/>
    <x v="0"/>
    <m/>
    <x v="1"/>
    <d v="1959-08-11T00:00:00"/>
    <n v="23"/>
    <s v="34B"/>
    <n v="1"/>
    <s v="B"/>
    <n v="34"/>
    <n v="23"/>
    <n v="34"/>
    <n v="60"/>
    <n v="1.524"/>
    <n v="98"/>
    <n v="44.452016"/>
    <n v="19.139100722645889"/>
    <s v="Y"/>
    <s v="Grossmont, California, United States"/>
  </r>
  <r>
    <x v="3"/>
    <n v="1982"/>
    <d v="1982-05-01T00:00:00"/>
    <s v="Kym Malin"/>
    <m/>
    <m/>
    <x v="0"/>
    <m/>
    <x v="0"/>
    <d v="1962-07-31T00:00:00"/>
    <n v="20"/>
    <s v="36DD"/>
    <n v="4"/>
    <s v="DD"/>
    <n v="36"/>
    <n v="20"/>
    <n v="34"/>
    <n v="65"/>
    <n v="1.651"/>
    <n v="105"/>
    <n v="47.627159999999996"/>
    <n v="17.472720862601488"/>
    <s v="Y"/>
    <s v="Dallas, Texas, United States"/>
  </r>
  <r>
    <x v="3"/>
    <n v="1982"/>
    <d v="1982-06-01T00:00:00"/>
    <s v="Lourdes Estores"/>
    <m/>
    <m/>
    <x v="0"/>
    <m/>
    <x v="1"/>
    <d v="1958-01-11T00:00:00"/>
    <n v="24"/>
    <s v="34C"/>
    <n v="2"/>
    <s v="C"/>
    <n v="34"/>
    <n v="22"/>
    <n v="33"/>
    <n v="63"/>
    <n v="1.6002000000000001"/>
    <n v="102"/>
    <n v="46.266384000000002"/>
    <n v="18.068288895459123"/>
    <s v="Y"/>
    <s v="Honolulu, Hawaii, United States"/>
  </r>
  <r>
    <x v="3"/>
    <n v="1982"/>
    <d v="1982-07-01T00:00:00"/>
    <s v="Lynda Wiesmeier"/>
    <m/>
    <m/>
    <x v="0"/>
    <m/>
    <x v="0"/>
    <d v="1963-05-30T00:00:00"/>
    <n v="19"/>
    <s v="36DD"/>
    <n v="4"/>
    <s v="DD"/>
    <n v="36"/>
    <n v="22"/>
    <n v="36"/>
    <n v="66"/>
    <n v="1.6764000000000001"/>
    <n v="112"/>
    <n v="50.802303999999999"/>
    <n v="18.077072701436496"/>
    <s v="Y"/>
    <s v="Washington D.C., District of Columbia, United States"/>
  </r>
  <r>
    <x v="3"/>
    <n v="1982"/>
    <d v="1982-08-01T00:00:00"/>
    <s v="Cathy St. George"/>
    <m/>
    <m/>
    <x v="0"/>
    <m/>
    <x v="0"/>
    <d v="1954-08-23T00:00:00"/>
    <n v="28"/>
    <s v="34C"/>
    <n v="2"/>
    <s v="C"/>
    <n v="34"/>
    <n v="22"/>
    <n v="34"/>
    <n v="64"/>
    <n v="1.6255999999999999"/>
    <n v="102"/>
    <n v="46.266384000000002"/>
    <n v="17.508066070819641"/>
    <s v="Y"/>
    <s v="Norfolk, Virginia, United States"/>
  </r>
  <r>
    <x v="3"/>
    <n v="1982"/>
    <d v="1982-09-01T00:00:00"/>
    <s v="Connie Brighton"/>
    <m/>
    <m/>
    <x v="0"/>
    <m/>
    <x v="0"/>
    <d v="1959-05-14T00:00:00"/>
    <n v="23"/>
    <s v="34C"/>
    <n v="2"/>
    <s v="C"/>
    <n v="34"/>
    <n v="22"/>
    <n v="35"/>
    <n v="67"/>
    <n v="1.7018"/>
    <n v="115"/>
    <n v="52.163080000000001"/>
    <n v="18.011346782328228"/>
    <s v="Y"/>
    <s v="Wichita Falls, Texas, United States"/>
  </r>
  <r>
    <x v="3"/>
    <n v="1982"/>
    <d v="1982-10-01T00:00:00"/>
    <s v="Marianne Gravatte"/>
    <m/>
    <m/>
    <x v="1"/>
    <m/>
    <x v="0"/>
    <d v="1959-12-13T00:00:00"/>
    <n v="23"/>
    <s v="34D"/>
    <n v="3"/>
    <s v="D"/>
    <n v="34"/>
    <n v="21"/>
    <n v="32"/>
    <n v="68"/>
    <n v="1.7272000000000001"/>
    <n v="105"/>
    <n v="47.627159999999996"/>
    <n v="15.965018521732542"/>
    <s v="Y"/>
    <s v="Hollywood, California, United States"/>
  </r>
  <r>
    <x v="3"/>
    <n v="1982"/>
    <d v="1982-11-01T00:00:00"/>
    <s v="Marlene Janssen"/>
    <m/>
    <m/>
    <x v="0"/>
    <m/>
    <x v="0"/>
    <d v="1958-09-02T00:00:00"/>
    <n v="24"/>
    <s v="34C"/>
    <n v="2"/>
    <s v="C"/>
    <n v="34"/>
    <n v="24"/>
    <n v="34"/>
    <n v="69"/>
    <n v="1.7525999999999999"/>
    <n v="125"/>
    <n v="56.698999999999998"/>
    <n v="18.459068634163312"/>
    <s v="Y"/>
    <s v="Rock Island, Illinois, United States"/>
  </r>
  <r>
    <x v="3"/>
    <n v="1982"/>
    <d v="1982-12-01T00:00:00"/>
    <s v="Charlotte Kemp"/>
    <m/>
    <m/>
    <x v="0"/>
    <m/>
    <x v="1"/>
    <d v="1961-01-27T00:00:00"/>
    <n v="21"/>
    <s v="34DD"/>
    <n v="4"/>
    <s v="DD"/>
    <n v="34"/>
    <n v="23"/>
    <n v="34"/>
    <n v="69"/>
    <n v="1.7525999999999999"/>
    <n v="116"/>
    <n v="52.616672000000001"/>
    <n v="17.130015692503555"/>
    <s v="Y"/>
    <s v="Omaha, Nebraska, United States"/>
  </r>
  <r>
    <x v="3"/>
    <n v="1983"/>
    <d v="1983-01-01T00:00:00"/>
    <s v="Lonny Chin"/>
    <m/>
    <m/>
    <x v="0"/>
    <m/>
    <x v="1"/>
    <d v="1960-08-12T00:00:00"/>
    <n v="23"/>
    <s v="36D"/>
    <n v="3"/>
    <s v="D"/>
    <n v="36"/>
    <n v="22"/>
    <n v="35"/>
    <n v="67"/>
    <n v="1.7018"/>
    <n v="118"/>
    <n v="53.523856000000002"/>
    <n v="18.481208002736789"/>
    <s v="N"/>
    <s v="Liverpool, United Kingdom"/>
  </r>
  <r>
    <x v="3"/>
    <n v="1983"/>
    <d v="1983-02-01T00:00:00"/>
    <s v="Melinda Mays"/>
    <m/>
    <m/>
    <x v="0"/>
    <m/>
    <x v="0"/>
    <d v="1962-02-23T00:00:00"/>
    <n v="21"/>
    <s v="35B"/>
    <n v="1"/>
    <s v="B"/>
    <n v="35"/>
    <n v="23"/>
    <n v="34"/>
    <n v="64"/>
    <n v="1.6255999999999999"/>
    <n v="101"/>
    <n v="45.812792000000002"/>
    <n v="17.336418364242981"/>
    <s v="Y"/>
    <s v="Augusta, Georgia, United States"/>
  </r>
  <r>
    <x v="3"/>
    <n v="1983"/>
    <d v="1983-03-01T00:00:00"/>
    <s v="Alana Soares"/>
    <m/>
    <m/>
    <x v="0"/>
    <s v="Brown"/>
    <x v="1"/>
    <d v="1964-02-21T00:00:00"/>
    <n v="19"/>
    <s v="34DD"/>
    <n v="4"/>
    <s v="DD"/>
    <n v="34"/>
    <n v="22"/>
    <n v="32"/>
    <n v="62"/>
    <n v="1.5748"/>
    <n v="103"/>
    <n v="46.719976000000003"/>
    <n v="18.838737677475358"/>
    <s v="Y"/>
    <s v="Redondo Beach, California, United States"/>
  </r>
  <r>
    <x v="3"/>
    <n v="1983"/>
    <d v="1983-04-01T00:00:00"/>
    <s v="Christina Ferguson"/>
    <m/>
    <m/>
    <x v="0"/>
    <m/>
    <x v="1"/>
    <d v="1964-03-18T00:00:00"/>
    <n v="19"/>
    <s v="34B"/>
    <n v="1"/>
    <s v="B"/>
    <n v="34"/>
    <n v="22"/>
    <n v="33"/>
    <n v="64"/>
    <n v="1.6255999999999999"/>
    <n v="105"/>
    <n v="47.627159999999996"/>
    <n v="18.023009190549629"/>
    <s v="Y"/>
    <s v="Phoenix, Arizona, United States"/>
  </r>
  <r>
    <x v="3"/>
    <n v="1983"/>
    <d v="1983-05-01T00:00:00"/>
    <s v="Susie Scott Krabacher"/>
    <m/>
    <m/>
    <x v="0"/>
    <m/>
    <x v="0"/>
    <d v="1963-11-02T00:00:00"/>
    <n v="20"/>
    <s v="34B"/>
    <n v="1"/>
    <s v="B"/>
    <n v="34"/>
    <n v="23"/>
    <n v="34"/>
    <n v="65"/>
    <n v="1.651"/>
    <n v="108"/>
    <n v="48.987935999999998"/>
    <n v="17.971941458675815"/>
    <s v="Y"/>
    <s v="San Diego, California, United States"/>
  </r>
  <r>
    <x v="3"/>
    <n v="1983"/>
    <d v="1983-06-01T00:00:00"/>
    <s v="Jolanda Egger"/>
    <m/>
    <m/>
    <x v="0"/>
    <m/>
    <x v="1"/>
    <d v="1960-08-01T00:00:00"/>
    <n v="23"/>
    <s v="38C"/>
    <n v="2"/>
    <s v="C"/>
    <n v="38"/>
    <n v="25"/>
    <n v="38"/>
    <n v="69"/>
    <n v="1.7525999999999999"/>
    <n v="126"/>
    <n v="57.152591999999999"/>
    <n v="18.606741183236618"/>
    <s v="N"/>
    <s v="Luzern, Switzerland"/>
  </r>
  <r>
    <x v="3"/>
    <n v="1983"/>
    <d v="1983-07-01T00:00:00"/>
    <s v="Ruth Guerri"/>
    <m/>
    <m/>
    <x v="0"/>
    <m/>
    <x v="0"/>
    <d v="1958-02-12T00:00:00"/>
    <n v="25"/>
    <s v="35C"/>
    <n v="2"/>
    <s v="C"/>
    <n v="35"/>
    <n v="22"/>
    <n v="34"/>
    <n v="65"/>
    <n v="1.651"/>
    <n v="108"/>
    <n v="48.987935999999998"/>
    <n v="17.971941458675815"/>
    <s v="Y"/>
    <s v="St. Louis, Missouri, United States"/>
  </r>
  <r>
    <x v="3"/>
    <n v="1983"/>
    <d v="1983-08-01T00:00:00"/>
    <s v="Carina Persson"/>
    <m/>
    <m/>
    <x v="0"/>
    <m/>
    <x v="1"/>
    <d v="1958-06-14T00:00:00"/>
    <n v="25"/>
    <s v="34C"/>
    <n v="2"/>
    <s v="C"/>
    <n v="34"/>
    <n v="24"/>
    <n v="34"/>
    <n v="63"/>
    <n v="1.6002000000000001"/>
    <n v="100"/>
    <n v="45.359200000000001"/>
    <n v="17.714008721038354"/>
    <s v="N"/>
    <s v="Stockholm, Sweden"/>
  </r>
  <r>
    <x v="3"/>
    <n v="1983"/>
    <d v="1983-09-01T00:00:00"/>
    <s v="Barbara Edwards"/>
    <m/>
    <m/>
    <x v="1"/>
    <m/>
    <x v="1"/>
    <d v="1960-06-26T00:00:00"/>
    <n v="23"/>
    <s v="35D"/>
    <n v="3"/>
    <s v="D"/>
    <n v="35"/>
    <n v="23"/>
    <n v="34"/>
    <n v="65"/>
    <n v="1.651"/>
    <n v="105"/>
    <n v="47.627159999999996"/>
    <n v="17.472720862601488"/>
    <s v="Y"/>
    <s v="Albuquerque, New Mexico, United States"/>
  </r>
  <r>
    <x v="3"/>
    <n v="1983"/>
    <d v="1983-10-01T00:00:00"/>
    <s v="Tracy Vaccaro"/>
    <m/>
    <m/>
    <x v="0"/>
    <m/>
    <x v="0"/>
    <d v="1962-05-04T00:00:00"/>
    <n v="21"/>
    <s v="35C"/>
    <n v="2"/>
    <s v="C"/>
    <n v="35"/>
    <n v="24"/>
    <n v="35"/>
    <n v="68"/>
    <n v="1.7272000000000001"/>
    <n v="118"/>
    <n v="53.523856000000002"/>
    <n v="17.941639862518478"/>
    <s v="Y"/>
    <s v="Glendale, California, United States"/>
  </r>
  <r>
    <x v="3"/>
    <n v="1983"/>
    <d v="1983-11-01T00:00:00"/>
    <s v="Veronica Gamba"/>
    <m/>
    <m/>
    <x v="0"/>
    <m/>
    <x v="1"/>
    <d v="1963-10-28T00:00:00"/>
    <n v="20"/>
    <s v="34C"/>
    <n v="2"/>
    <s v="C"/>
    <n v="34"/>
    <n v="22"/>
    <n v="34"/>
    <n v="68"/>
    <n v="1.7272000000000001"/>
    <n v="112"/>
    <n v="50.802303999999999"/>
    <n v="17.029353089848048"/>
    <s v="N"/>
    <s v="Buenos Aires, Argentina"/>
  </r>
  <r>
    <x v="3"/>
    <n v="1983"/>
    <d v="1983-12-01T00:00:00"/>
    <s v="Terry Nihen"/>
    <m/>
    <m/>
    <x v="0"/>
    <m/>
    <x v="1"/>
    <d v="1960-09-17T00:00:00"/>
    <n v="23"/>
    <s v="35D"/>
    <n v="3"/>
    <s v="D"/>
    <n v="35"/>
    <n v="23"/>
    <n v="33"/>
    <n v="66"/>
    <n v="1.6764000000000001"/>
    <n v="100"/>
    <n v="45.359200000000001"/>
    <n v="16.140243483425444"/>
    <s v="Y"/>
    <s v="Concord, Massachusetts, United States"/>
  </r>
  <r>
    <x v="3"/>
    <n v="1984"/>
    <d v="1984-01-01T00:00:00"/>
    <s v="Penny Baker"/>
    <m/>
    <m/>
    <x v="0"/>
    <m/>
    <x v="0"/>
    <d v="1965-10-05T00:00:00"/>
    <n v="19"/>
    <s v="35D"/>
    <n v="3"/>
    <s v="D"/>
    <n v="35"/>
    <n v="22"/>
    <n v="34"/>
    <n v="68"/>
    <n v="1.7272000000000001"/>
    <n v="115"/>
    <n v="52.163080000000001"/>
    <n v="17.485496476183261"/>
    <s v="Y"/>
    <s v="Buffalo, New York, United States"/>
  </r>
  <r>
    <x v="3"/>
    <n v="1984"/>
    <d v="1984-02-01T00:00:00"/>
    <s v="Justine Greiner"/>
    <m/>
    <m/>
    <x v="0"/>
    <m/>
    <x v="1"/>
    <d v="1963-11-19T00:00:00"/>
    <n v="21"/>
    <s v="36D"/>
    <n v="3"/>
    <s v="D"/>
    <n v="36"/>
    <n v="25"/>
    <n v="35"/>
    <n v="69"/>
    <n v="1.7525999999999999"/>
    <n v="120"/>
    <n v="54.431039999999996"/>
    <n v="17.720705888796779"/>
    <s v="Y"/>
    <s v="Boston, Massachusetts, United States"/>
  </r>
  <r>
    <x v="3"/>
    <n v="1984"/>
    <d v="1984-03-01T00:00:00"/>
    <s v="Dona Speir"/>
    <m/>
    <m/>
    <x v="0"/>
    <m/>
    <x v="0"/>
    <d v="1964-02-07T00:00:00"/>
    <n v="20"/>
    <s v="37DD"/>
    <n v="4"/>
    <s v="DD"/>
    <n v="37"/>
    <n v="24"/>
    <n v="35"/>
    <n v="67"/>
    <n v="1.7018"/>
    <n v="118"/>
    <n v="53.523856000000002"/>
    <n v="18.481208002736789"/>
    <s v="Y"/>
    <s v="Norwalk, California, United States"/>
  </r>
  <r>
    <x v="3"/>
    <n v="1984"/>
    <d v="1984-04-01T00:00:00"/>
    <s v="Lesa Ann Pedriana"/>
    <m/>
    <m/>
    <x v="0"/>
    <m/>
    <x v="0"/>
    <d v="1962-11-24T00:00:00"/>
    <n v="22"/>
    <s v="34B"/>
    <n v="1"/>
    <s v="B"/>
    <n v="34"/>
    <n v="22"/>
    <n v="32"/>
    <n v="65"/>
    <n v="1.651"/>
    <n v="108"/>
    <n v="48.987935999999998"/>
    <n v="17.971941458675815"/>
    <s v="Y"/>
    <s v="Milwaukee, Wisconsin, United States"/>
  </r>
  <r>
    <x v="3"/>
    <n v="1984"/>
    <d v="1984-05-01T00:00:00"/>
    <s v="Patty Duffek"/>
    <m/>
    <m/>
    <x v="0"/>
    <m/>
    <x v="1"/>
    <d v="1963-08-27T00:00:00"/>
    <n v="21"/>
    <s v="36DD"/>
    <n v="4"/>
    <s v="DD"/>
    <n v="36"/>
    <n v="23"/>
    <n v="32"/>
    <n v="65"/>
    <n v="1.651"/>
    <n v="107"/>
    <n v="48.534343999999997"/>
    <n v="17.805534593317706"/>
    <s v="Y"/>
    <s v="Woodland Hills, California, United States"/>
  </r>
  <r>
    <x v="3"/>
    <n v="1984"/>
    <d v="1984-06-01T00:00:00"/>
    <s v="Tricia Lange"/>
    <m/>
    <m/>
    <x v="0"/>
    <m/>
    <x v="0"/>
    <d v="1957-04-24T00:00:00"/>
    <n v="27"/>
    <s v="36C"/>
    <n v="2"/>
    <s v="C"/>
    <n v="36"/>
    <n v="22"/>
    <n v="34"/>
    <n v="67"/>
    <n v="1.7018"/>
    <n v="110"/>
    <n v="49.895119999999999"/>
    <n v="17.228244748313955"/>
    <s v="Y"/>
    <s v="Hollywood, California, United States"/>
  </r>
  <r>
    <x v="3"/>
    <n v="1984"/>
    <d v="1984-07-01T00:00:00"/>
    <s v="Liz Stewart"/>
    <m/>
    <m/>
    <x v="0"/>
    <m/>
    <x v="1"/>
    <d v="1961-07-03T00:00:00"/>
    <n v="23"/>
    <s v="35C"/>
    <n v="2"/>
    <s v="C"/>
    <n v="35"/>
    <n v="23"/>
    <n v="34"/>
    <n v="67"/>
    <n v="1.7018"/>
    <n v="116"/>
    <n v="52.616672000000001"/>
    <n v="18.16796718913108"/>
    <s v="Y"/>
    <s v="San Francisco, California, United States"/>
  </r>
  <r>
    <x v="3"/>
    <n v="1984"/>
    <d v="1984-08-01T00:00:00"/>
    <s v="Suzi Schott"/>
    <m/>
    <m/>
    <x v="0"/>
    <m/>
    <x v="1"/>
    <d v="1961-07-19T00:00:00"/>
    <n v="23"/>
    <s v="36B"/>
    <n v="1"/>
    <s v="B"/>
    <n v="36"/>
    <n v="24"/>
    <n v="36"/>
    <n v="69"/>
    <n v="1.7525999999999999"/>
    <n v="115"/>
    <n v="52.163080000000001"/>
    <n v="16.982343143430249"/>
    <s v="Y"/>
    <s v="Springfield, Illinois, United States"/>
  </r>
  <r>
    <x v="3"/>
    <n v="1984"/>
    <d v="1984-09-01T00:00:00"/>
    <s v="Kimberly Evenson"/>
    <m/>
    <m/>
    <x v="0"/>
    <s v="Hazel"/>
    <x v="0"/>
    <d v="1962-11-03T00:00:00"/>
    <n v="22"/>
    <s v="36D"/>
    <n v="3"/>
    <s v="D"/>
    <n v="36"/>
    <n v="25"/>
    <n v="35"/>
    <n v="63"/>
    <n v="1.6002000000000001"/>
    <n v="105"/>
    <n v="47.627159999999996"/>
    <n v="18.59970915709027"/>
    <s v="N"/>
    <s v="Bremerhaven, Germany"/>
  </r>
  <r>
    <x v="3"/>
    <n v="1984"/>
    <d v="1984-10-01T00:00:00"/>
    <s v="Debi Johnson"/>
    <m/>
    <m/>
    <x v="0"/>
    <m/>
    <x v="1"/>
    <d v="1958-03-13T00:00:00"/>
    <n v="26"/>
    <s v="35D"/>
    <n v="3"/>
    <s v="D"/>
    <n v="35"/>
    <n v="21"/>
    <n v="34"/>
    <n v="65"/>
    <n v="1.651"/>
    <n v="102"/>
    <n v="46.266384000000002"/>
    <n v="16.973500266527161"/>
    <s v="Y"/>
    <s v="Torrance, California, United States"/>
  </r>
  <r>
    <x v="3"/>
    <n v="1984"/>
    <d v="1984-11-01T00:00:00"/>
    <s v="Roberta Vasquez"/>
    <m/>
    <m/>
    <x v="0"/>
    <s v="Brown"/>
    <x v="1"/>
    <d v="1963-02-13T00:00:00"/>
    <n v="21"/>
    <s v="40F"/>
    <n v="6"/>
    <s v="F"/>
    <n v="40"/>
    <n v="25"/>
    <n v="36"/>
    <n v="68"/>
    <n v="1.7272000000000001"/>
    <n v="125"/>
    <n v="56.698999999999998"/>
    <n v="19.00597443063398"/>
    <s v="Y"/>
    <s v="Los Angeles, California, United States"/>
  </r>
  <r>
    <x v="3"/>
    <n v="1984"/>
    <d v="1984-12-01T00:00:00"/>
    <s v="Karen Velez"/>
    <m/>
    <m/>
    <x v="1"/>
    <m/>
    <x v="1"/>
    <d v="1961-01-27T00:00:00"/>
    <n v="23"/>
    <s v="37DD"/>
    <n v="4"/>
    <s v="DD"/>
    <n v="37"/>
    <n v="23"/>
    <n v="35"/>
    <n v="67"/>
    <n v="1.7018"/>
    <n v="118"/>
    <n v="53.523856000000002"/>
    <n v="18.481208002736789"/>
    <s v="Y"/>
    <s v="Rockville Centre, New York, United States"/>
  </r>
  <r>
    <x v="3"/>
    <n v="1985"/>
    <d v="1985-01-01T00:00:00"/>
    <s v="Joan Bennett"/>
    <m/>
    <m/>
    <x v="0"/>
    <m/>
    <x v="0"/>
    <d v="1964-08-30T00:00:00"/>
    <n v="21"/>
    <s v="36C"/>
    <n v="2"/>
    <s v="C"/>
    <n v="36"/>
    <n v="24"/>
    <n v="35"/>
    <n v="68"/>
    <n v="1.7272000000000001"/>
    <n v="118"/>
    <n v="53.523856000000002"/>
    <n v="17.941639862518478"/>
    <s v="Y"/>
    <s v="Chicago, Illinois, United States"/>
  </r>
  <r>
    <x v="3"/>
    <n v="1985"/>
    <d v="1985-02-01T00:00:00"/>
    <s v="Cherie Witter"/>
    <m/>
    <m/>
    <x v="0"/>
    <m/>
    <x v="1"/>
    <d v="1963-10-22T00:00:00"/>
    <n v="22"/>
    <s v="34C"/>
    <n v="2"/>
    <s v="C"/>
    <n v="34"/>
    <n v="23"/>
    <n v="34"/>
    <n v="69"/>
    <n v="1.7525999999999999"/>
    <n v="117"/>
    <n v="53.070264000000002"/>
    <n v="17.277688241576861"/>
    <s v="Y"/>
    <s v="Everett, Washington, United States"/>
  </r>
  <r>
    <x v="3"/>
    <n v="1985"/>
    <d v="1985-03-01T00:00:00"/>
    <s v="Donna Smith"/>
    <m/>
    <m/>
    <x v="0"/>
    <m/>
    <x v="0"/>
    <d v="1960-03-15T00:00:00"/>
    <n v="25"/>
    <s v="37C"/>
    <n v="2"/>
    <s v="C"/>
    <n v="37"/>
    <n v="24"/>
    <n v="35"/>
    <n v="67"/>
    <n v="1.7018"/>
    <n v="105"/>
    <n v="47.627159999999996"/>
    <n v="16.445142714299685"/>
    <s v="Y"/>
    <s v="Portland, Oregon, United States"/>
  </r>
  <r>
    <x v="3"/>
    <n v="1985"/>
    <d v="1985-04-01T00:00:00"/>
    <s v="Cindy Brooks"/>
    <m/>
    <m/>
    <x v="0"/>
    <m/>
    <x v="0"/>
    <d v="1951-11-05T00:00:00"/>
    <n v="34"/>
    <s v="34D"/>
    <n v="3"/>
    <s v="D"/>
    <n v="34"/>
    <n v="23"/>
    <n v="34"/>
    <n v="67"/>
    <n v="1.7018"/>
    <n v="114"/>
    <n v="51.709488"/>
    <n v="17.854726375525374"/>
    <s v="Y"/>
    <s v="Gettysburg, Pennsylvania, United States"/>
  </r>
  <r>
    <x v="3"/>
    <n v="1985"/>
    <d v="1985-05-01T00:00:00"/>
    <s v="Kathy Shower"/>
    <m/>
    <m/>
    <x v="1"/>
    <m/>
    <x v="0"/>
    <d v="1953-03-08T00:00:00"/>
    <n v="32"/>
    <s v="35C"/>
    <n v="2"/>
    <s v="C"/>
    <n v="35"/>
    <n v="24"/>
    <n v="35"/>
    <n v="69"/>
    <n v="1.7525999999999999"/>
    <n v="122"/>
    <n v="55.338223999999997"/>
    <n v="18.016050986943394"/>
    <s v="Y"/>
    <s v="Brookville, Ohio, United States"/>
  </r>
  <r>
    <x v="3"/>
    <n v="1985"/>
    <d v="1985-06-01T00:00:00"/>
    <s v="Devin DeVasquez"/>
    <m/>
    <m/>
    <x v="0"/>
    <m/>
    <x v="1"/>
    <d v="1963-06-25T00:00:00"/>
    <n v="22"/>
    <s v="34C"/>
    <n v="2"/>
    <s v="C"/>
    <n v="34"/>
    <n v="22"/>
    <n v="34"/>
    <n v="67"/>
    <n v="1.7018"/>
    <n v="110"/>
    <n v="49.895119999999999"/>
    <n v="17.228244748313955"/>
    <s v="Y"/>
    <s v="Baton Rouge, Louisiana, United States"/>
  </r>
  <r>
    <x v="3"/>
    <n v="1985"/>
    <d v="1985-07-01T00:00:00"/>
    <s v="Hope Marie Carlton"/>
    <m/>
    <m/>
    <x v="0"/>
    <m/>
    <x v="0"/>
    <d v="1966-03-03T00:00:00"/>
    <n v="19"/>
    <s v="36C"/>
    <n v="2"/>
    <s v="C"/>
    <n v="36"/>
    <n v="22"/>
    <n v="32"/>
    <n v="67"/>
    <n v="1.7018"/>
    <n v="112"/>
    <n v="50.802303999999999"/>
    <n v="17.541485561919664"/>
    <s v="Y"/>
    <s v="Riverhead, New York, United States"/>
  </r>
  <r>
    <x v="3"/>
    <n v="1985"/>
    <d v="1985-08-01T00:00:00"/>
    <s v="Cher Butler"/>
    <m/>
    <m/>
    <x v="0"/>
    <m/>
    <x v="0"/>
    <d v="1964-03-06T00:00:00"/>
    <n v="21"/>
    <s v="38DD"/>
    <n v="4"/>
    <s v="DD"/>
    <n v="38"/>
    <n v="24"/>
    <n v="35"/>
    <n v="67"/>
    <n v="1.7018"/>
    <n v="123"/>
    <n v="55.791815999999997"/>
    <n v="19.264310036751059"/>
    <s v="Y"/>
    <s v="Garland, Texas, United States"/>
  </r>
  <r>
    <x v="3"/>
    <n v="1985"/>
    <d v="1985-09-01T00:00:00"/>
    <s v="Venice Kong"/>
    <m/>
    <m/>
    <x v="0"/>
    <m/>
    <x v="1"/>
    <d v="1961-12-17T00:00:00"/>
    <n v="24"/>
    <s v="34C"/>
    <n v="2"/>
    <s v="C"/>
    <n v="34"/>
    <n v="24"/>
    <n v="34"/>
    <n v="65"/>
    <n v="1.651"/>
    <n v="105"/>
    <n v="47.627159999999996"/>
    <n v="17.472720862601488"/>
    <s v="N"/>
    <s v="St. Marie, Jamaica"/>
  </r>
  <r>
    <x v="3"/>
    <n v="1985"/>
    <d v="1985-10-01T00:00:00"/>
    <s v="Cynthia Brimhall"/>
    <m/>
    <m/>
    <x v="0"/>
    <m/>
    <x v="1"/>
    <d v="1964-03-10T00:00:00"/>
    <n v="21"/>
    <s v="36D"/>
    <n v="3"/>
    <s v="D"/>
    <n v="36"/>
    <n v="25"/>
    <n v="36"/>
    <n v="69"/>
    <n v="1.7525999999999999"/>
    <n v="125"/>
    <n v="56.698999999999998"/>
    <n v="18.459068634163312"/>
    <s v="Y"/>
    <s v="Ogden, Utah, United States"/>
  </r>
  <r>
    <x v="3"/>
    <n v="1985"/>
    <d v="1985-11-01T00:00:00"/>
    <s v="Pamela Annette Saunders"/>
    <m/>
    <m/>
    <x v="0"/>
    <m/>
    <x v="0"/>
    <d v="1963-07-09T00:00:00"/>
    <n v="22"/>
    <s v="36C"/>
    <n v="2"/>
    <s v="C"/>
    <n v="36"/>
    <n v="24"/>
    <n v="35"/>
    <n v="65"/>
    <n v="1.651"/>
    <n v="110"/>
    <n v="49.895119999999999"/>
    <n v="18.304755189392033"/>
    <s v="Y"/>
    <s v="Miami, Florida, United States"/>
  </r>
  <r>
    <x v="3"/>
    <n v="1985"/>
    <d v="1985-12-01T00:00:00"/>
    <s v="Carol Ficatier"/>
    <m/>
    <m/>
    <x v="0"/>
    <m/>
    <x v="1"/>
    <d v="1958-02-20T00:00:00"/>
    <n v="27"/>
    <s v="35C"/>
    <n v="2"/>
    <s v="C"/>
    <n v="35"/>
    <n v="24"/>
    <n v="35"/>
    <n v="67"/>
    <n v="1.7018"/>
    <n v="118"/>
    <n v="53.523856000000002"/>
    <n v="18.481208002736789"/>
    <s v="N"/>
    <s v="Auxerre, France"/>
  </r>
  <r>
    <x v="3"/>
    <n v="1986"/>
    <d v="1986-01-01T00:00:00"/>
    <s v="Sherry Arnett"/>
    <m/>
    <m/>
    <x v="0"/>
    <m/>
    <x v="1"/>
    <d v="1964-10-02T00:00:00"/>
    <n v="22"/>
    <s v="36C"/>
    <n v="2"/>
    <s v="C"/>
    <n v="36"/>
    <n v="22"/>
    <n v="34"/>
    <n v="65"/>
    <n v="1.651"/>
    <n v="104"/>
    <n v="47.173568000000003"/>
    <n v="17.306313997243379"/>
    <s v="Y"/>
    <s v="St. Louis, Missouri, United States"/>
  </r>
  <r>
    <x v="3"/>
    <n v="1986"/>
    <d v="1986-02-01T00:00:00"/>
    <s v="Julie McCullough"/>
    <m/>
    <m/>
    <x v="0"/>
    <m/>
    <x v="0"/>
    <d v="1965-01-30T00:00:00"/>
    <n v="21"/>
    <s v="36D"/>
    <n v="3"/>
    <s v="D"/>
    <n v="36"/>
    <n v="24"/>
    <n v="35"/>
    <n v="67"/>
    <n v="1.7018"/>
    <n v="115"/>
    <n v="52.163080000000001"/>
    <n v="18.011346782328228"/>
    <s v="Y"/>
    <s v="Honolulu, Hawaii, United States"/>
  </r>
  <r>
    <x v="3"/>
    <n v="1986"/>
    <d v="1986-03-01T00:00:00"/>
    <s v="Kim Morris"/>
    <m/>
    <m/>
    <x v="0"/>
    <m/>
    <x v="0"/>
    <d v="1958-10-07T00:00:00"/>
    <n v="28"/>
    <s v="35C"/>
    <n v="2"/>
    <s v="C"/>
    <n v="35"/>
    <n v="23"/>
    <n v="35"/>
    <n v="66"/>
    <n v="1.6764000000000001"/>
    <n v="118"/>
    <n v="53.523856000000002"/>
    <n v="19.04548731044202"/>
    <s v="Y"/>
    <s v="San Diego, California, United States"/>
  </r>
  <r>
    <x v="3"/>
    <n v="1986"/>
    <d v="1986-04-01T00:00:00"/>
    <s v="Teri Weigel"/>
    <m/>
    <m/>
    <x v="0"/>
    <m/>
    <x v="1"/>
    <d v="1962-02-24T00:00:00"/>
    <n v="24"/>
    <s v="34B"/>
    <n v="1"/>
    <s v="B"/>
    <n v="34"/>
    <n v="21"/>
    <n v="34"/>
    <n v="67"/>
    <n v="1.7018"/>
    <n v="108"/>
    <n v="48.987935999999998"/>
    <n v="16.915003934708245"/>
    <s v="Y"/>
    <s v="Fort Lauderdale, Florida, United States"/>
  </r>
  <r>
    <x v="3"/>
    <n v="1986"/>
    <d v="1986-05-01T00:00:00"/>
    <s v="Christine Richters"/>
    <m/>
    <m/>
    <x v="0"/>
    <m/>
    <x v="0"/>
    <d v="1966-08-03T00:00:00"/>
    <n v="20"/>
    <s v="34D"/>
    <n v="3"/>
    <s v="D"/>
    <n v="34"/>
    <n v="24"/>
    <n v="34"/>
    <n v="66"/>
    <n v="1.6764000000000001"/>
    <n v="107"/>
    <n v="48.534343999999997"/>
    <n v="17.270060527265223"/>
    <s v="Y"/>
    <s v="Fullerton, California, United States"/>
  </r>
  <r>
    <x v="3"/>
    <n v="1986"/>
    <d v="1986-06-01T00:00:00"/>
    <s v="Rebecca Ferratti"/>
    <m/>
    <m/>
    <x v="0"/>
    <m/>
    <x v="1"/>
    <d v="1964-11-27T00:00:00"/>
    <n v="22"/>
    <s v="34C"/>
    <n v="2"/>
    <s v="C"/>
    <n v="34"/>
    <n v="24"/>
    <n v="34"/>
    <n v="65"/>
    <n v="1.651"/>
    <n v="105"/>
    <n v="47.627159999999996"/>
    <n v="17.472720862601488"/>
    <s v="Y"/>
    <s v="Helena, Montana, United States"/>
  </r>
  <r>
    <x v="3"/>
    <n v="1986"/>
    <d v="1986-07-01T00:00:00"/>
    <s v="Lynne Austin"/>
    <m/>
    <m/>
    <x v="0"/>
    <m/>
    <x v="0"/>
    <d v="1961-04-15T00:00:00"/>
    <n v="25"/>
    <s v="35C"/>
    <n v="2"/>
    <s v="C"/>
    <n v="35"/>
    <n v="24"/>
    <n v="35"/>
    <n v="66"/>
    <n v="1.6764000000000001"/>
    <n v="110"/>
    <n v="49.895119999999999"/>
    <n v="17.754267831767987"/>
    <s v="Y"/>
    <s v="Plant City, Florida, United States"/>
  </r>
  <r>
    <x v="3"/>
    <n v="1986"/>
    <d v="1986-08-01T00:00:00"/>
    <s v="Ava Fabian"/>
    <m/>
    <m/>
    <x v="0"/>
    <s v="Brown"/>
    <x v="1"/>
    <d v="1962-04-04T00:00:00"/>
    <n v="24"/>
    <s v="36D"/>
    <n v="3"/>
    <s v="D"/>
    <n v="36"/>
    <n v="24"/>
    <n v="34"/>
    <n v="67"/>
    <n v="1.7018"/>
    <n v="114"/>
    <n v="51.709488"/>
    <n v="17.854726375525374"/>
    <s v="Y"/>
    <s v="Brewster, New York, United States"/>
  </r>
  <r>
    <x v="3"/>
    <n v="1986"/>
    <d v="1986-09-01T00:00:00"/>
    <s v="Rebekka Armstrong"/>
    <m/>
    <m/>
    <x v="0"/>
    <m/>
    <x v="0"/>
    <d v="1967-02-20T00:00:00"/>
    <n v="19"/>
    <s v="34C"/>
    <n v="2"/>
    <s v="C"/>
    <n v="34"/>
    <n v="23"/>
    <n v="32"/>
    <n v="67"/>
    <n v="1.7018"/>
    <n v="110"/>
    <n v="49.895119999999999"/>
    <n v="17.228244748313955"/>
    <s v="Y"/>
    <s v="Bakersfield, California, United States"/>
  </r>
  <r>
    <x v="3"/>
    <n v="1986"/>
    <d v="1986-10-01T00:00:00"/>
    <s v="Katherine Hushaw"/>
    <m/>
    <m/>
    <x v="0"/>
    <m/>
    <x v="0"/>
    <d v="1963-10-23T00:00:00"/>
    <n v="23"/>
    <s v="35B"/>
    <n v="1"/>
    <s v="B"/>
    <n v="35"/>
    <n v="23"/>
    <n v="34"/>
    <n v="66"/>
    <n v="1.6764000000000001"/>
    <n v="107"/>
    <n v="48.534343999999997"/>
    <n v="17.270060527265223"/>
    <s v="Y"/>
    <s v="Anaheim, California, United States"/>
  </r>
  <r>
    <x v="3"/>
    <n v="1986"/>
    <d v="1986-11-01T00:00:00"/>
    <s v="Donna Edmondson"/>
    <m/>
    <m/>
    <x v="1"/>
    <m/>
    <x v="0"/>
    <d v="1966-02-01T00:00:00"/>
    <n v="20"/>
    <s v="36D"/>
    <n v="3"/>
    <s v="D"/>
    <n v="36"/>
    <n v="23"/>
    <n v="35"/>
    <n v="70"/>
    <n v="1.778"/>
    <n v="127"/>
    <n v="57.606183999999999"/>
    <n v="18.222400771332154"/>
    <s v="Y"/>
    <s v="Greensborough, North Carolina, United States"/>
  </r>
  <r>
    <x v="3"/>
    <n v="1986"/>
    <d v="1986-12-01T00:00:00"/>
    <s v="Laurie Carr"/>
    <m/>
    <m/>
    <x v="0"/>
    <m/>
    <x v="0"/>
    <d v="1965-12-11T00:00:00"/>
    <n v="21"/>
    <s v="34C"/>
    <n v="2"/>
    <s v="C"/>
    <n v="34"/>
    <n v="21"/>
    <n v="33"/>
    <n v="67"/>
    <n v="1.7018"/>
    <n v="103"/>
    <n v="46.719976000000003"/>
    <n v="16.131901900693979"/>
    <s v="Y"/>
    <s v="Dallas, Texas, United States"/>
  </r>
  <r>
    <x v="3"/>
    <n v="1987"/>
    <d v="1987-01-01T00:00:00"/>
    <s v="Luann Lee"/>
    <m/>
    <m/>
    <x v="0"/>
    <m/>
    <x v="0"/>
    <d v="1961-01-28T00:00:00"/>
    <n v="26"/>
    <s v="35C"/>
    <n v="2"/>
    <s v="C"/>
    <n v="35"/>
    <n v="23"/>
    <n v="34"/>
    <n v="65"/>
    <n v="1.651"/>
    <n v="105"/>
    <n v="47.627159999999996"/>
    <n v="17.472720862601488"/>
    <s v="Y"/>
    <s v="Santa Monica, California, United States"/>
  </r>
  <r>
    <x v="3"/>
    <n v="1987"/>
    <d v="1987-02-01T00:00:00"/>
    <s v="Julie Peterson"/>
    <m/>
    <m/>
    <x v="0"/>
    <m/>
    <x v="0"/>
    <d v="1964-09-29T00:00:00"/>
    <n v="23"/>
    <s v="38D"/>
    <n v="3"/>
    <s v="D"/>
    <n v="38"/>
    <n v="24"/>
    <n v="36"/>
    <n v="68"/>
    <n v="1.7272000000000001"/>
    <n v="130"/>
    <n v="58.96696"/>
    <n v="19.76621340785934"/>
    <s v="Y"/>
    <s v="Havre de Grace, Maryland, United States"/>
  </r>
  <r>
    <x v="3"/>
    <n v="1987"/>
    <d v="1987-03-01T00:00:00"/>
    <s v="Marina Baker"/>
    <m/>
    <m/>
    <x v="0"/>
    <m/>
    <x v="1"/>
    <d v="1967-12-08T00:00:00"/>
    <n v="20"/>
    <s v="34F"/>
    <n v="6"/>
    <s v="F"/>
    <n v="34"/>
    <n v="23"/>
    <n v="35"/>
    <n v="67"/>
    <n v="1.7018"/>
    <m/>
    <s v=""/>
    <s v=""/>
    <s v="N"/>
    <s v="Windsor, United Kingdom"/>
  </r>
  <r>
    <x v="3"/>
    <n v="1987"/>
    <d v="1987-04-01T00:00:00"/>
    <s v="Anna Clark"/>
    <m/>
    <m/>
    <x v="0"/>
    <s v="Brown"/>
    <x v="1"/>
    <d v="1966-10-19T00:00:00"/>
    <n v="21"/>
    <s v="32D"/>
    <n v="3"/>
    <s v="D"/>
    <n v="32"/>
    <n v="23"/>
    <n v="34"/>
    <n v="61"/>
    <n v="1.5493999999999999"/>
    <n v="98"/>
    <n v="44.452016"/>
    <n v="18.516732760420641"/>
    <s v="Y"/>
    <s v="San Francisco, California, United States"/>
  </r>
  <r>
    <x v="3"/>
    <n v="1987"/>
    <d v="1987-05-01T00:00:00"/>
    <s v="Kymberly Paige"/>
    <m/>
    <m/>
    <x v="0"/>
    <m/>
    <x v="0"/>
    <d v="1966-04-06T00:00:00"/>
    <n v="21"/>
    <s v="34C"/>
    <n v="2"/>
    <s v="C"/>
    <n v="34"/>
    <n v="24"/>
    <n v="35"/>
    <n v="68"/>
    <n v="1.7272000000000001"/>
    <n v="120"/>
    <n v="54.431039999999996"/>
    <n v="18.245735453408621"/>
    <s v="Y"/>
    <s v="Newport Beach, California, United States"/>
  </r>
  <r>
    <x v="3"/>
    <n v="1987"/>
    <d v="1987-06-01T00:00:00"/>
    <s v="Sandy Greenberg"/>
    <m/>
    <m/>
    <x v="0"/>
    <m/>
    <x v="0"/>
    <d v="1958-07-22T00:00:00"/>
    <n v="29"/>
    <s v="35D"/>
    <n v="3"/>
    <s v="D"/>
    <n v="35"/>
    <n v="21"/>
    <n v="33"/>
    <n v="67"/>
    <n v="1.7018"/>
    <n v="107"/>
    <n v="48.534343999999997"/>
    <n v="16.758383527905391"/>
    <s v="Y"/>
    <s v="Spokane, Washington, United States"/>
  </r>
  <r>
    <x v="3"/>
    <n v="1987"/>
    <d v="1987-07-01T00:00:00"/>
    <s v="Carmen Berg"/>
    <m/>
    <m/>
    <x v="0"/>
    <m/>
    <x v="0"/>
    <d v="1963-08-17T00:00:00"/>
    <n v="24"/>
    <s v="35C"/>
    <n v="2"/>
    <s v="C"/>
    <n v="35"/>
    <n v="23"/>
    <n v="35"/>
    <n v="67"/>
    <n v="1.7018"/>
    <n v="115"/>
    <n v="52.163080000000001"/>
    <n v="18.011346782328228"/>
    <s v="Y"/>
    <s v="Bismarck, North Dakota, United States"/>
  </r>
  <r>
    <x v="3"/>
    <n v="1987"/>
    <d v="1987-08-01T00:00:00"/>
    <s v="Sharry Konopski"/>
    <m/>
    <m/>
    <x v="0"/>
    <m/>
    <x v="1"/>
    <d v="1967-12-02T00:00:00"/>
    <n v="20"/>
    <s v="32DD"/>
    <n v="4"/>
    <s v="DD"/>
    <n v="32"/>
    <n v="22"/>
    <n v="34"/>
    <n v="62"/>
    <n v="1.5748"/>
    <n v="100"/>
    <n v="45.359200000000001"/>
    <n v="18.29003658007316"/>
    <s v="Y"/>
    <s v="Longview, Washington, United States"/>
  </r>
  <r>
    <x v="3"/>
    <n v="1987"/>
    <d v="1987-09-01T00:00:00"/>
    <s v="Gwen Hajek"/>
    <m/>
    <m/>
    <x v="0"/>
    <m/>
    <x v="0"/>
    <d v="1966-11-18T00:00:00"/>
    <n v="21"/>
    <s v="36D"/>
    <n v="3"/>
    <s v="D"/>
    <n v="36"/>
    <n v="24"/>
    <n v="36"/>
    <n v="67"/>
    <n v="1.7018"/>
    <n v="118"/>
    <n v="53.523856000000002"/>
    <n v="18.481208002736789"/>
    <s v="Y"/>
    <s v="Shreveport, Louisiana, United States"/>
  </r>
  <r>
    <x v="3"/>
    <n v="1987"/>
    <d v="1987-10-01T00:00:00"/>
    <s v="Brandi Brandt"/>
    <m/>
    <m/>
    <x v="0"/>
    <m/>
    <x v="1"/>
    <d v="1968-11-02T00:00:00"/>
    <n v="19"/>
    <s v="36C"/>
    <n v="2"/>
    <s v="C"/>
    <n v="36"/>
    <n v="24"/>
    <n v="35"/>
    <n v="65"/>
    <n v="1.651"/>
    <n v="105"/>
    <n v="47.627159999999996"/>
    <n v="17.472720862601488"/>
    <s v="Y"/>
    <s v="Santa Clara, California, United States"/>
  </r>
  <r>
    <x v="3"/>
    <n v="1987"/>
    <d v="1987-11-01T00:00:00"/>
    <s v="Pam Stein"/>
    <m/>
    <m/>
    <x v="0"/>
    <m/>
    <x v="0"/>
    <d v="1963-08-13T00:00:00"/>
    <n v="24"/>
    <s v="34C"/>
    <n v="2"/>
    <s v="C"/>
    <n v="34"/>
    <n v="23"/>
    <n v="34"/>
    <n v="65"/>
    <n v="1.651"/>
    <n v="105"/>
    <n v="47.627159999999996"/>
    <n v="17.472720862601488"/>
    <s v="Y"/>
    <s v="Syracuse, New York, United States"/>
  </r>
  <r>
    <x v="3"/>
    <n v="1987"/>
    <d v="1987-12-01T00:00:00"/>
    <s v="India Allen"/>
    <m/>
    <m/>
    <x v="1"/>
    <m/>
    <x v="0"/>
    <d v="1965-06-01T00:00:00"/>
    <n v="22"/>
    <s v="35D"/>
    <n v="3"/>
    <s v="D"/>
    <n v="35"/>
    <n v="24"/>
    <n v="34"/>
    <n v="71"/>
    <n v="1.8034000000000001"/>
    <n v="127"/>
    <n v="57.606183999999999"/>
    <n v="17.712708545829706"/>
    <s v="Y"/>
    <s v="Portsmouth, Indiana, United States"/>
  </r>
  <r>
    <x v="3"/>
    <n v="1988"/>
    <d v="1988-01-01T00:00:00"/>
    <s v="Kimberley Conrad"/>
    <m/>
    <m/>
    <x v="1"/>
    <m/>
    <x v="0"/>
    <d v="1963-08-06T00:00:00"/>
    <n v="25"/>
    <s v="36D"/>
    <n v="3"/>
    <s v="D"/>
    <n v="36"/>
    <n v="24"/>
    <n v="36"/>
    <n v="69"/>
    <n v="1.7525999999999999"/>
    <n v="122"/>
    <n v="55.338223999999997"/>
    <n v="18.016050986943394"/>
    <s v="Y"/>
    <s v="Moulton, Alabama, United States"/>
  </r>
  <r>
    <x v="3"/>
    <n v="1988"/>
    <d v="1988-02-01T00:00:00"/>
    <s v="Kari Kennell"/>
    <m/>
    <m/>
    <x v="0"/>
    <m/>
    <x v="1"/>
    <d v="1964-06-21T00:00:00"/>
    <n v="24"/>
    <s v="34C"/>
    <n v="2"/>
    <s v="C"/>
    <n v="34"/>
    <n v="22"/>
    <n v="33"/>
    <n v="65"/>
    <n v="1.651"/>
    <n v="101"/>
    <n v="45.812792000000002"/>
    <n v="16.807093401169052"/>
    <s v="Y"/>
    <s v="Colorado Springs, Colorado, United States"/>
  </r>
  <r>
    <x v="3"/>
    <n v="1988"/>
    <d v="1988-03-01T00:00:00"/>
    <s v="Susie Owens"/>
    <m/>
    <m/>
    <x v="0"/>
    <m/>
    <x v="0"/>
    <d v="1956-05-28T00:00:00"/>
    <n v="32"/>
    <s v="35C"/>
    <n v="2"/>
    <s v="C"/>
    <n v="35"/>
    <n v="25"/>
    <n v="35"/>
    <n v="68"/>
    <n v="1.7272000000000001"/>
    <n v="117"/>
    <n v="53.070264000000002"/>
    <n v="17.789592067073407"/>
    <s v="Y"/>
    <s v="Arkansas City, Kansas, United States"/>
  </r>
  <r>
    <x v="3"/>
    <n v="1988"/>
    <d v="1988-04-01T00:00:00"/>
    <s v="Eloise Broady"/>
    <m/>
    <m/>
    <x v="0"/>
    <m/>
    <x v="0"/>
    <d v="1957-05-13T00:00:00"/>
    <n v="31"/>
    <s v="36C"/>
    <n v="2"/>
    <s v="C"/>
    <n v="36"/>
    <n v="25"/>
    <n v="35"/>
    <n v="68"/>
    <n v="1.7272000000000001"/>
    <n v="125"/>
    <n v="56.698999999999998"/>
    <n v="19.00597443063398"/>
    <s v="Y"/>
    <s v="Houston, Texas, United States"/>
  </r>
  <r>
    <x v="3"/>
    <n v="1988"/>
    <d v="1988-05-01T00:00:00"/>
    <s v="Diana Lee"/>
    <m/>
    <m/>
    <x v="0"/>
    <m/>
    <x v="1"/>
    <d v="1961-05-11T00:00:00"/>
    <n v="27"/>
    <s v="36C"/>
    <n v="2"/>
    <s v="C"/>
    <n v="36"/>
    <n v="24"/>
    <n v="35"/>
    <n v="67"/>
    <n v="1.7018"/>
    <n v="118"/>
    <n v="53.523856000000002"/>
    <n v="18.481208002736789"/>
    <s v="Y"/>
    <s v="Seattle, Washington, United States"/>
  </r>
  <r>
    <x v="3"/>
    <n v="1988"/>
    <d v="1988-06-01T00:00:00"/>
    <s v="Emily Arth"/>
    <m/>
    <m/>
    <x v="0"/>
    <m/>
    <x v="1"/>
    <d v="1960-10-18T00:00:00"/>
    <n v="28"/>
    <s v="35C"/>
    <n v="2"/>
    <s v="C"/>
    <n v="35"/>
    <n v="24"/>
    <n v="35"/>
    <n v="67"/>
    <n v="1.7018"/>
    <n v="110"/>
    <n v="49.895119999999999"/>
    <n v="17.228244748313955"/>
    <s v="Y"/>
    <s v="Evanston, Illinois, United States"/>
  </r>
  <r>
    <x v="3"/>
    <n v="1988"/>
    <d v="1988-07-01T00:00:00"/>
    <s v="Terri Lynn Doss"/>
    <m/>
    <m/>
    <x v="0"/>
    <m/>
    <x v="0"/>
    <d v="1965-09-04T00:00:00"/>
    <n v="23"/>
    <s v="36C"/>
    <n v="2"/>
    <s v="C"/>
    <n v="36"/>
    <n v="22"/>
    <n v="32"/>
    <n v="67"/>
    <n v="1.7018"/>
    <n v="109"/>
    <n v="49.441527999999998"/>
    <n v="17.0716243415111"/>
    <s v="Y"/>
    <s v="Chicago, Illinois, United States"/>
  </r>
  <r>
    <x v="3"/>
    <n v="1988"/>
    <d v="1988-08-01T00:00:00"/>
    <s v="Helle Michaelsen"/>
    <m/>
    <m/>
    <x v="0"/>
    <m/>
    <x v="0"/>
    <d v="1968-11-02T00:00:00"/>
    <n v="20"/>
    <s v="35D"/>
    <n v="3"/>
    <s v="D"/>
    <n v="35"/>
    <n v="24"/>
    <n v="34"/>
    <n v="66"/>
    <n v="1.6764000000000001"/>
    <m/>
    <s v=""/>
    <s v=""/>
    <s v="N"/>
    <s v="Aalborg, Denmark"/>
  </r>
  <r>
    <x v="3"/>
    <n v="1988"/>
    <d v="1988-09-01T00:00:00"/>
    <s v="Laura Richmond"/>
    <m/>
    <m/>
    <x v="0"/>
    <m/>
    <x v="2"/>
    <d v="1966-08-23T00:00:00"/>
    <n v="22"/>
    <s v="36C"/>
    <n v="2"/>
    <s v="C"/>
    <n v="36"/>
    <n v="25"/>
    <n v="34"/>
    <n v="63"/>
    <n v="1.6002000000000001"/>
    <n v="105"/>
    <n v="47.627159999999996"/>
    <n v="18.59970915709027"/>
    <s v="Y"/>
    <s v="Fort Dix, New Jersey, United States"/>
  </r>
  <r>
    <x v="3"/>
    <n v="1988"/>
    <d v="1988-10-01T00:00:00"/>
    <s v="Shannon Long"/>
    <m/>
    <m/>
    <x v="0"/>
    <s v="Blue"/>
    <x v="1"/>
    <d v="1969-02-11T00:00:00"/>
    <n v="19"/>
    <s v="36D"/>
    <n v="3"/>
    <s v="D"/>
    <n v="36"/>
    <n v="21"/>
    <n v="32"/>
    <n v="63"/>
    <n v="1.6002000000000001"/>
    <n v="94"/>
    <n v="42.637647999999999"/>
    <n v="16.651168197776052"/>
    <s v="N"/>
    <s v="Gladstone, Australia"/>
  </r>
  <r>
    <x v="3"/>
    <n v="1988"/>
    <d v="1988-11-01T00:00:00"/>
    <s v="Pia Reyes"/>
    <m/>
    <m/>
    <x v="0"/>
    <m/>
    <x v="1"/>
    <d v="1964-07-03T00:00:00"/>
    <n v="24"/>
    <s v="36B"/>
    <n v="1"/>
    <s v="B"/>
    <n v="36"/>
    <n v="24"/>
    <n v="35"/>
    <n v="69"/>
    <n v="1.7525999999999999"/>
    <n v="123"/>
    <n v="55.791815999999997"/>
    <n v="18.1637235360167"/>
    <s v="N"/>
    <s v="Manila, Philippines"/>
  </r>
  <r>
    <x v="3"/>
    <n v="1988"/>
    <d v="1988-12-01T00:00:00"/>
    <s v="Kata Karkkainen"/>
    <m/>
    <m/>
    <x v="0"/>
    <m/>
    <x v="1"/>
    <d v="1968-10-27T00:00:00"/>
    <n v="20"/>
    <s v="35C"/>
    <n v="2"/>
    <s v="C"/>
    <n v="35"/>
    <n v="24"/>
    <n v="35"/>
    <n v="66"/>
    <n v="1.6764000000000001"/>
    <n v="115"/>
    <n v="52.163080000000001"/>
    <n v="18.561280005939256"/>
    <s v="N"/>
    <s v="Helsinki, Finland"/>
  </r>
  <r>
    <x v="3"/>
    <n v="1989"/>
    <d v="1989-01-01T00:00:00"/>
    <s v="Fawna MacLaren"/>
    <m/>
    <m/>
    <x v="0"/>
    <m/>
    <x v="1"/>
    <d v="1965-12-18T00:00:00"/>
    <n v="24"/>
    <s v="35D"/>
    <n v="3"/>
    <s v="D"/>
    <n v="35"/>
    <n v="24"/>
    <n v="35"/>
    <n v="70"/>
    <n v="1.778"/>
    <n v="122"/>
    <n v="55.338223999999997"/>
    <n v="17.504983418130099"/>
    <s v="Y"/>
    <s v="Santa Monica, California, United States"/>
  </r>
  <r>
    <x v="3"/>
    <n v="1989"/>
    <d v="1989-02-01T00:00:00"/>
    <s v="Simone Eden"/>
    <m/>
    <m/>
    <x v="0"/>
    <m/>
    <x v="0"/>
    <d v="1970-06-14T00:00:00"/>
    <n v="19"/>
    <s v="37B"/>
    <n v="1"/>
    <s v="B"/>
    <n v="37"/>
    <n v="24"/>
    <n v="35"/>
    <n v="66"/>
    <n v="1.6764000000000001"/>
    <n v="117"/>
    <n v="53.070264000000002"/>
    <n v="18.884084875607765"/>
    <s v="Y"/>
    <s v="Arcadia, California, United States"/>
  </r>
  <r>
    <x v="3"/>
    <n v="1989"/>
    <d v="1989-03-01T00:00:00"/>
    <s v="Laurie Wood"/>
    <m/>
    <m/>
    <x v="0"/>
    <s v="Brown"/>
    <x v="1"/>
    <d v="1967-06-23T00:00:00"/>
    <n v="22"/>
    <s v="37D"/>
    <n v="3"/>
    <s v="D"/>
    <n v="37"/>
    <n v="25"/>
    <n v="36"/>
    <n v="70"/>
    <n v="1.778"/>
    <n v="125"/>
    <n v="56.698999999999998"/>
    <n v="17.935433830051331"/>
    <s v="Y"/>
    <s v="Orange, California, United States"/>
  </r>
  <r>
    <x v="3"/>
    <n v="1989"/>
    <d v="1989-04-01T00:00:00"/>
    <s v="Jennifer Lyn Jackson"/>
    <m/>
    <m/>
    <x v="0"/>
    <m/>
    <x v="1"/>
    <d v="1969-03-21T00:00:00"/>
    <n v="20"/>
    <s v="38C"/>
    <n v="2"/>
    <s v="C"/>
    <n v="38"/>
    <n v="24"/>
    <n v="34"/>
    <n v="67"/>
    <n v="1.7018"/>
    <n v="117"/>
    <n v="53.070264000000002"/>
    <n v="18.324587595933934"/>
    <s v="Y"/>
    <s v="Cleveland, Ohio, United States"/>
  </r>
  <r>
    <x v="3"/>
    <n v="1989"/>
    <d v="1989-05-01T00:00:00"/>
    <s v="Monique Noel"/>
    <m/>
    <m/>
    <x v="0"/>
    <m/>
    <x v="0"/>
    <d v="1967-04-28T00:00:00"/>
    <n v="22"/>
    <s v="36D"/>
    <n v="3"/>
    <s v="D"/>
    <n v="36"/>
    <n v="23"/>
    <n v="35"/>
    <n v="67"/>
    <n v="1.7018"/>
    <n v="114"/>
    <n v="51.709488"/>
    <n v="17.854726375525374"/>
    <s v="Y"/>
    <s v="Salem, Oregon, United States"/>
  </r>
  <r>
    <x v="3"/>
    <n v="1989"/>
    <d v="1989-06-01T00:00:00"/>
    <s v="Tawnni Cable"/>
    <m/>
    <m/>
    <x v="0"/>
    <m/>
    <x v="1"/>
    <d v="1967-05-01T00:00:00"/>
    <n v="22"/>
    <s v="36D"/>
    <n v="3"/>
    <s v="D"/>
    <n v="36"/>
    <n v="24"/>
    <n v="34"/>
    <n v="69"/>
    <n v="1.7525999999999999"/>
    <n v="120"/>
    <n v="54.431039999999996"/>
    <n v="17.720705888796779"/>
    <s v="Y"/>
    <s v="Salem, Oregon, United States"/>
  </r>
  <r>
    <x v="3"/>
    <n v="1989"/>
    <d v="1989-07-01T00:00:00"/>
    <s v="Erika Eleniak"/>
    <m/>
    <m/>
    <x v="0"/>
    <m/>
    <x v="0"/>
    <d v="1969-09-29T00:00:00"/>
    <n v="20"/>
    <s v="34C"/>
    <n v="2"/>
    <s v="C"/>
    <n v="34"/>
    <n v="24"/>
    <n v="32"/>
    <n v="65"/>
    <n v="1.651"/>
    <n v="108"/>
    <n v="48.987935999999998"/>
    <n v="17.971941458675815"/>
    <s v="Y"/>
    <s v="Glendale, California, United States"/>
  </r>
  <r>
    <x v="3"/>
    <n v="1989"/>
    <d v="1989-08-01T00:00:00"/>
    <s v="Gianna Amore"/>
    <m/>
    <m/>
    <x v="0"/>
    <m/>
    <x v="0"/>
    <d v="1968-04-05T00:00:00"/>
    <n v="21"/>
    <s v="38C"/>
    <n v="2"/>
    <s v="C"/>
    <n v="38"/>
    <n v="24"/>
    <n v="34"/>
    <n v="67"/>
    <n v="1.7018"/>
    <n v="110"/>
    <n v="49.895119999999999"/>
    <n v="17.228244748313955"/>
    <s v="Y"/>
    <s v="Warwick, Rhode Island, United States"/>
  </r>
  <r>
    <x v="3"/>
    <n v="1989"/>
    <d v="1989-09-01T00:00:00"/>
    <s v="Karin van Breeschooten"/>
    <m/>
    <m/>
    <x v="0"/>
    <m/>
    <x v="0"/>
    <d v="1970-11-15T00:00:00"/>
    <n v="19"/>
    <s v="36C"/>
    <n v="2"/>
    <s v="C"/>
    <n v="36"/>
    <n v="24"/>
    <n v="34"/>
    <n v="65"/>
    <n v="1.651"/>
    <n v="104"/>
    <n v="47.173568000000003"/>
    <n v="17.306313997243379"/>
    <s v="N"/>
    <s v="Rotterdam, The Netherlands"/>
  </r>
  <r>
    <x v="3"/>
    <n v="1989"/>
    <d v="1989-09-01T00:00:00"/>
    <s v="Mirjam van Breeschooten"/>
    <m/>
    <m/>
    <x v="0"/>
    <m/>
    <x v="0"/>
    <d v="1970-11-15T00:00:00"/>
    <n v="19"/>
    <s v="36C"/>
    <n v="2"/>
    <s v="C"/>
    <n v="36"/>
    <n v="24"/>
    <n v="34"/>
    <n v="65"/>
    <n v="1.651"/>
    <n v="104"/>
    <n v="47.173568000000003"/>
    <n v="17.306313997243379"/>
    <s v="N"/>
    <s v="Rotterdam, The Netherlands"/>
  </r>
  <r>
    <x v="3"/>
    <n v="1989"/>
    <d v="1989-10-01T00:00:00"/>
    <s v="Karen Foster"/>
    <m/>
    <m/>
    <x v="0"/>
    <m/>
    <x v="0"/>
    <d v="1965-04-21T00:00:00"/>
    <n v="24"/>
    <s v="36D"/>
    <n v="3"/>
    <s v="D"/>
    <n v="36"/>
    <n v="21"/>
    <n v="32"/>
    <n v="64"/>
    <n v="1.6255999999999999"/>
    <n v="105"/>
    <n v="47.627159999999996"/>
    <n v="18.023009190549629"/>
    <s v="Y"/>
    <s v="Lufkin, Texas, United States"/>
  </r>
  <r>
    <x v="3"/>
    <n v="1989"/>
    <d v="1989-11-01T00:00:00"/>
    <s v="Renee Tenison"/>
    <m/>
    <m/>
    <x v="1"/>
    <m/>
    <x v="1"/>
    <d v="1968-12-02T00:00:00"/>
    <n v="21"/>
    <s v="36D"/>
    <n v="3"/>
    <s v="D"/>
    <n v="36"/>
    <n v="23"/>
    <n v="32"/>
    <n v="66"/>
    <n v="1.6764000000000001"/>
    <n v="112"/>
    <n v="50.802303999999999"/>
    <n v="18.077072701436496"/>
    <s v="Y"/>
    <s v="Caldwell, Idaho, United States"/>
  </r>
  <r>
    <x v="3"/>
    <n v="1989"/>
    <d v="1989-12-01T00:00:00"/>
    <s v="Petra Verkaik"/>
    <m/>
    <m/>
    <x v="0"/>
    <s v="Hazel"/>
    <x v="1"/>
    <d v="1966-11-04T00:00:00"/>
    <n v="23"/>
    <s v="37DD"/>
    <n v="4"/>
    <s v="DD"/>
    <n v="37"/>
    <n v="24"/>
    <n v="35"/>
    <n v="68"/>
    <n v="1.7272000000000001"/>
    <n v="120"/>
    <n v="54.431039999999996"/>
    <n v="18.245735453408621"/>
    <s v="Y"/>
    <s v="Los Angeles, California, United States"/>
  </r>
  <r>
    <x v="4"/>
    <n v="1990"/>
    <d v="1990-01-01T00:00:00"/>
    <s v="Peggy McIntaggart"/>
    <m/>
    <m/>
    <x v="0"/>
    <m/>
    <x v="0"/>
    <d v="1961-09-06T00:00:00"/>
    <n v="29"/>
    <s v="36DD"/>
    <n v="4"/>
    <s v="DD"/>
    <n v="36"/>
    <n v="23"/>
    <n v="35"/>
    <n v="67"/>
    <n v="1.7018"/>
    <n v="115"/>
    <n v="52.163080000000001"/>
    <n v="18.011346782328228"/>
    <s v="N"/>
    <s v="Midland, Canada"/>
  </r>
  <r>
    <x v="4"/>
    <n v="1990"/>
    <d v="1990-02-01T00:00:00"/>
    <s v="Pamela Anderson"/>
    <m/>
    <m/>
    <x v="0"/>
    <s v="Blue"/>
    <x v="0"/>
    <d v="1967-07-01T00:00:00"/>
    <n v="23"/>
    <s v="36D"/>
    <n v="3"/>
    <s v="D"/>
    <n v="36"/>
    <n v="24"/>
    <n v="36"/>
    <n v="67"/>
    <n v="1.7018"/>
    <n v="105"/>
    <n v="47.627159999999996"/>
    <n v="16.445142714299685"/>
    <s v="N"/>
    <s v="Ladysmith, Canada"/>
  </r>
  <r>
    <x v="4"/>
    <n v="1990"/>
    <d v="1990-03-01T00:00:00"/>
    <s v="Deborah Driggs"/>
    <m/>
    <m/>
    <x v="0"/>
    <s v="Brown"/>
    <x v="1"/>
    <d v="1963-12-13T00:00:00"/>
    <n v="27"/>
    <s v="34C"/>
    <n v="2"/>
    <s v="C"/>
    <n v="34"/>
    <n v="23"/>
    <n v="34"/>
    <n v="66"/>
    <n v="1.6764000000000001"/>
    <n v="110"/>
    <n v="49.895119999999999"/>
    <n v="17.754267831767987"/>
    <s v="Y"/>
    <s v="Oakland, California, United States"/>
  </r>
  <r>
    <x v="4"/>
    <n v="1990"/>
    <d v="1990-04-01T00:00:00"/>
    <s v="Lisa Matthews"/>
    <m/>
    <m/>
    <x v="1"/>
    <m/>
    <x v="0"/>
    <d v="1969-09-24T00:00:00"/>
    <n v="21"/>
    <s v="37C"/>
    <n v="2"/>
    <s v="C"/>
    <n v="37"/>
    <n v="24"/>
    <n v="36"/>
    <n v="69"/>
    <n v="1.7525999999999999"/>
    <n v="120"/>
    <n v="54.431039999999996"/>
    <n v="17.720705888796779"/>
    <s v="Y"/>
    <s v="Peoria, Illinois, United States"/>
  </r>
  <r>
    <x v="4"/>
    <n v="1990"/>
    <d v="1990-05-01T00:00:00"/>
    <s v="Tina Bockrath"/>
    <m/>
    <m/>
    <x v="0"/>
    <m/>
    <x v="0"/>
    <d v="1967-06-30T00:00:00"/>
    <n v="23"/>
    <s v="34C"/>
    <n v="2"/>
    <s v="C"/>
    <n v="34"/>
    <n v="24"/>
    <n v="36"/>
    <n v="68"/>
    <n v="1.7272000000000001"/>
    <n v="125"/>
    <n v="56.698999999999998"/>
    <n v="19.00597443063398"/>
    <s v="Y"/>
    <s v="Dayton, Ohio, United States"/>
  </r>
  <r>
    <x v="4"/>
    <n v="1990"/>
    <d v="1990-06-01T00:00:00"/>
    <s v="Bonnie Marino"/>
    <m/>
    <m/>
    <x v="0"/>
    <m/>
    <x v="1"/>
    <d v="1961-12-20T00:00:00"/>
    <n v="29"/>
    <s v="35C"/>
    <n v="2"/>
    <s v="C"/>
    <n v="35"/>
    <n v="24"/>
    <n v="35"/>
    <n v="69"/>
    <n v="1.7525999999999999"/>
    <n v="128"/>
    <n v="58.059775999999999"/>
    <n v="18.902086281383234"/>
    <s v="Y"/>
    <s v="Cleveland, Ohio, United States"/>
  </r>
  <r>
    <x v="4"/>
    <n v="1990"/>
    <d v="1990-07-01T00:00:00"/>
    <s v="Jacqueline Sheen"/>
    <m/>
    <m/>
    <x v="0"/>
    <m/>
    <x v="0"/>
    <d v="1963-03-03T00:00:00"/>
    <n v="27"/>
    <s v="36D"/>
    <n v="3"/>
    <s v="D"/>
    <n v="36"/>
    <n v="24"/>
    <n v="34"/>
    <n v="64"/>
    <n v="1.6255999999999999"/>
    <n v="113"/>
    <n v="51.255896"/>
    <n v="19.396190843162938"/>
    <s v="Y"/>
    <s v="Dallas, Texas, United States"/>
  </r>
  <r>
    <x v="4"/>
    <n v="1990"/>
    <d v="1990-08-01T00:00:00"/>
    <s v="Melissa Evridge"/>
    <m/>
    <m/>
    <x v="0"/>
    <m/>
    <x v="0"/>
    <d v="1968-11-02T00:00:00"/>
    <n v="22"/>
    <s v="34B"/>
    <n v="1"/>
    <s v="B"/>
    <n v="34"/>
    <n v="24"/>
    <n v="35"/>
    <n v="66"/>
    <n v="1.6764000000000001"/>
    <n v="113"/>
    <n v="51.255896"/>
    <n v="18.23847513627075"/>
    <s v="Y"/>
    <s v="Lexington, Kentucky, United States"/>
  </r>
  <r>
    <x v="4"/>
    <n v="1990"/>
    <d v="1990-09-01T00:00:00"/>
    <s v="Kerri Kendall"/>
    <m/>
    <m/>
    <x v="0"/>
    <m/>
    <x v="0"/>
    <d v="1970-09-25T00:00:00"/>
    <n v="20"/>
    <s v="36D"/>
    <n v="3"/>
    <s v="D"/>
    <n v="36"/>
    <n v="22"/>
    <n v="33"/>
    <n v="66"/>
    <n v="1.6764000000000001"/>
    <n v="110"/>
    <n v="49.895119999999999"/>
    <n v="17.754267831767987"/>
    <s v="Y"/>
    <s v="San Diego, California, United States"/>
  </r>
  <r>
    <x v="4"/>
    <n v="1990"/>
    <d v="1990-10-01T00:00:00"/>
    <s v="Alison Armitage"/>
    <s v="Brittany York"/>
    <m/>
    <x v="0"/>
    <m/>
    <x v="1"/>
    <d v="1965-02-26T00:00:00"/>
    <n v="25"/>
    <s v="36C"/>
    <n v="2"/>
    <s v="C"/>
    <n v="36"/>
    <n v="24"/>
    <n v="34"/>
    <n v="66"/>
    <n v="1.6764000000000001"/>
    <n v="120"/>
    <n v="54.431039999999996"/>
    <n v="19.368292180110529"/>
    <s v="N"/>
    <s v="London, United Kingdom"/>
  </r>
  <r>
    <x v="4"/>
    <n v="1990"/>
    <d v="1990-11-01T00:00:00"/>
    <s v="Lorraine Olivia"/>
    <m/>
    <m/>
    <x v="0"/>
    <m/>
    <x v="1"/>
    <d v="1968-02-20T00:00:00"/>
    <n v="22"/>
    <s v="34DD"/>
    <n v="4"/>
    <s v="DD"/>
    <n v="34"/>
    <n v="24"/>
    <n v="32"/>
    <n v="66"/>
    <n v="1.6764000000000001"/>
    <n v="112"/>
    <n v="50.802303999999999"/>
    <n v="18.077072701436496"/>
    <s v="Y"/>
    <s v="Geneva, Illinois, United States"/>
  </r>
  <r>
    <x v="4"/>
    <n v="1990"/>
    <d v="1990-12-01T00:00:00"/>
    <s v="Morgan Fox"/>
    <m/>
    <m/>
    <x v="0"/>
    <m/>
    <x v="0"/>
    <d v="1970-05-28T00:00:00"/>
    <n v="20"/>
    <s v="38D"/>
    <n v="3"/>
    <s v="D"/>
    <n v="38"/>
    <n v="24"/>
    <n v="34"/>
    <n v="71"/>
    <n v="1.8034000000000001"/>
    <n v="126"/>
    <n v="57.152591999999999"/>
    <n v="17.57323839979955"/>
    <s v="N"/>
    <s v="Prince George, Canada"/>
  </r>
  <r>
    <x v="4"/>
    <n v="1991"/>
    <d v="1991-01-01T00:00:00"/>
    <s v="Stacy Arthur"/>
    <m/>
    <m/>
    <x v="0"/>
    <m/>
    <x v="0"/>
    <d v="1968-06-04T00:00:00"/>
    <n v="23"/>
    <s v="36D"/>
    <n v="3"/>
    <s v="D"/>
    <n v="36"/>
    <n v="23"/>
    <n v="35"/>
    <n v="67"/>
    <n v="1.7018"/>
    <n v="115"/>
    <n v="52.163080000000001"/>
    <n v="18.011346782328228"/>
    <s v="Y"/>
    <s v="Naperville, Illinois, United States"/>
  </r>
  <r>
    <x v="4"/>
    <n v="1991"/>
    <d v="1991-02-01T00:00:00"/>
    <s v="Cristy Thom"/>
    <m/>
    <m/>
    <x v="0"/>
    <m/>
    <x v="1"/>
    <d v="1971-09-08T00:00:00"/>
    <n v="20"/>
    <s v="36C"/>
    <n v="2"/>
    <s v="C"/>
    <n v="36"/>
    <n v="23"/>
    <n v="36"/>
    <n v="66"/>
    <n v="1.6764000000000001"/>
    <n v="110"/>
    <n v="49.895119999999999"/>
    <n v="17.754267831767987"/>
    <s v="Y"/>
    <s v="Los Angeles, California, United States"/>
  </r>
  <r>
    <x v="4"/>
    <n v="1991"/>
    <d v="1991-03-01T00:00:00"/>
    <s v="Julie Clarke"/>
    <m/>
    <m/>
    <x v="0"/>
    <m/>
    <x v="0"/>
    <d v="1971-08-11T00:00:00"/>
    <n v="20"/>
    <s v="34C"/>
    <n v="2"/>
    <s v="C"/>
    <n v="34"/>
    <n v="22"/>
    <n v="32"/>
    <n v="65"/>
    <n v="1.651"/>
    <n v="110"/>
    <n v="49.895119999999999"/>
    <n v="18.304755189392033"/>
    <s v="Y"/>
    <s v="Tucson, Arizona, United States"/>
  </r>
  <r>
    <x v="4"/>
    <n v="1991"/>
    <d v="1991-04-01T00:00:00"/>
    <s v="Christina Leardini"/>
    <m/>
    <m/>
    <x v="0"/>
    <m/>
    <x v="1"/>
    <d v="1969-01-22T00:00:00"/>
    <n v="22"/>
    <s v="34C"/>
    <n v="2"/>
    <s v="C"/>
    <n v="34"/>
    <n v="23"/>
    <n v="34"/>
    <n v="68"/>
    <n v="1.7272000000000001"/>
    <n v="109"/>
    <n v="49.441527999999998"/>
    <n v="16.573209703512831"/>
    <s v="Y"/>
    <s v="St. Petersburg, Florida, United States"/>
  </r>
  <r>
    <x v="4"/>
    <n v="1991"/>
    <d v="1991-05-01T00:00:00"/>
    <s v="Carrie Jean Yazel"/>
    <m/>
    <m/>
    <x v="0"/>
    <m/>
    <x v="0"/>
    <d v="1969-11-30T00:00:00"/>
    <n v="22"/>
    <s v="36D"/>
    <n v="3"/>
    <s v="D"/>
    <n v="36"/>
    <n v="24"/>
    <n v="34"/>
    <n v="68"/>
    <n v="1.7272000000000001"/>
    <n v="120"/>
    <n v="54.431039999999996"/>
    <n v="18.245735453408621"/>
    <s v="Y"/>
    <s v="Huntington Beach, California, United States"/>
  </r>
  <r>
    <x v="4"/>
    <n v="1991"/>
    <d v="1991-06-01T00:00:00"/>
    <s v="Saskia Linssen"/>
    <m/>
    <m/>
    <x v="0"/>
    <m/>
    <x v="2"/>
    <d v="1970-02-16T00:00:00"/>
    <n v="21"/>
    <s v="38D"/>
    <n v="3"/>
    <s v="D"/>
    <n v="38"/>
    <n v="27"/>
    <n v="38"/>
    <n v="69"/>
    <n v="1.7525999999999999"/>
    <n v="130"/>
    <n v="58.96696"/>
    <n v="19.197431379529846"/>
    <s v="N"/>
    <s v="Venlo, The Netherlands"/>
  </r>
  <r>
    <x v="4"/>
    <n v="1991"/>
    <d v="1991-07-01T00:00:00"/>
    <s v="Wendy Kaye"/>
    <m/>
    <m/>
    <x v="0"/>
    <m/>
    <x v="0"/>
    <d v="1972-05-05T00:00:00"/>
    <n v="19"/>
    <s v="34DD"/>
    <n v="4"/>
    <s v="DD"/>
    <n v="34"/>
    <n v="23"/>
    <n v="35"/>
    <n v="66"/>
    <n v="1.6764000000000001"/>
    <n v="112"/>
    <n v="50.802303999999999"/>
    <n v="18.077072701436496"/>
    <s v="Y"/>
    <s v="Memphis, Texas, United States"/>
  </r>
  <r>
    <x v="4"/>
    <n v="1991"/>
    <d v="1991-08-01T00:00:00"/>
    <s v="Corinna Harney"/>
    <m/>
    <m/>
    <x v="1"/>
    <s v="Blue"/>
    <x v="1"/>
    <d v="1972-02-20T00:00:00"/>
    <n v="19"/>
    <s v="34C"/>
    <n v="2"/>
    <s v="C"/>
    <n v="34"/>
    <n v="22"/>
    <n v="34"/>
    <n v="63"/>
    <n v="1.6002000000000001"/>
    <n v="105"/>
    <n v="47.627159999999996"/>
    <n v="18.59970915709027"/>
    <s v="N"/>
    <s v="Bremerhaven, Germany"/>
  </r>
  <r>
    <x v="4"/>
    <n v="1991"/>
    <d v="1991-09-01T00:00:00"/>
    <s v="Samantha Dorman"/>
    <m/>
    <m/>
    <x v="0"/>
    <m/>
    <x v="1"/>
    <d v="1968-03-21T00:00:00"/>
    <n v="23"/>
    <s v="36D"/>
    <n v="3"/>
    <s v="D"/>
    <n v="36"/>
    <n v="25"/>
    <n v="36"/>
    <n v="70"/>
    <n v="1.778"/>
    <n v="135"/>
    <n v="61.234920000000002"/>
    <n v="19.370268536455441"/>
    <s v="Y"/>
    <s v="Lakeland, Florida, United States"/>
  </r>
  <r>
    <x v="4"/>
    <n v="1991"/>
    <d v="1991-10-01T00:00:00"/>
    <s v="Cheryl Bachman"/>
    <m/>
    <m/>
    <x v="0"/>
    <s v="Blue"/>
    <x v="1"/>
    <d v="1969-11-18T00:00:00"/>
    <n v="22"/>
    <s v="34DD"/>
    <n v="4"/>
    <s v="DD"/>
    <n v="34"/>
    <n v="22"/>
    <n v="35"/>
    <n v="66"/>
    <n v="1.6764000000000001"/>
    <n v="110"/>
    <n v="49.895119999999999"/>
    <n v="17.754267831767987"/>
    <s v="Y"/>
    <s v="Jacksonville, Florida, United States"/>
  </r>
  <r>
    <x v="4"/>
    <n v="1991"/>
    <d v="1991-11-01T00:00:00"/>
    <s v="Tonja Christensen"/>
    <m/>
    <m/>
    <x v="0"/>
    <m/>
    <x v="0"/>
    <d v="1971-09-03T00:00:00"/>
    <n v="20"/>
    <s v="34B"/>
    <n v="1"/>
    <s v="B"/>
    <n v="34"/>
    <n v="23"/>
    <n v="34"/>
    <n v="67"/>
    <n v="1.7018"/>
    <n v="108"/>
    <n v="48.987935999999998"/>
    <n v="16.915003934708245"/>
    <s v="Y"/>
    <s v="Salt Lake City, Utah, United States"/>
  </r>
  <r>
    <x v="4"/>
    <n v="1991"/>
    <d v="1991-12-01T00:00:00"/>
    <s v="Wendy Hamilton"/>
    <m/>
    <m/>
    <x v="0"/>
    <m/>
    <x v="1"/>
    <d v="1967-12-20T00:00:00"/>
    <n v="24"/>
    <s v="35D"/>
    <n v="3"/>
    <s v="D"/>
    <n v="35"/>
    <n v="24"/>
    <n v="36"/>
    <n v="70"/>
    <n v="1.778"/>
    <n v="120"/>
    <n v="54.431039999999996"/>
    <n v="17.218016476849279"/>
    <s v="Y"/>
    <s v="Detroit, Michigan, United States"/>
  </r>
  <r>
    <x v="4"/>
    <n v="1992"/>
    <d v="1992-01-01T00:00:00"/>
    <s v="Suzi Simpson"/>
    <m/>
    <m/>
    <x v="0"/>
    <m/>
    <x v="0"/>
    <d v="1968-11-16T00:00:00"/>
    <n v="24"/>
    <s v="36D"/>
    <n v="3"/>
    <s v="D"/>
    <n v="36"/>
    <n v="23"/>
    <n v="34"/>
    <n v="65"/>
    <n v="1.651"/>
    <n v="100"/>
    <n v="45.359200000000001"/>
    <n v="16.640686535810943"/>
    <s v="N"/>
    <s v="Athens, Greece"/>
  </r>
  <r>
    <x v="4"/>
    <n v="1992"/>
    <d v="1992-02-01T00:00:00"/>
    <s v="Tanya Beyer"/>
    <m/>
    <m/>
    <x v="0"/>
    <m/>
    <x v="0"/>
    <d v="1971-06-04T00:00:00"/>
    <n v="21"/>
    <s v="36C"/>
    <n v="2"/>
    <s v="C"/>
    <n v="36"/>
    <n v="25"/>
    <n v="35"/>
    <n v="69"/>
    <n v="1.7525999999999999"/>
    <n v="123"/>
    <n v="55.791815999999997"/>
    <n v="18.1637235360167"/>
    <s v="Y"/>
    <s v="St. Paul, Minnesota, United States"/>
  </r>
  <r>
    <x v="4"/>
    <n v="1992"/>
    <d v="1992-03-01T00:00:00"/>
    <s v="Tylyn John"/>
    <m/>
    <m/>
    <x v="0"/>
    <m/>
    <x v="1"/>
    <d v="1966-07-31T00:00:00"/>
    <n v="26"/>
    <s v="34C"/>
    <n v="2"/>
    <s v="C"/>
    <n v="34"/>
    <n v="23"/>
    <n v="34"/>
    <n v="66"/>
    <n v="1.6764000000000001"/>
    <n v="116"/>
    <n v="52.616672000000001"/>
    <n v="18.722682440773511"/>
    <s v="Y"/>
    <s v="Encino, California, United States"/>
  </r>
  <r>
    <x v="4"/>
    <n v="1992"/>
    <d v="1992-04-01T00:00:00"/>
    <s v="Cady Cantrell"/>
    <m/>
    <m/>
    <x v="0"/>
    <m/>
    <x v="0"/>
    <d v="1972-09-12T00:00:00"/>
    <n v="20"/>
    <s v="36DD"/>
    <n v="4"/>
    <s v="DD"/>
    <n v="36"/>
    <n v="24"/>
    <n v="36"/>
    <n v="67"/>
    <n v="1.7018"/>
    <n v="118"/>
    <n v="53.523856000000002"/>
    <n v="18.481208002736789"/>
    <s v="Y"/>
    <s v="Lanett, Alabama, United States"/>
  </r>
  <r>
    <x v="4"/>
    <n v="1992"/>
    <d v="1992-05-01T00:00:00"/>
    <s v="Anna Nicole Smith"/>
    <m/>
    <m/>
    <x v="1"/>
    <s v="Brown"/>
    <x v="0"/>
    <d v="1967-11-28T00:00:00"/>
    <n v="25"/>
    <s v="36DD"/>
    <n v="4"/>
    <s v="DD"/>
    <n v="36"/>
    <n v="26"/>
    <n v="38"/>
    <n v="71"/>
    <n v="1.8034000000000001"/>
    <n v="140"/>
    <n v="63.502879999999998"/>
    <n v="19.525820444221722"/>
    <s v="Y"/>
    <s v="Mexia, Texas, United States"/>
  </r>
  <r>
    <x v="4"/>
    <n v="1992"/>
    <d v="1992-06-01T00:00:00"/>
    <s v="Angela Melini"/>
    <m/>
    <m/>
    <x v="0"/>
    <s v="Brown"/>
    <x v="1"/>
    <d v="1969-07-25T00:00:00"/>
    <n v="23"/>
    <s v="36DD"/>
    <n v="4"/>
    <s v="DD"/>
    <n v="36"/>
    <n v="26"/>
    <n v="35"/>
    <n v="66"/>
    <n v="1.6764000000000001"/>
    <n v="115"/>
    <n v="52.163080000000001"/>
    <n v="18.561280005939256"/>
    <s v="N"/>
    <s v="Saigon, Vietnam"/>
  </r>
  <r>
    <x v="4"/>
    <n v="1992"/>
    <d v="1992-07-01T00:00:00"/>
    <s v="Amanda Hope"/>
    <m/>
    <m/>
    <x v="0"/>
    <s v="Brown"/>
    <x v="2"/>
    <d v="1969-08-23T00:00:00"/>
    <n v="23"/>
    <s v="35B"/>
    <n v="1"/>
    <s v="B"/>
    <n v="35"/>
    <n v="25"/>
    <n v="37"/>
    <n v="68"/>
    <n v="1.7272000000000001"/>
    <n v="133"/>
    <n v="60.327736000000002"/>
    <n v="20.222356794194557"/>
    <s v="Y"/>
    <s v="Austin, Texas, United States"/>
  </r>
  <r>
    <x v="4"/>
    <n v="1992"/>
    <d v="1992-08-01T00:00:00"/>
    <s v="Ashley Allen"/>
    <m/>
    <m/>
    <x v="0"/>
    <s v="Brown"/>
    <x v="0"/>
    <d v="1968-02-07T00:00:00"/>
    <n v="24"/>
    <s v="34C"/>
    <n v="2"/>
    <s v="C"/>
    <n v="34"/>
    <n v="24"/>
    <n v="34"/>
    <n v="69"/>
    <n v="1.7525999999999999"/>
    <n v="123"/>
    <n v="55.791815999999997"/>
    <n v="18.1637235360167"/>
    <s v="Y"/>
    <s v="San Antonio, Texas, United States"/>
  </r>
  <r>
    <x v="4"/>
    <n v="1992"/>
    <d v="1992-09-01T00:00:00"/>
    <s v="Morena Corwin"/>
    <m/>
    <m/>
    <x v="0"/>
    <m/>
    <x v="1"/>
    <d v="1969-10-24T00:00:00"/>
    <n v="23"/>
    <s v="34C"/>
    <n v="2"/>
    <s v="C"/>
    <n v="34"/>
    <n v="22"/>
    <n v="34"/>
    <n v="69"/>
    <n v="1.7525999999999999"/>
    <n v="120"/>
    <n v="54.431039999999996"/>
    <n v="17.720705888796779"/>
    <s v="N"/>
    <s v="Seoul, South Korea"/>
  </r>
  <r>
    <x v="4"/>
    <n v="1992"/>
    <d v="1992-10-01T00:00:00"/>
    <s v="Tiffany Sloan"/>
    <m/>
    <m/>
    <x v="0"/>
    <m/>
    <x v="1"/>
    <d v="1973-05-29T00:00:00"/>
    <n v="19"/>
    <s v="36D"/>
    <n v="3"/>
    <s v="D"/>
    <n v="36"/>
    <n v="25"/>
    <n v="36"/>
    <n v="66"/>
    <n v="1.6764000000000001"/>
    <n v="120"/>
    <n v="54.431039999999996"/>
    <n v="19.368292180110529"/>
    <s v="Y"/>
    <s v="Orange County, California, United States"/>
  </r>
  <r>
    <x v="4"/>
    <n v="1992"/>
    <d v="1992-11-01T00:00:00"/>
    <s v="Stephanie Adams"/>
    <m/>
    <m/>
    <x v="0"/>
    <s v="Brown"/>
    <x v="1"/>
    <d v="1970-07-24T00:00:00"/>
    <n v="22"/>
    <s v="34C"/>
    <n v="2"/>
    <s v="C"/>
    <n v="34"/>
    <n v="24"/>
    <n v="34"/>
    <n v="69"/>
    <n v="1.7525999999999999"/>
    <n v="115"/>
    <n v="52.163080000000001"/>
    <n v="16.982343143430249"/>
    <s v="Y"/>
    <s v="Orange, New Jersey, United States"/>
  </r>
  <r>
    <x v="4"/>
    <n v="1992"/>
    <d v="1992-12-01T00:00:00"/>
    <s v="Barbara Moore"/>
    <m/>
    <m/>
    <x v="0"/>
    <s v="Blue"/>
    <x v="0"/>
    <d v="1968-08-21T00:00:00"/>
    <n v="24"/>
    <s v="36D"/>
    <n v="3"/>
    <s v="D"/>
    <n v="36"/>
    <n v="24"/>
    <n v="35"/>
    <n v="66"/>
    <n v="1.6764000000000001"/>
    <n v="110"/>
    <n v="49.895119999999999"/>
    <n v="17.754267831767987"/>
    <s v="Y"/>
    <s v="Spokane, Washington, United States"/>
  </r>
  <r>
    <x v="4"/>
    <n v="1993"/>
    <d v="1993-01-01T00:00:00"/>
    <s v="Echo Leta Johnson"/>
    <m/>
    <m/>
    <x v="0"/>
    <m/>
    <x v="0"/>
    <d v="1974-01-11T00:00:00"/>
    <n v="19"/>
    <s v="36B"/>
    <n v="1"/>
    <s v="B"/>
    <n v="36"/>
    <n v="23"/>
    <n v="33"/>
    <n v="67"/>
    <n v="1.7018"/>
    <n v="110"/>
    <n v="49.895119999999999"/>
    <n v="17.228244748313955"/>
    <s v="Y"/>
    <s v="Austin, Texas, United States"/>
  </r>
  <r>
    <x v="4"/>
    <n v="1993"/>
    <d v="1993-02-01T00:00:00"/>
    <s v="Jennifer LeRoy"/>
    <m/>
    <m/>
    <x v="0"/>
    <m/>
    <x v="1"/>
    <d v="1974-01-07T00:00:00"/>
    <n v="19"/>
    <s v="34C"/>
    <n v="2"/>
    <s v="C"/>
    <n v="34"/>
    <n v="24"/>
    <n v="35"/>
    <n v="70"/>
    <n v="1.778"/>
    <n v="120"/>
    <n v="54.431039999999996"/>
    <n v="17.218016476849279"/>
    <s v="Y"/>
    <s v="Craig, Colorado, United States"/>
  </r>
  <r>
    <x v="4"/>
    <n v="1993"/>
    <d v="1993-03-01T00:00:00"/>
    <s v="Kimberly Donley"/>
    <m/>
    <m/>
    <x v="0"/>
    <s v="Blue"/>
    <x v="0"/>
    <d v="1965-12-15T00:00:00"/>
    <n v="28"/>
    <s v="34C"/>
    <n v="2"/>
    <s v="C"/>
    <n v="34"/>
    <n v="24"/>
    <n v="34"/>
    <n v="68"/>
    <n v="1.7272000000000001"/>
    <n v="115"/>
    <n v="52.163080000000001"/>
    <n v="17.485496476183261"/>
    <s v="Y"/>
    <s v="Aurora, Illinois, United States"/>
  </r>
  <r>
    <x v="4"/>
    <n v="1993"/>
    <d v="1993-04-01T00:00:00"/>
    <s v="Nicole Wood"/>
    <m/>
    <m/>
    <x v="0"/>
    <s v="Brown"/>
    <x v="0"/>
    <d v="1970-02-04T00:00:00"/>
    <n v="23"/>
    <s v="36C"/>
    <n v="2"/>
    <s v="C"/>
    <n v="36"/>
    <n v="23"/>
    <n v="34"/>
    <n v="66"/>
    <n v="1.6764000000000001"/>
    <n v="108"/>
    <n v="48.987935999999998"/>
    <n v="17.431462962099477"/>
    <s v="Y"/>
    <s v="Canton, Ohio, United States"/>
  </r>
  <r>
    <x v="4"/>
    <n v="1993"/>
    <d v="1993-05-01T00:00:00"/>
    <s v="Elke Jeinsen"/>
    <m/>
    <m/>
    <x v="0"/>
    <m/>
    <x v="0"/>
    <d v="1966-07-25T00:00:00"/>
    <n v="27"/>
    <s v="34B"/>
    <n v="1"/>
    <s v="B"/>
    <n v="34"/>
    <n v="24"/>
    <n v="34"/>
    <n v="69"/>
    <n v="1.7525999999999999"/>
    <n v="118"/>
    <n v="53.523856000000002"/>
    <n v="17.425360790650171"/>
    <s v="N"/>
    <s v="Hanover, Germany"/>
  </r>
  <r>
    <x v="4"/>
    <n v="1993"/>
    <d v="1993-06-01T00:00:00"/>
    <s v="Alesha Oreskovich"/>
    <m/>
    <m/>
    <x v="0"/>
    <s v="Brown"/>
    <x v="1"/>
    <d v="1972-05-21T00:00:00"/>
    <n v="21"/>
    <s v="36C"/>
    <n v="2"/>
    <s v="C"/>
    <n v="36"/>
    <n v="25"/>
    <n v="36"/>
    <n v="68"/>
    <n v="1.7272000000000001"/>
    <n v="125"/>
    <n v="56.698999999999998"/>
    <n v="19.00597443063398"/>
    <s v="Y"/>
    <s v="Tampa, Florida, United States"/>
  </r>
  <r>
    <x v="4"/>
    <n v="1993"/>
    <d v="1993-07-01T00:00:00"/>
    <s v="Leisa Sheridan"/>
    <m/>
    <m/>
    <x v="0"/>
    <m/>
    <x v="0"/>
    <d v="1964-05-28T00:00:00"/>
    <n v="29"/>
    <s v="38D"/>
    <n v="3"/>
    <s v="D"/>
    <n v="38"/>
    <n v="26"/>
    <n v="34"/>
    <n v="67"/>
    <n v="1.7018"/>
    <n v="118"/>
    <n v="53.523856000000002"/>
    <n v="18.481208002736789"/>
    <s v="Y"/>
    <s v="Omaha, Nebraska, United States"/>
  </r>
  <r>
    <x v="4"/>
    <n v="1993"/>
    <d v="1993-08-01T00:00:00"/>
    <s v="Jennifer J. Lavoie"/>
    <m/>
    <m/>
    <x v="0"/>
    <s v="Brown"/>
    <x v="1"/>
    <d v="1971-02-25T00:00:00"/>
    <n v="22"/>
    <s v="32D"/>
    <n v="3"/>
    <s v="D"/>
    <n v="32"/>
    <n v="22"/>
    <n v="32"/>
    <n v="64"/>
    <n v="1.6255999999999999"/>
    <n v="100"/>
    <n v="45.359200000000001"/>
    <n v="17.164770657666317"/>
    <s v="Y"/>
    <s v="New Hampshire, United States"/>
  </r>
  <r>
    <x v="4"/>
    <n v="1993"/>
    <d v="1993-09-01T00:00:00"/>
    <s v="Carrie Westcott"/>
    <m/>
    <m/>
    <x v="0"/>
    <m/>
    <x v="0"/>
    <d v="1969-12-12T00:00:00"/>
    <n v="24"/>
    <s v="34C"/>
    <n v="2"/>
    <s v="C"/>
    <n v="34"/>
    <n v="24"/>
    <n v="35"/>
    <n v="69"/>
    <n v="1.7525999999999999"/>
    <n v="120"/>
    <n v="54.431039999999996"/>
    <n v="17.720705888796779"/>
    <s v="Y"/>
    <s v="Mission Hills, Kansas, United States"/>
  </r>
  <r>
    <x v="4"/>
    <n v="1993"/>
    <d v="1993-10-01T00:00:00"/>
    <s v="Jenny McCarthy"/>
    <m/>
    <m/>
    <x v="1"/>
    <s v="Blue"/>
    <x v="0"/>
    <d v="1972-11-01T00:00:00"/>
    <n v="21"/>
    <s v="38D"/>
    <n v="3"/>
    <s v="D"/>
    <n v="38"/>
    <n v="24"/>
    <n v="34"/>
    <n v="67"/>
    <n v="1.7018"/>
    <n v="120"/>
    <n v="54.431039999999996"/>
    <n v="18.794448816342495"/>
    <s v="Y"/>
    <s v="Evergreen Park, Illinois, United States"/>
  </r>
  <r>
    <x v="4"/>
    <n v="1993"/>
    <d v="1993-11-01T00:00:00"/>
    <s v="Julianna Young"/>
    <m/>
    <m/>
    <x v="0"/>
    <s v="Brown"/>
    <x v="0"/>
    <d v="1960-09-19T00:00:00"/>
    <n v="33"/>
    <s v="38DD"/>
    <n v="4"/>
    <s v="DD"/>
    <n v="38"/>
    <n v="21"/>
    <n v="34"/>
    <n v="69"/>
    <n v="1.7525999999999999"/>
    <n v="110"/>
    <n v="49.895119999999999"/>
    <n v="16.243980398063716"/>
    <s v="Y"/>
    <s v="Fort Campbell, Kentucky, United States"/>
  </r>
  <r>
    <x v="4"/>
    <n v="1993"/>
    <d v="1993-12-01T00:00:00"/>
    <s v="Arlene Baxter"/>
    <m/>
    <m/>
    <x v="0"/>
    <s v="Blue"/>
    <x v="0"/>
    <d v="1962-11-27T00:00:00"/>
    <n v="31"/>
    <s v="34C"/>
    <n v="2"/>
    <s v="C"/>
    <n v="34"/>
    <n v="26"/>
    <n v="36"/>
    <n v="71"/>
    <n v="1.8034000000000001"/>
    <n v="130"/>
    <n v="58.96696"/>
    <n v="18.131118983920171"/>
    <s v="Y"/>
    <s v="Oceanside, California, United States"/>
  </r>
  <r>
    <x v="4"/>
    <n v="1994"/>
    <d v="1994-01-01T00:00:00"/>
    <s v="Anna Marie Goddard"/>
    <m/>
    <m/>
    <x v="0"/>
    <s v="Blue"/>
    <x v="0"/>
    <d v="1970-01-13T00:00:00"/>
    <n v="24"/>
    <s v="36C"/>
    <n v="2"/>
    <s v="C"/>
    <n v="36"/>
    <n v="24"/>
    <n v="35"/>
    <n v="69"/>
    <n v="1.7525999999999999"/>
    <n v="124"/>
    <n v="56.245407999999998"/>
    <n v="18.311396085090006"/>
    <s v="N"/>
    <s v="Ysbrechtum, The Netherlands"/>
  </r>
  <r>
    <x v="4"/>
    <n v="1994"/>
    <d v="1994-02-01T00:00:00"/>
    <s v="Julie Lynn Cialini"/>
    <m/>
    <m/>
    <x v="1"/>
    <m/>
    <x v="0"/>
    <d v="1970-11-14T00:00:00"/>
    <n v="24"/>
    <s v="34B"/>
    <n v="1"/>
    <s v="B"/>
    <n v="34"/>
    <n v="24"/>
    <n v="35"/>
    <n v="71"/>
    <n v="1.8034000000000001"/>
    <n v="126"/>
    <n v="57.152591999999999"/>
    <n v="17.57323839979955"/>
    <s v="Y"/>
    <s v="Rochester, New York, United States"/>
  </r>
  <r>
    <x v="4"/>
    <n v="1994"/>
    <d v="1994-03-01T00:00:00"/>
    <s v="Neriah Davis"/>
    <m/>
    <m/>
    <x v="0"/>
    <s v="Blue"/>
    <x v="0"/>
    <d v="1972-10-12T00:00:00"/>
    <n v="22"/>
    <s v="36C"/>
    <n v="2"/>
    <s v="C"/>
    <n v="36"/>
    <n v="23"/>
    <n v="36"/>
    <n v="68"/>
    <n v="1.7272000000000001"/>
    <n v="118"/>
    <n v="53.523856000000002"/>
    <n v="17.941639862518478"/>
    <s v="Y"/>
    <s v="Vallecito, California, United States"/>
  </r>
  <r>
    <x v="4"/>
    <n v="1994"/>
    <d v="1994-04-01T00:00:00"/>
    <s v="Becky DelosSantos"/>
    <m/>
    <m/>
    <x v="0"/>
    <s v="Blue"/>
    <x v="1"/>
    <d v="1969-08-16T00:00:00"/>
    <n v="25"/>
    <s v="36C"/>
    <n v="2"/>
    <s v="C"/>
    <n v="36"/>
    <n v="24"/>
    <n v="36"/>
    <n v="70"/>
    <n v="1.778"/>
    <n v="130"/>
    <n v="58.96696"/>
    <n v="18.652851183253386"/>
    <s v="Y"/>
    <s v="Boston, Massachusetts, United States"/>
  </r>
  <r>
    <x v="4"/>
    <n v="1994"/>
    <d v="1994-05-01T00:00:00"/>
    <s v="Shae Marks"/>
    <m/>
    <m/>
    <x v="0"/>
    <s v="Blue"/>
    <x v="0"/>
    <d v="1972-06-01T00:00:00"/>
    <n v="22"/>
    <s v="34D"/>
    <n v="3"/>
    <s v="D"/>
    <n v="34"/>
    <n v="23"/>
    <n v="34"/>
    <n v="64"/>
    <n v="1.6255999999999999"/>
    <n v="105"/>
    <n v="47.627159999999996"/>
    <n v="18.023009190549629"/>
    <s v="Y"/>
    <s v="New Orleans, Louisiana, United States"/>
  </r>
  <r>
    <x v="4"/>
    <n v="1994"/>
    <d v="1994-06-01T00:00:00"/>
    <s v="Elan Carter"/>
    <m/>
    <m/>
    <x v="0"/>
    <m/>
    <x v="1"/>
    <d v="1969-07-03T00:00:00"/>
    <n v="25"/>
    <s v="34C"/>
    <n v="2"/>
    <s v="C"/>
    <n v="34"/>
    <n v="24"/>
    <n v="35"/>
    <n v="69"/>
    <n v="1.7525999999999999"/>
    <n v="124"/>
    <n v="56.245407999999998"/>
    <n v="18.311396085090006"/>
    <s v="Y"/>
    <s v="Nutley, New Jersey, United States"/>
  </r>
  <r>
    <x v="4"/>
    <n v="1994"/>
    <d v="1994-07-01T00:00:00"/>
    <s v="Traci Adell"/>
    <m/>
    <m/>
    <x v="0"/>
    <s v="Hazel"/>
    <x v="1"/>
    <d v="1969-02-17T00:00:00"/>
    <n v="25"/>
    <s v="36D"/>
    <n v="3"/>
    <s v="D"/>
    <n v="36"/>
    <n v="24"/>
    <n v="36"/>
    <n v="71"/>
    <n v="1.8034000000000001"/>
    <n v="130"/>
    <n v="58.96696"/>
    <n v="18.131118983920171"/>
    <s v="Y"/>
    <s v="New Orleans, Louisiana, United States"/>
  </r>
  <r>
    <x v="4"/>
    <n v="1994"/>
    <d v="1994-08-01T00:00:00"/>
    <s v="Maria Checa"/>
    <m/>
    <m/>
    <x v="0"/>
    <m/>
    <x v="1"/>
    <d v="1970-07-29T00:00:00"/>
    <n v="24"/>
    <s v="32C"/>
    <n v="2"/>
    <s v="C"/>
    <n v="32"/>
    <n v="23"/>
    <n v="33"/>
    <n v="62"/>
    <n v="1.5748"/>
    <n v="95"/>
    <n v="43.091239999999999"/>
    <n v="17.375534751069502"/>
    <s v="N"/>
    <s v="Bogotá, Colombia"/>
  </r>
  <r>
    <x v="4"/>
    <n v="1994"/>
    <d v="1994-09-01T00:00:00"/>
    <s v="Kelly Gallagher"/>
    <m/>
    <m/>
    <x v="0"/>
    <m/>
    <x v="1"/>
    <d v="1967-11-21T00:00:00"/>
    <n v="27"/>
    <s v="34C"/>
    <n v="2"/>
    <s v="C"/>
    <n v="34"/>
    <n v="24"/>
    <n v="35"/>
    <n v="66"/>
    <n v="1.6764000000000001"/>
    <n v="105"/>
    <n v="47.627159999999996"/>
    <n v="16.947255657596713"/>
    <s v="Y"/>
    <s v="Myrtle Beach, South Carolina, United States"/>
  </r>
  <r>
    <x v="4"/>
    <n v="1994"/>
    <d v="1994-10-01T00:00:00"/>
    <s v="Victoria Zdrok"/>
    <m/>
    <m/>
    <x v="0"/>
    <s v="Blue"/>
    <x v="0"/>
    <d v="1973-03-03T00:00:00"/>
    <n v="21"/>
    <s v="36C"/>
    <n v="2"/>
    <s v="C"/>
    <n v="36"/>
    <n v="23"/>
    <n v="34"/>
    <n v="69"/>
    <n v="1.7525999999999999"/>
    <n v="120"/>
    <n v="54.431039999999996"/>
    <n v="17.720705888796779"/>
    <s v="N"/>
    <s v="Kiev, Ukraine"/>
  </r>
  <r>
    <x v="4"/>
    <n v="1994"/>
    <d v="1994-11-01T00:00:00"/>
    <s v="Donna Perry"/>
    <m/>
    <m/>
    <x v="0"/>
    <m/>
    <x v="0"/>
    <d v="1971-03-02T00:00:00"/>
    <n v="23"/>
    <s v="34C"/>
    <n v="2"/>
    <s v="C"/>
    <n v="34"/>
    <n v="25"/>
    <n v="35"/>
    <n v="71"/>
    <n v="1.8034000000000001"/>
    <n v="135"/>
    <n v="61.234920000000002"/>
    <n v="18.828469714070948"/>
    <s v="Y"/>
    <s v="Glendale, California, United States"/>
  </r>
  <r>
    <x v="4"/>
    <n v="1994"/>
    <d v="1994-12-01T00:00:00"/>
    <s v="Elisa Bridges"/>
    <m/>
    <m/>
    <x v="0"/>
    <m/>
    <x v="0"/>
    <d v="1973-05-24T00:00:00"/>
    <n v="21"/>
    <s v="34B"/>
    <n v="1"/>
    <s v="B"/>
    <n v="34"/>
    <n v="22"/>
    <n v="34"/>
    <n v="66"/>
    <n v="1.6764000000000001"/>
    <n v="107"/>
    <n v="48.534343999999997"/>
    <n v="17.270060527265223"/>
    <s v="Y"/>
    <s v="Miami, Florida, United States"/>
  </r>
  <r>
    <x v="4"/>
    <n v="1995"/>
    <d v="1995-01-01T00:00:00"/>
    <s v="Melissa Holliday"/>
    <m/>
    <m/>
    <x v="0"/>
    <m/>
    <x v="0"/>
    <d v="1969-10-30T00:00:00"/>
    <n v="26"/>
    <s v="34D"/>
    <n v="3"/>
    <s v="D"/>
    <n v="34"/>
    <n v="24"/>
    <n v="34"/>
    <n v="66"/>
    <n v="1.6764000000000001"/>
    <n v="110"/>
    <n v="49.895119999999999"/>
    <n v="17.754267831767987"/>
    <s v="Y"/>
    <s v="Greenwood, South Carolina, United States"/>
  </r>
  <r>
    <x v="4"/>
    <n v="1995"/>
    <d v="1995-02-01T00:00:00"/>
    <s v="Lisa Marie Scott"/>
    <m/>
    <m/>
    <x v="0"/>
    <m/>
    <x v="1"/>
    <d v="1974-02-01T00:00:00"/>
    <n v="21"/>
    <s v="34C"/>
    <n v="2"/>
    <s v="C"/>
    <n v="34"/>
    <n v="21"/>
    <n v="34"/>
    <n v="62"/>
    <n v="1.5748"/>
    <n v="103"/>
    <n v="46.719976000000003"/>
    <n v="18.838737677475358"/>
    <s v="Y"/>
    <s v="Pensacola, Florida, United States"/>
  </r>
  <r>
    <x v="4"/>
    <n v="1995"/>
    <d v="1995-03-01T00:00:00"/>
    <s v="Stacy Sanches"/>
    <m/>
    <m/>
    <x v="1"/>
    <m/>
    <x v="1"/>
    <d v="1973-09-04T00:00:00"/>
    <n v="22"/>
    <s v="34C"/>
    <n v="2"/>
    <s v="C"/>
    <n v="34"/>
    <n v="24"/>
    <n v="36"/>
    <n v="70"/>
    <n v="1.778"/>
    <n v="130"/>
    <n v="58.96696"/>
    <n v="18.652851183253386"/>
    <s v="Y"/>
    <s v="Dallas, Texas, United States"/>
  </r>
  <r>
    <x v="4"/>
    <n v="1995"/>
    <d v="1995-04-01T00:00:00"/>
    <s v="Danelle Marie Folta"/>
    <m/>
    <m/>
    <x v="0"/>
    <m/>
    <x v="1"/>
    <d v="1969-04-19T00:00:00"/>
    <n v="26"/>
    <s v="34C"/>
    <n v="2"/>
    <s v="C"/>
    <n v="34"/>
    <n v="24"/>
    <n v="35"/>
    <n v="70"/>
    <n v="1.778"/>
    <n v="124"/>
    <n v="56.245407999999998"/>
    <n v="17.791950359410922"/>
    <s v="Y"/>
    <s v="Hammond, Indiana, United States"/>
  </r>
  <r>
    <x v="4"/>
    <n v="1995"/>
    <d v="1995-05-01T00:00:00"/>
    <s v="Cynthia Gwyn Brown"/>
    <m/>
    <m/>
    <x v="0"/>
    <m/>
    <x v="1"/>
    <d v="1974-11-25T00:00:00"/>
    <n v="21"/>
    <s v="34C"/>
    <n v="2"/>
    <s v="C"/>
    <n v="34"/>
    <n v="23"/>
    <n v="34"/>
    <n v="65"/>
    <n v="1.651"/>
    <n v="112"/>
    <n v="50.802303999999999"/>
    <n v="18.637568920108254"/>
    <s v="Y"/>
    <s v="San Jose, California, United States"/>
  </r>
  <r>
    <x v="4"/>
    <n v="1995"/>
    <d v="1995-06-01T00:00:00"/>
    <s v="Rhonda Adams"/>
    <m/>
    <m/>
    <x v="0"/>
    <m/>
    <x v="0"/>
    <d v="1971-11-27T00:00:00"/>
    <n v="24"/>
    <s v="34C"/>
    <n v="2"/>
    <s v="C"/>
    <n v="34"/>
    <n v="24"/>
    <n v="33"/>
    <n v="67"/>
    <n v="1.7018"/>
    <n v="106"/>
    <n v="48.080751999999997"/>
    <n v="16.60176312110254"/>
    <s v="Y"/>
    <s v="Columbus, Georgia, United States"/>
  </r>
  <r>
    <x v="4"/>
    <n v="1995"/>
    <d v="1995-07-01T00:00:00"/>
    <s v="Heidi Mark"/>
    <m/>
    <m/>
    <x v="0"/>
    <m/>
    <x v="0"/>
    <d v="1971-02-18T00:00:00"/>
    <n v="24"/>
    <s v="34C"/>
    <n v="2"/>
    <s v="C"/>
    <n v="34"/>
    <n v="23"/>
    <n v="33"/>
    <n v="67"/>
    <n v="1.7018"/>
    <n v="106"/>
    <n v="48.080751999999997"/>
    <n v="16.60176312110254"/>
    <s v="Y"/>
    <s v="Columbus, Ohio, United States"/>
  </r>
  <r>
    <x v="4"/>
    <n v="1995"/>
    <d v="1995-08-01T00:00:00"/>
    <s v="Rachel Jean Marteen"/>
    <m/>
    <m/>
    <x v="0"/>
    <m/>
    <x v="1"/>
    <d v="1970-01-31T00:00:00"/>
    <n v="25"/>
    <s v="34B"/>
    <n v="1"/>
    <s v="B"/>
    <n v="34"/>
    <n v="24"/>
    <n v="35"/>
    <n v="67"/>
    <n v="1.7018"/>
    <n v="123"/>
    <n v="55.791815999999997"/>
    <n v="19.264310036751059"/>
    <s v="Y"/>
    <s v="Atlanta, Georgia, United States"/>
  </r>
  <r>
    <x v="4"/>
    <n v="1995"/>
    <d v="1995-09-01T00:00:00"/>
    <s v="Donna D'Errico"/>
    <m/>
    <m/>
    <x v="0"/>
    <m/>
    <x v="0"/>
    <d v="1968-03-30T00:00:00"/>
    <n v="27"/>
    <s v="34D"/>
    <n v="3"/>
    <s v="D"/>
    <n v="34"/>
    <n v="22"/>
    <n v="34"/>
    <n v="65"/>
    <n v="1.651"/>
    <n v="110"/>
    <n v="49.895119999999999"/>
    <n v="18.304755189392033"/>
    <s v="Y"/>
    <s v="Dothan, Alabama, United States"/>
  </r>
  <r>
    <x v="4"/>
    <n v="1995"/>
    <d v="1995-10-01T00:00:00"/>
    <s v="Alicia Rickter"/>
    <m/>
    <m/>
    <x v="0"/>
    <m/>
    <x v="1"/>
    <d v="1972-09-21T00:00:00"/>
    <n v="23"/>
    <s v="34B"/>
    <n v="1"/>
    <s v="B"/>
    <n v="34"/>
    <n v="23"/>
    <n v="34"/>
    <n v="68"/>
    <n v="1.7272000000000001"/>
    <n v="110"/>
    <n v="49.895119999999999"/>
    <n v="16.725257498957902"/>
    <s v="Y"/>
    <s v="Long Beach, California, United States"/>
  </r>
  <r>
    <x v="4"/>
    <n v="1995"/>
    <d v="1995-11-01T00:00:00"/>
    <s v="Holly Witt"/>
    <m/>
    <m/>
    <x v="0"/>
    <m/>
    <x v="0"/>
    <d v="1968-12-10T00:00:00"/>
    <n v="27"/>
    <s v="34D"/>
    <n v="3"/>
    <s v="D"/>
    <n v="34"/>
    <n v="24"/>
    <n v="34"/>
    <n v="65"/>
    <n v="1.651"/>
    <n v="112"/>
    <n v="50.802303999999999"/>
    <n v="18.637568920108254"/>
    <s v="Y"/>
    <s v="Lima, Pennsylvania, United States"/>
  </r>
  <r>
    <x v="4"/>
    <n v="1995"/>
    <d v="1995-12-01T00:00:00"/>
    <s v="Samantha Torres"/>
    <m/>
    <m/>
    <x v="0"/>
    <m/>
    <x v="0"/>
    <d v="1973-10-06T00:00:00"/>
    <n v="22"/>
    <s v="34C"/>
    <n v="2"/>
    <s v="C"/>
    <n v="34"/>
    <n v="24"/>
    <n v="34"/>
    <n v="69"/>
    <n v="1.7525999999999999"/>
    <n v="117"/>
    <n v="53.070264000000002"/>
    <n v="17.277688241576861"/>
    <s v="N"/>
    <s v="Ibiza, Spain"/>
  </r>
  <r>
    <x v="4"/>
    <n v="1996"/>
    <d v="1996-01-01T00:00:00"/>
    <s v="Victoria Fuller"/>
    <m/>
    <m/>
    <x v="0"/>
    <s v="Blue"/>
    <x v="0"/>
    <d v="1970-12-11T00:00:00"/>
    <n v="26"/>
    <s v="36C"/>
    <n v="2"/>
    <s v="C"/>
    <n v="36"/>
    <n v="24"/>
    <n v="34"/>
    <n v="68"/>
    <n v="1.7272000000000001"/>
    <n v="123"/>
    <n v="55.791815999999997"/>
    <n v="18.701878839743834"/>
    <s v="Y"/>
    <s v="Santa Barbara, California, United States"/>
  </r>
  <r>
    <x v="4"/>
    <n v="1996"/>
    <d v="1996-02-01T00:00:00"/>
    <s v="Kona Carmack"/>
    <m/>
    <m/>
    <x v="0"/>
    <m/>
    <x v="0"/>
    <d v="1976-10-01T00:00:00"/>
    <n v="20"/>
    <s v="34B"/>
    <n v="1"/>
    <s v="B"/>
    <n v="34"/>
    <n v="24"/>
    <n v="34"/>
    <n v="64"/>
    <n v="1.6255999999999999"/>
    <n v="107"/>
    <n v="48.534343999999997"/>
    <n v="18.366304603702957"/>
    <s v="Y"/>
    <s v="Honolulu, Hawaii, United States"/>
  </r>
  <r>
    <x v="4"/>
    <n v="1996"/>
    <d v="1996-03-01T00:00:00"/>
    <s v="Priscilla Lee Taylor"/>
    <m/>
    <m/>
    <x v="0"/>
    <m/>
    <x v="0"/>
    <d v="1971-08-15T00:00:00"/>
    <n v="25"/>
    <s v="36D"/>
    <n v="3"/>
    <s v="D"/>
    <n v="36"/>
    <n v="25"/>
    <n v="34"/>
    <n v="68"/>
    <n v="1.7272000000000001"/>
    <n v="118"/>
    <n v="53.523856000000002"/>
    <n v="17.941639862518478"/>
    <s v="Y"/>
    <s v="Miami, Florida, United States"/>
  </r>
  <r>
    <x v="4"/>
    <n v="1996"/>
    <d v="1996-04-01T00:00:00"/>
    <s v="Gillian Bonner"/>
    <m/>
    <m/>
    <x v="0"/>
    <m/>
    <x v="0"/>
    <d v="1966-02-03T00:00:00"/>
    <n v="30"/>
    <s v="34C"/>
    <n v="2"/>
    <s v="C"/>
    <n v="34"/>
    <n v="24"/>
    <n v="33"/>
    <n v="66"/>
    <n v="1.6764000000000001"/>
    <n v="115"/>
    <n v="52.163080000000001"/>
    <n v="18.561280005939256"/>
    <s v="Y"/>
    <s v="Athens, Georgia, United States"/>
  </r>
  <r>
    <x v="4"/>
    <n v="1996"/>
    <d v="1996-05-01T00:00:00"/>
    <s v="Shauna Sand"/>
    <m/>
    <m/>
    <x v="0"/>
    <s v="Blue"/>
    <x v="0"/>
    <d v="1971-09-02T00:00:00"/>
    <n v="25"/>
    <s v="33D"/>
    <n v="3"/>
    <s v="D"/>
    <n v="33"/>
    <n v="22"/>
    <n v="33"/>
    <n v="64"/>
    <n v="1.6255999999999999"/>
    <n v="98"/>
    <n v="44.452016"/>
    <n v="16.821475244512989"/>
    <s v="Y"/>
    <s v="San Diego, California, United States"/>
  </r>
  <r>
    <x v="4"/>
    <n v="1996"/>
    <d v="1996-06-01T00:00:00"/>
    <s v="Karin Taylor"/>
    <m/>
    <m/>
    <x v="0"/>
    <s v="Brown"/>
    <x v="1"/>
    <d v="1971-11-28T00:00:00"/>
    <n v="25"/>
    <s v="34DD"/>
    <n v="4"/>
    <s v="DD"/>
    <n v="34"/>
    <n v="24"/>
    <n v="34"/>
    <n v="69"/>
    <n v="1.7525999999999999"/>
    <n v="123"/>
    <n v="55.791815999999997"/>
    <n v="18.1637235360167"/>
    <s v="N"/>
    <s v="Kingston, Jamaica"/>
  </r>
  <r>
    <x v="4"/>
    <n v="1996"/>
    <d v="1996-07-01T00:00:00"/>
    <s v="Angel Boris"/>
    <m/>
    <m/>
    <x v="0"/>
    <s v="Green"/>
    <x v="2"/>
    <d v="1974-08-02T00:00:00"/>
    <n v="22"/>
    <s v="34A"/>
    <n v="0.5"/>
    <s v="A"/>
    <n v="34"/>
    <n v="22"/>
    <n v="34"/>
    <n v="64"/>
    <n v="1.6255999999999999"/>
    <n v="110"/>
    <n v="49.895119999999999"/>
    <n v="18.881247723432946"/>
    <s v="Y"/>
    <s v="Fort Lauderdale, Florida, United States"/>
  </r>
  <r>
    <x v="4"/>
    <n v="1996"/>
    <d v="1996-08-01T00:00:00"/>
    <s v="Jessica Lee"/>
    <m/>
    <m/>
    <x v="0"/>
    <m/>
    <x v="1"/>
    <d v="1975-02-18T00:00:00"/>
    <n v="21"/>
    <s v="34B"/>
    <n v="1"/>
    <s v="B"/>
    <n v="34"/>
    <n v="24"/>
    <n v="34"/>
    <n v="65"/>
    <n v="1.651"/>
    <n v="103"/>
    <n v="46.719976000000003"/>
    <n v="17.13990713188527"/>
    <s v="Y"/>
    <s v="Binghamton, New York, United States"/>
  </r>
  <r>
    <x v="4"/>
    <n v="1996"/>
    <d v="1996-09-01T00:00:00"/>
    <s v="Jennifer Allan"/>
    <m/>
    <m/>
    <x v="0"/>
    <m/>
    <x v="1"/>
    <d v="1974-05-14T00:00:00"/>
    <n v="22"/>
    <s v="34C"/>
    <n v="2"/>
    <s v="C"/>
    <n v="34"/>
    <n v="24"/>
    <n v="34"/>
    <n v="68"/>
    <n v="1.7272000000000001"/>
    <n v="120"/>
    <n v="54.431039999999996"/>
    <n v="18.245735453408621"/>
    <s v="Y"/>
    <s v="Las Vegas, Nevada, United States"/>
  </r>
  <r>
    <x v="4"/>
    <n v="1996"/>
    <d v="1996-10-01T00:00:00"/>
    <s v="Nadine Chanz"/>
    <m/>
    <m/>
    <x v="0"/>
    <m/>
    <x v="0"/>
    <d v="1972-04-17T00:00:00"/>
    <n v="24"/>
    <s v="34DD"/>
    <n v="4"/>
    <s v="DD"/>
    <n v="34"/>
    <n v="22"/>
    <n v="34"/>
    <n v="66"/>
    <n v="1.6764000000000001"/>
    <n v="102"/>
    <n v="46.266384000000002"/>
    <n v="16.463048353093949"/>
    <s v="N"/>
    <s v="Hildesheim, Germany"/>
  </r>
  <r>
    <x v="4"/>
    <n v="1996"/>
    <d v="1996-11-01T00:00:00"/>
    <s v="Ulrika Ericsson"/>
    <m/>
    <m/>
    <x v="0"/>
    <m/>
    <x v="0"/>
    <d v="1970-09-10T00:00:00"/>
    <n v="26"/>
    <s v="34C"/>
    <n v="2"/>
    <s v="C"/>
    <n v="34"/>
    <n v="25"/>
    <n v="35"/>
    <n v="67"/>
    <n v="1.7018"/>
    <n v="118"/>
    <n v="53.523856000000002"/>
    <n v="18.481208002736789"/>
    <s v="N"/>
    <s v="Gävle, Sweden"/>
  </r>
  <r>
    <x v="4"/>
    <n v="1996"/>
    <d v="1996-12-01T00:00:00"/>
    <s v="Victoria Silvstedt"/>
    <m/>
    <m/>
    <x v="1"/>
    <s v="Blue"/>
    <x v="0"/>
    <d v="1974-09-19T00:00:00"/>
    <n v="22"/>
    <s v="36D"/>
    <n v="3"/>
    <s v="D"/>
    <n v="36"/>
    <n v="25"/>
    <n v="37"/>
    <n v="71"/>
    <n v="1.8034000000000001"/>
    <n v="139"/>
    <n v="63.049287999999997"/>
    <n v="19.386350298191566"/>
    <s v="N"/>
    <s v="Skelleftehamn, Sweden"/>
  </r>
  <r>
    <x v="4"/>
    <n v="1997"/>
    <d v="1997-01-01T00:00:00"/>
    <s v="Jami Ferrell"/>
    <m/>
    <m/>
    <x v="0"/>
    <m/>
    <x v="0"/>
    <d v="1974-06-20T00:00:00"/>
    <n v="23"/>
    <s v="36D"/>
    <n v="3"/>
    <s v="D"/>
    <n v="36"/>
    <n v="22"/>
    <n v="35"/>
    <n v="68"/>
    <n v="1.7272000000000001"/>
    <n v="118"/>
    <n v="53.523856000000002"/>
    <n v="17.941639862518478"/>
    <s v="Y"/>
    <s v="Muncie, Indiana, United States"/>
  </r>
  <r>
    <x v="4"/>
    <n v="1997"/>
    <d v="1997-02-01T00:00:00"/>
    <s v="Kimber West"/>
    <m/>
    <m/>
    <x v="0"/>
    <m/>
    <x v="1"/>
    <d v="1974-05-23T00:00:00"/>
    <n v="23"/>
    <s v="36D"/>
    <n v="3"/>
    <s v="D"/>
    <n v="36"/>
    <n v="24"/>
    <n v="36"/>
    <n v="70"/>
    <n v="1.778"/>
    <n v="125"/>
    <n v="56.698999999999998"/>
    <n v="17.935433830051331"/>
    <s v="Y"/>
    <s v="Atlanta, Georgia, United States"/>
  </r>
  <r>
    <x v="4"/>
    <n v="1997"/>
    <d v="1997-03-01T00:00:00"/>
    <s v="Jennifer Miriam"/>
    <m/>
    <m/>
    <x v="0"/>
    <m/>
    <x v="1"/>
    <d v="1972-05-02T00:00:00"/>
    <n v="25"/>
    <s v="36C"/>
    <n v="2"/>
    <s v="C"/>
    <n v="36"/>
    <n v="24"/>
    <n v="34"/>
    <n v="65"/>
    <n v="1.651"/>
    <n v="114"/>
    <n v="51.709488"/>
    <n v="18.970382650824472"/>
    <s v="Y"/>
    <s v="Oklahoma City, Oklahoma, United States"/>
  </r>
  <r>
    <x v="4"/>
    <n v="1997"/>
    <d v="1997-04-01T00:00:00"/>
    <s v="Kelly Monaco"/>
    <m/>
    <m/>
    <x v="0"/>
    <s v="Brown"/>
    <x v="1"/>
    <d v="1976-05-23T00:00:00"/>
    <n v="21"/>
    <s v="34D"/>
    <n v="3"/>
    <s v="D"/>
    <n v="34"/>
    <n v="22"/>
    <n v="32"/>
    <n v="63"/>
    <n v="1.6002000000000001"/>
    <n v="95"/>
    <n v="43.091239999999999"/>
    <n v="16.828308284986434"/>
    <s v="Y"/>
    <s v="Pennsylvania, Pennsylvania, United States"/>
  </r>
  <r>
    <x v="4"/>
    <n v="1997"/>
    <d v="1997-05-01T00:00:00"/>
    <s v="Lynn Thomas"/>
    <m/>
    <m/>
    <x v="0"/>
    <m/>
    <x v="1"/>
    <d v="1976-01-21T00:00:00"/>
    <n v="21"/>
    <s v="34D"/>
    <n v="3"/>
    <s v="D"/>
    <n v="34"/>
    <n v="25"/>
    <n v="35"/>
    <n v="67"/>
    <n v="1.7018"/>
    <n v="120"/>
    <n v="54.431039999999996"/>
    <n v="18.794448816342495"/>
    <s v="Y"/>
    <s v="Newport News, Virginia, United States"/>
  </r>
  <r>
    <x v="4"/>
    <n v="1997"/>
    <d v="1997-06-01T00:00:00"/>
    <s v="Carrie Stevens"/>
    <m/>
    <m/>
    <x v="0"/>
    <m/>
    <x v="1"/>
    <d v="1969-05-01T00:00:00"/>
    <n v="28"/>
    <s v="34D"/>
    <n v="3"/>
    <s v="D"/>
    <n v="34"/>
    <n v="24"/>
    <n v="34"/>
    <n v="66"/>
    <n v="1.6764000000000001"/>
    <n v="114"/>
    <n v="51.709488"/>
    <n v="18.399877571105002"/>
    <s v="Y"/>
    <s v="Buffalo, New York, United States"/>
  </r>
  <r>
    <x v="4"/>
    <n v="1997"/>
    <d v="1997-07-01T00:00:00"/>
    <s v="Daphnee Lynn Duplaix"/>
    <m/>
    <m/>
    <x v="0"/>
    <m/>
    <x v="1"/>
    <d v="1976-08-18T00:00:00"/>
    <n v="21"/>
    <s v="34B"/>
    <n v="1"/>
    <s v="B"/>
    <n v="34"/>
    <n v="24"/>
    <n v="36"/>
    <n v="68"/>
    <n v="1.7272000000000001"/>
    <n v="120"/>
    <n v="54.431039999999996"/>
    <n v="18.245735453408621"/>
    <s v="Y"/>
    <s v="New York City, New York, United States"/>
  </r>
  <r>
    <x v="4"/>
    <n v="1997"/>
    <d v="1997-08-01T00:00:00"/>
    <s v="Kalin Olson"/>
    <m/>
    <m/>
    <x v="0"/>
    <m/>
    <x v="1"/>
    <d v="1975-12-29T00:00:00"/>
    <n v="22"/>
    <s v="36C"/>
    <n v="2"/>
    <s v="C"/>
    <n v="36"/>
    <n v="24"/>
    <n v="32"/>
    <n v="67"/>
    <n v="1.7018"/>
    <n v="125"/>
    <n v="56.698999999999998"/>
    <n v="19.577550850356769"/>
    <s v="Y"/>
    <s v="Hot Springs, Arkansas, United States"/>
  </r>
  <r>
    <x v="4"/>
    <n v="1997"/>
    <d v="1997-09-01T00:00:00"/>
    <s v="Nikki Schieler"/>
    <m/>
    <m/>
    <x v="0"/>
    <s v="Green"/>
    <x v="0"/>
    <d v="1971-08-09T00:00:00"/>
    <n v="26"/>
    <s v="36C"/>
    <n v="2"/>
    <s v="C"/>
    <n v="36"/>
    <n v="23"/>
    <n v="35"/>
    <n v="68"/>
    <n v="1.7272000000000001"/>
    <n v="118"/>
    <n v="53.523856000000002"/>
    <n v="17.941639862518478"/>
    <s v="Y"/>
    <s v="Brea, California, United States"/>
  </r>
  <r>
    <x v="4"/>
    <n v="1997"/>
    <d v="1997-10-01T00:00:00"/>
    <s v="Layla Roberts"/>
    <m/>
    <m/>
    <x v="0"/>
    <s v="Brown"/>
    <x v="0"/>
    <d v="1974-10-22T00:00:00"/>
    <n v="23"/>
    <s v="36C"/>
    <n v="2"/>
    <s v="C"/>
    <n v="36"/>
    <n v="24"/>
    <n v="36"/>
    <n v="70"/>
    <n v="1.778"/>
    <n v="121"/>
    <n v="54.884631999999996"/>
    <n v="17.361499947489687"/>
    <s v="Y"/>
    <s v="Kealakekua Kona, Hawaii, United States"/>
  </r>
  <r>
    <x v="4"/>
    <n v="1997"/>
    <d v="1997-11-01T00:00:00"/>
    <s v="Inga Drozdova"/>
    <m/>
    <m/>
    <x v="0"/>
    <m/>
    <x v="0"/>
    <d v="1975-12-14T00:00:00"/>
    <n v="22"/>
    <s v="36C"/>
    <n v="2"/>
    <s v="C"/>
    <n v="36"/>
    <n v="24"/>
    <n v="36"/>
    <n v="69"/>
    <n v="1.7525999999999999"/>
    <n v="124"/>
    <n v="56.245407999999998"/>
    <n v="18.311396085090006"/>
    <s v="N"/>
    <s v="Latvia"/>
  </r>
  <r>
    <x v="4"/>
    <n v="1997"/>
    <d v="1997-12-01T00:00:00"/>
    <s v="Karen McDougal"/>
    <m/>
    <m/>
    <x v="1"/>
    <m/>
    <x v="1"/>
    <d v="1971-03-23T00:00:00"/>
    <n v="26"/>
    <s v="34C"/>
    <n v="2"/>
    <s v="C"/>
    <n v="34"/>
    <n v="24"/>
    <n v="34"/>
    <n v="68"/>
    <n v="1.7272000000000001"/>
    <n v="125"/>
    <n v="56.698999999999998"/>
    <n v="19.00597443063398"/>
    <s v="Y"/>
    <s v="Gary, Indiana, United States"/>
  </r>
  <r>
    <x v="4"/>
    <n v="1998"/>
    <d v="1998-01-01T00:00:00"/>
    <s v="Heather Kozar"/>
    <m/>
    <m/>
    <x v="1"/>
    <m/>
    <x v="0"/>
    <d v="1976-05-04T00:00:00"/>
    <n v="22"/>
    <s v="36DD"/>
    <n v="4"/>
    <s v="DD"/>
    <n v="36"/>
    <n v="24"/>
    <n v="35"/>
    <n v="68"/>
    <n v="1.7272000000000001"/>
    <n v="117"/>
    <n v="53.070264000000002"/>
    <n v="17.789592067073407"/>
    <s v="Y"/>
    <s v="Akron, Ohio, United States"/>
  </r>
  <r>
    <x v="4"/>
    <n v="1998"/>
    <d v="1998-02-01T00:00:00"/>
    <s v="Julia Schultz"/>
    <m/>
    <m/>
    <x v="0"/>
    <m/>
    <x v="0"/>
    <d v="1979-06-15T00:00:00"/>
    <n v="19"/>
    <s v="34C"/>
    <n v="2"/>
    <s v="C"/>
    <n v="34"/>
    <n v="25"/>
    <n v="36"/>
    <n v="69"/>
    <n v="1.7525999999999999"/>
    <n v="125"/>
    <n v="56.698999999999998"/>
    <n v="18.459068634163312"/>
    <s v="Y"/>
    <s v="San Diego, California, United States"/>
  </r>
  <r>
    <x v="4"/>
    <n v="1998"/>
    <d v="1998-03-01T00:00:00"/>
    <s v="Marliece Andrada"/>
    <m/>
    <m/>
    <x v="0"/>
    <m/>
    <x v="0"/>
    <d v="1972-08-22T00:00:00"/>
    <n v="26"/>
    <s v="35D"/>
    <n v="3"/>
    <s v="D"/>
    <n v="35"/>
    <n v="24"/>
    <n v="35"/>
    <n v="67"/>
    <n v="1.7018"/>
    <n v="118"/>
    <n v="53.523856000000002"/>
    <n v="18.481208002736789"/>
    <s v="Y"/>
    <s v="Manteca, California, United States"/>
  </r>
  <r>
    <x v="4"/>
    <n v="1998"/>
    <d v="1998-04-01T00:00:00"/>
    <s v="Holly Joan Hart"/>
    <m/>
    <m/>
    <x v="0"/>
    <m/>
    <x v="1"/>
    <d v="1976-11-10T00:00:00"/>
    <n v="22"/>
    <s v="34B"/>
    <n v="1"/>
    <s v="B"/>
    <n v="34"/>
    <n v="23"/>
    <n v="34"/>
    <n v="68"/>
    <n v="1.7272000000000001"/>
    <n v="125"/>
    <n v="56.698999999999998"/>
    <n v="19.00597443063398"/>
    <s v="Y"/>
    <s v="Fort Hood, Texas, United States"/>
  </r>
  <r>
    <x v="4"/>
    <n v="1998"/>
    <d v="1998-05-01T00:00:00"/>
    <s v="Deanna Brooks"/>
    <m/>
    <m/>
    <x v="0"/>
    <m/>
    <x v="1"/>
    <d v="1974-04-30T00:00:00"/>
    <n v="24"/>
    <s v="36C"/>
    <n v="2"/>
    <s v="C"/>
    <n v="36"/>
    <n v="24"/>
    <n v="35"/>
    <n v="65"/>
    <n v="1.651"/>
    <n v="107"/>
    <n v="48.534343999999997"/>
    <n v="17.805534593317706"/>
    <s v="Y"/>
    <s v="Boulder City, Nevada, United States"/>
  </r>
  <r>
    <x v="4"/>
    <n v="1998"/>
    <d v="1998-06-01T00:00:00"/>
    <s v="Maria Luisa Gil"/>
    <m/>
    <m/>
    <x v="0"/>
    <m/>
    <x v="1"/>
    <d v="1977-12-16T00:00:00"/>
    <n v="21"/>
    <s v="34C"/>
    <n v="2"/>
    <s v="C"/>
    <n v="34"/>
    <n v="24"/>
    <n v="34"/>
    <n v="69"/>
    <n v="1.7525999999999999"/>
    <n v="125"/>
    <n v="56.698999999999998"/>
    <n v="18.459068634163312"/>
    <s v="N"/>
    <s v="Cuba"/>
  </r>
  <r>
    <x v="4"/>
    <n v="1998"/>
    <d v="1998-07-01T00:00:00"/>
    <s v="Lisa Dergan"/>
    <m/>
    <m/>
    <x v="0"/>
    <m/>
    <x v="0"/>
    <d v="1970-08-10T00:00:00"/>
    <n v="28"/>
    <s v="34C"/>
    <n v="2"/>
    <s v="C"/>
    <n v="34"/>
    <n v="24"/>
    <n v="34"/>
    <n v="68"/>
    <n v="1.7272000000000001"/>
    <n v="120"/>
    <n v="54.431039999999996"/>
    <n v="18.245735453408621"/>
    <s v="Y"/>
    <s v="Corpus Christi, Texas, United States"/>
  </r>
  <r>
    <x v="4"/>
    <n v="1998"/>
    <d v="1998-08-01T00:00:00"/>
    <s v="Angela Little"/>
    <m/>
    <m/>
    <x v="0"/>
    <s v="Brown"/>
    <x v="0"/>
    <d v="1972-07-22T00:00:00"/>
    <n v="26"/>
    <s v="34C"/>
    <n v="2"/>
    <s v="C"/>
    <n v="34"/>
    <n v="23"/>
    <n v="34"/>
    <n v="62"/>
    <n v="1.5748"/>
    <n v="95"/>
    <n v="43.091239999999999"/>
    <n v="17.375534751069502"/>
    <s v="Y"/>
    <s v="Albertville, Alabama, United States"/>
  </r>
  <r>
    <x v="4"/>
    <n v="1998"/>
    <d v="1998-09-01T00:00:00"/>
    <s v="Vanessa Gleason"/>
    <m/>
    <m/>
    <x v="0"/>
    <m/>
    <x v="1"/>
    <d v="1979-08-31T00:00:00"/>
    <n v="19"/>
    <s v="34D"/>
    <n v="3"/>
    <s v="D"/>
    <n v="34"/>
    <n v="23"/>
    <n v="32"/>
    <n v="65"/>
    <n v="1.651"/>
    <n v="110"/>
    <n v="49.895119999999999"/>
    <n v="18.304755189392033"/>
    <s v="Y"/>
    <s v="San Diego, California, United States"/>
  </r>
  <r>
    <x v="4"/>
    <n v="1998"/>
    <d v="1998-10-01T00:00:00"/>
    <s v="Laura Cover"/>
    <m/>
    <m/>
    <x v="0"/>
    <m/>
    <x v="0"/>
    <d v="1977-05-06T00:00:00"/>
    <n v="21"/>
    <s v="34C"/>
    <n v="2"/>
    <s v="C"/>
    <n v="34"/>
    <n v="23"/>
    <n v="34"/>
    <n v="65"/>
    <n v="1.651"/>
    <n v="113"/>
    <n v="51.255896"/>
    <n v="18.803975785466363"/>
    <s v="Y"/>
    <s v="Bucyrus, Ohio, United States"/>
  </r>
  <r>
    <x v="4"/>
    <n v="1998"/>
    <d v="1998-11-01T00:00:00"/>
    <s v="Tiffany Taylor"/>
    <m/>
    <m/>
    <x v="0"/>
    <s v="Brown"/>
    <x v="1"/>
    <d v="1977-07-17T00:00:00"/>
    <n v="21"/>
    <s v="36C"/>
    <n v="2"/>
    <s v="C"/>
    <n v="36"/>
    <n v="25"/>
    <n v="35"/>
    <n v="67"/>
    <n v="1.7018"/>
    <n v="115"/>
    <n v="52.163080000000001"/>
    <n v="18.011346782328228"/>
    <s v="Y"/>
    <s v="Leesburg, Virginia, United States"/>
  </r>
  <r>
    <x v="4"/>
    <n v="1998"/>
    <d v="1998-12-01T00:00:00"/>
    <s v="Erica Dahm"/>
    <m/>
    <m/>
    <x v="0"/>
    <m/>
    <x v="0"/>
    <d v="1977-12-12T00:00:00"/>
    <n v="21"/>
    <s v="34C"/>
    <n v="2"/>
    <s v="C"/>
    <n v="34"/>
    <n v="25"/>
    <n v="34"/>
    <n v="68"/>
    <n v="1.7272000000000001"/>
    <n v="115"/>
    <n v="52.163080000000001"/>
    <n v="17.485496476183261"/>
    <s v="Y"/>
    <s v="Minneapolis, Mississippi, United States"/>
  </r>
  <r>
    <x v="4"/>
    <n v="1998"/>
    <d v="1998-12-01T00:00:00"/>
    <s v="Jaclyn Dahm"/>
    <m/>
    <m/>
    <x v="0"/>
    <m/>
    <x v="0"/>
    <d v="1977-12-12T00:00:00"/>
    <n v="21"/>
    <s v="34C"/>
    <n v="2"/>
    <s v="C"/>
    <n v="34"/>
    <n v="25"/>
    <n v="34"/>
    <n v="68"/>
    <n v="1.7272000000000001"/>
    <n v="115"/>
    <n v="52.163080000000001"/>
    <n v="17.485496476183261"/>
    <s v="Y"/>
    <s v="Minneapolis, Mississippi, United States"/>
  </r>
  <r>
    <x v="4"/>
    <n v="1998"/>
    <d v="1998-12-01T00:00:00"/>
    <s v="Nicole Dahm"/>
    <m/>
    <m/>
    <x v="0"/>
    <m/>
    <x v="0"/>
    <d v="1977-12-12T00:00:00"/>
    <n v="21"/>
    <s v="34C"/>
    <n v="2"/>
    <s v="C"/>
    <n v="34"/>
    <n v="25"/>
    <n v="34"/>
    <n v="68"/>
    <n v="1.7272000000000001"/>
    <n v="115"/>
    <n v="52.163080000000001"/>
    <n v="17.485496476183261"/>
    <s v="Y"/>
    <s v="Minneapolis, Mississippi, United States"/>
  </r>
  <r>
    <x v="4"/>
    <n v="1999"/>
    <d v="1999-01-01T00:00:00"/>
    <s v="Jaime Bergman"/>
    <m/>
    <m/>
    <x v="0"/>
    <s v="Brown"/>
    <x v="0"/>
    <d v="1975-09-23T00:00:00"/>
    <n v="24"/>
    <s v="34C"/>
    <n v="2"/>
    <s v="C"/>
    <n v="34"/>
    <n v="23"/>
    <n v="34"/>
    <n v="65"/>
    <n v="1.651"/>
    <n v="110"/>
    <n v="49.895119999999999"/>
    <n v="18.304755189392033"/>
    <s v="Y"/>
    <s v="Salt Lake City, Utah, United States"/>
  </r>
  <r>
    <x v="4"/>
    <n v="1999"/>
    <d v="1999-02-01T00:00:00"/>
    <s v="Stacy Marie Fuson"/>
    <m/>
    <m/>
    <x v="0"/>
    <s v="Blue"/>
    <x v="0"/>
    <d v="1978-08-30T00:00:00"/>
    <n v="21"/>
    <s v="34C"/>
    <n v="2"/>
    <s v="C"/>
    <n v="34"/>
    <n v="24"/>
    <n v="35"/>
    <n v="69"/>
    <n v="1.7525999999999999"/>
    <n v="120"/>
    <n v="54.431039999999996"/>
    <n v="17.720705888796779"/>
    <s v="Y"/>
    <s v="Tacoma, Washington, United States"/>
  </r>
  <r>
    <x v="4"/>
    <n v="1999"/>
    <d v="1999-03-01T00:00:00"/>
    <s v="Alexandria Karlsen"/>
    <m/>
    <m/>
    <x v="0"/>
    <s v="Brown"/>
    <x v="2"/>
    <d v="1978-10-26T00:00:00"/>
    <n v="21"/>
    <s v="34C"/>
    <n v="2"/>
    <s v="C"/>
    <n v="34"/>
    <n v="23"/>
    <n v="34"/>
    <n v="67"/>
    <n v="1.7018"/>
    <n v="107"/>
    <n v="48.534343999999997"/>
    <n v="16.758383527905391"/>
    <s v="Y"/>
    <s v="Mesa, Arizona, United States"/>
  </r>
  <r>
    <x v="4"/>
    <n v="1999"/>
    <d v="1999-04-01T00:00:00"/>
    <s v="Natalia Sokolova"/>
    <m/>
    <m/>
    <x v="0"/>
    <s v="Green"/>
    <x v="0"/>
    <d v="1976-10-15T00:00:00"/>
    <n v="23"/>
    <s v="34D"/>
    <n v="3"/>
    <s v="D"/>
    <n v="34"/>
    <n v="23"/>
    <n v="35"/>
    <n v="71"/>
    <n v="1.8034000000000001"/>
    <n v="127"/>
    <n v="57.606183999999999"/>
    <n v="17.712708545829706"/>
    <s v="N"/>
    <s v="Moscow, Russia"/>
  </r>
  <r>
    <x v="4"/>
    <n v="1999"/>
    <d v="1999-05-01T00:00:00"/>
    <s v="Tishara Cousino"/>
    <m/>
    <m/>
    <x v="0"/>
    <s v="Brown"/>
    <x v="1"/>
    <d v="1978-06-16T00:00:00"/>
    <n v="21"/>
    <s v="36C"/>
    <n v="2"/>
    <s v="C"/>
    <n v="36"/>
    <n v="21"/>
    <n v="34"/>
    <n v="67"/>
    <n v="1.7018"/>
    <n v="120"/>
    <n v="54.431039999999996"/>
    <n v="18.794448816342495"/>
    <s v="Y"/>
    <s v="Las Vegas, Nevada, United States"/>
  </r>
  <r>
    <x v="4"/>
    <n v="1999"/>
    <d v="1999-06-01T00:00:00"/>
    <s v="Kimberly Spicer"/>
    <m/>
    <m/>
    <x v="0"/>
    <m/>
    <x v="1"/>
    <d v="1980-01-17T00:00:00"/>
    <n v="19"/>
    <s v="36C"/>
    <n v="2"/>
    <s v="C"/>
    <n v="36"/>
    <n v="24"/>
    <n v="34"/>
    <n v="66"/>
    <n v="1.6764000000000001"/>
    <n v="117"/>
    <n v="53.070264000000002"/>
    <n v="18.884084875607765"/>
    <s v="Y"/>
    <s v="Detroit, Michigan, United States"/>
  </r>
  <r>
    <x v="4"/>
    <n v="1999"/>
    <d v="1999-07-01T00:00:00"/>
    <s v="Jennifer Rovero"/>
    <m/>
    <m/>
    <x v="0"/>
    <m/>
    <x v="0"/>
    <d v="1978-12-12T00:00:00"/>
    <n v="21"/>
    <s v="34B"/>
    <n v="1"/>
    <s v="B"/>
    <n v="34"/>
    <n v="24"/>
    <n v="34"/>
    <n v="68"/>
    <n v="1.7272000000000001"/>
    <n v="120"/>
    <n v="54.431039999999996"/>
    <n v="18.245735453408621"/>
    <s v="Y"/>
    <s v="Austin, Texas, United States"/>
  </r>
  <r>
    <x v="4"/>
    <n v="1999"/>
    <d v="1999-08-01T00:00:00"/>
    <s v="Rebecca Scott"/>
    <m/>
    <m/>
    <x v="0"/>
    <m/>
    <x v="0"/>
    <d v="1972-09-27T00:00:00"/>
    <n v="27"/>
    <s v="38D"/>
    <n v="3"/>
    <s v="D"/>
    <n v="38"/>
    <n v="28"/>
    <n v="38"/>
    <n v="68"/>
    <n v="1.7272000000000001"/>
    <n v="140"/>
    <n v="63.502879999999998"/>
    <n v="21.286691362310059"/>
    <s v="Y"/>
    <s v="Kenosha, Wisconsin, United States"/>
  </r>
  <r>
    <x v="4"/>
    <n v="1999"/>
    <d v="1999-09-01T00:00:00"/>
    <s v="Kristi Cline"/>
    <m/>
    <m/>
    <x v="0"/>
    <m/>
    <x v="0"/>
    <d v="1980-05-04T00:00:00"/>
    <n v="19"/>
    <s v="34C"/>
    <n v="2"/>
    <s v="C"/>
    <n v="34"/>
    <n v="24"/>
    <n v="33"/>
    <n v="68"/>
    <n v="1.7272000000000001"/>
    <n v="116"/>
    <n v="52.616672000000001"/>
    <n v="17.637544271628336"/>
    <s v="Y"/>
    <s v="Lubbock, Texas, United States"/>
  </r>
  <r>
    <x v="4"/>
    <n v="1999"/>
    <d v="1999-10-01T00:00:00"/>
    <s v="Jodi Ann Paterson"/>
    <m/>
    <m/>
    <x v="1"/>
    <m/>
    <x v="1"/>
    <d v="1975-07-31T00:00:00"/>
    <n v="24"/>
    <s v="32D"/>
    <n v="3"/>
    <s v="D"/>
    <n v="32"/>
    <n v="23"/>
    <n v="35"/>
    <n v="65"/>
    <n v="1.651"/>
    <n v="112"/>
    <n v="50.802303999999999"/>
    <n v="18.637568920108254"/>
    <s v="N"/>
    <s v="Balikpapan, Indonesia"/>
  </r>
  <r>
    <x v="4"/>
    <n v="1999"/>
    <d v="1999-11-01T00:00:00"/>
    <s v="Cara Wakelin"/>
    <m/>
    <m/>
    <x v="0"/>
    <m/>
    <x v="0"/>
    <d v="1977-02-08T00:00:00"/>
    <n v="22"/>
    <s v="34C"/>
    <n v="2"/>
    <s v="C"/>
    <n v="34"/>
    <n v="24"/>
    <n v="35"/>
    <n v="65"/>
    <n v="1.651"/>
    <n v="113"/>
    <n v="51.255896"/>
    <n v="18.803975785466363"/>
    <s v="N"/>
    <s v="Melbourne, Australia"/>
  </r>
  <r>
    <x v="4"/>
    <n v="1999"/>
    <d v="1999-12-01T00:00:00"/>
    <s v="Brooke Richards"/>
    <m/>
    <m/>
    <x v="0"/>
    <s v="Brown"/>
    <x v="1"/>
    <d v="1976-10-17T00:00:00"/>
    <n v="23"/>
    <s v="34DD"/>
    <n v="4"/>
    <s v="DD"/>
    <n v="34"/>
    <n v="24"/>
    <n v="35"/>
    <n v="68"/>
    <n v="1.7272000000000001"/>
    <n v="119"/>
    <n v="53.977448000000003"/>
    <n v="18.093687657963549"/>
    <s v="Y"/>
    <s v="York, Pennsylvania, United States"/>
  </r>
  <r>
    <x v="5"/>
    <n v="2000"/>
    <d v="2000-01-01T00:00:00"/>
    <s v="Carol Bernaola"/>
    <m/>
    <m/>
    <x v="0"/>
    <m/>
    <x v="1"/>
    <d v="1976-08-27T00:00:00"/>
    <n v="24"/>
    <s v="32C"/>
    <n v="2"/>
    <s v="C"/>
    <n v="32"/>
    <n v="23"/>
    <n v="34"/>
    <n v="67"/>
    <n v="1.7018"/>
    <n v="111"/>
    <n v="50.348711999999999"/>
    <n v="17.38486515511681"/>
    <s v="Y"/>
    <s v="Los Angeles, California, United States"/>
  </r>
  <r>
    <x v="5"/>
    <n v="2000"/>
    <d v="2000-01-01T00:00:00"/>
    <s v="Darlene Bernaola"/>
    <m/>
    <m/>
    <x v="0"/>
    <m/>
    <x v="1"/>
    <d v="1976-08-27T00:00:00"/>
    <n v="24"/>
    <s v="32C"/>
    <n v="2"/>
    <s v="C"/>
    <n v="32"/>
    <n v="23"/>
    <n v="34"/>
    <n v="67"/>
    <n v="1.7018"/>
    <n v="111"/>
    <n v="50.348711999999999"/>
    <n v="17.38486515511681"/>
    <s v="Y"/>
    <s v="Los Angeles, California, United States"/>
  </r>
  <r>
    <x v="5"/>
    <n v="2000"/>
    <d v="2000-02-01T00:00:00"/>
    <s v="Suzanne Stokes"/>
    <m/>
    <m/>
    <x v="0"/>
    <s v="Green"/>
    <x v="0"/>
    <d v="1979-07-09T00:00:00"/>
    <n v="21"/>
    <s v="35D"/>
    <n v="3"/>
    <s v="D"/>
    <n v="35"/>
    <n v="23"/>
    <n v="33"/>
    <n v="64"/>
    <n v="1.6255999999999999"/>
    <n v="105"/>
    <n v="47.627159999999996"/>
    <n v="18.023009190549629"/>
    <s v="Y"/>
    <s v="United States"/>
  </r>
  <r>
    <x v="5"/>
    <n v="2000"/>
    <d v="2000-03-01T00:00:00"/>
    <s v="Nicole Marie Lenz"/>
    <m/>
    <m/>
    <x v="0"/>
    <s v="Green"/>
    <x v="1"/>
    <d v="1980-06-24T00:00:00"/>
    <n v="20"/>
    <s v="32B"/>
    <n v="1"/>
    <s v="B"/>
    <n v="32"/>
    <n v="24"/>
    <n v="32"/>
    <n v="65"/>
    <n v="1.651"/>
    <n v="105"/>
    <n v="47.627159999999996"/>
    <n v="17.472720862601488"/>
    <s v="Y"/>
    <s v="Cleveland, Ohio, United States"/>
  </r>
  <r>
    <x v="5"/>
    <n v="2000"/>
    <d v="2000-04-01T00:00:00"/>
    <s v="Brande Roderick"/>
    <m/>
    <m/>
    <x v="1"/>
    <s v="Blue"/>
    <x v="0"/>
    <d v="1974-06-13T00:00:00"/>
    <n v="26"/>
    <s v="35DD"/>
    <n v="4"/>
    <s v="DD"/>
    <n v="35"/>
    <n v="24"/>
    <n v="34"/>
    <n v="67"/>
    <n v="1.7018"/>
    <n v="117"/>
    <n v="53.070264000000002"/>
    <n v="18.324587595933934"/>
    <s v="Y"/>
    <s v="Novato, California, United States"/>
  </r>
  <r>
    <x v="5"/>
    <n v="2000"/>
    <d v="2000-05-01T00:00:00"/>
    <s v="Brooke Berry"/>
    <m/>
    <m/>
    <x v="0"/>
    <m/>
    <x v="1"/>
    <d v="1980-03-07T00:00:00"/>
    <n v="20"/>
    <s v="36C"/>
    <n v="2"/>
    <s v="C"/>
    <n v="36"/>
    <n v="25"/>
    <n v="34"/>
    <n v="68"/>
    <n v="1.7272000000000001"/>
    <n v="115"/>
    <n v="52.163080000000001"/>
    <n v="17.485496476183261"/>
    <s v="N"/>
    <s v="Vancouver, Canada"/>
  </r>
  <r>
    <x v="5"/>
    <n v="2000"/>
    <d v="2000-06-01T00:00:00"/>
    <s v="Shannon Stewart"/>
    <m/>
    <m/>
    <x v="0"/>
    <s v="Blue"/>
    <x v="1"/>
    <d v="1978-05-25T00:00:00"/>
    <n v="22"/>
    <s v="34D"/>
    <n v="3"/>
    <s v="D"/>
    <n v="34"/>
    <n v="24"/>
    <n v="36"/>
    <n v="66"/>
    <n v="1.6764000000000001"/>
    <n v="112"/>
    <n v="50.802303999999999"/>
    <n v="18.077072701436496"/>
    <s v="Y"/>
    <s v="Baton Rouge, Louisiana, United States"/>
  </r>
  <r>
    <x v="5"/>
    <n v="2000"/>
    <d v="2000-07-01T00:00:00"/>
    <s v="Neferteri Shepherd"/>
    <m/>
    <m/>
    <x v="0"/>
    <m/>
    <x v="1"/>
    <d v="1980-09-08T00:00:00"/>
    <n v="20"/>
    <s v="36C"/>
    <n v="2"/>
    <s v="C"/>
    <n v="36"/>
    <n v="23"/>
    <n v="35"/>
    <n v="69"/>
    <n v="1.7525999999999999"/>
    <n v="118"/>
    <n v="53.523856000000002"/>
    <n v="17.425360790650171"/>
    <s v="Y"/>
    <s v="New Orleans, Louisiana, United States"/>
  </r>
  <r>
    <x v="5"/>
    <n v="2000"/>
    <d v="2000-08-01T00:00:00"/>
    <s v="Summer Altice"/>
    <m/>
    <m/>
    <x v="0"/>
    <s v="Brown"/>
    <x v="1"/>
    <d v="1979-12-23T00:00:00"/>
    <n v="21"/>
    <s v="34B"/>
    <n v="1"/>
    <s v="B"/>
    <n v="34"/>
    <n v="23"/>
    <n v="33"/>
    <n v="71"/>
    <n v="1.8034000000000001"/>
    <n v="125"/>
    <n v="56.698999999999998"/>
    <n v="17.433768253769394"/>
    <s v="Y"/>
    <s v="Fountain Valley, California, United States"/>
  </r>
  <r>
    <x v="5"/>
    <n v="2000"/>
    <d v="2000-09-01T00:00:00"/>
    <s v="Kerissa Fare"/>
    <m/>
    <m/>
    <x v="0"/>
    <m/>
    <x v="0"/>
    <d v="1976-12-31T00:00:00"/>
    <n v="24"/>
    <s v="34D"/>
    <n v="3"/>
    <s v="D"/>
    <n v="34"/>
    <n v="26"/>
    <n v="33"/>
    <n v="69"/>
    <n v="1.7525999999999999"/>
    <n v="115"/>
    <n v="52.163080000000001"/>
    <n v="16.982343143430249"/>
    <s v="Y"/>
    <s v="Orange County, California, United States"/>
  </r>
  <r>
    <x v="5"/>
    <n v="2000"/>
    <d v="2000-10-01T00:00:00"/>
    <s v="Nichole Van Croft"/>
    <m/>
    <m/>
    <x v="0"/>
    <s v="Brown"/>
    <x v="0"/>
    <d v="1973-11-05T00:00:00"/>
    <n v="27"/>
    <s v="36DD"/>
    <n v="4"/>
    <s v="DD"/>
    <n v="36"/>
    <n v="24"/>
    <n v="36"/>
    <n v="65"/>
    <n v="1.651"/>
    <n v="115"/>
    <n v="52.163080000000001"/>
    <n v="19.136789516182581"/>
    <s v="Y"/>
    <s v="Jacksonville, Florida, United States"/>
  </r>
  <r>
    <x v="5"/>
    <n v="2000"/>
    <d v="2000-11-01T00:00:00"/>
    <s v="Buffy Tyler"/>
    <m/>
    <m/>
    <x v="0"/>
    <s v="Blue"/>
    <x v="0"/>
    <d v="1978-04-18T00:00:00"/>
    <n v="22"/>
    <s v="36D"/>
    <n v="3"/>
    <s v="D"/>
    <n v="36"/>
    <n v="24"/>
    <n v="34"/>
    <n v="65"/>
    <n v="1.651"/>
    <n v="107"/>
    <n v="48.534343999999997"/>
    <n v="17.805534593317706"/>
    <s v="Y"/>
    <s v="Fredericksburg, Texas, United States"/>
  </r>
  <r>
    <x v="5"/>
    <n v="2000"/>
    <d v="2000-12-01T00:00:00"/>
    <s v="Cara Michelle"/>
    <m/>
    <m/>
    <x v="0"/>
    <s v="Brown"/>
    <x v="1"/>
    <d v="1978-02-02T00:00:00"/>
    <n v="22"/>
    <s v="34C"/>
    <n v="2"/>
    <s v="C"/>
    <n v="34"/>
    <n v="26"/>
    <n v="36"/>
    <n v="74"/>
    <n v="1.8796000000000002"/>
    <n v="135"/>
    <n v="61.234920000000002"/>
    <n v="17.332782291568964"/>
    <s v="Y"/>
    <s v="Molokai, Hawaii, United States"/>
  </r>
  <r>
    <x v="5"/>
    <n v="2001"/>
    <d v="2001-01-01T00:00:00"/>
    <s v="Irina Voronina"/>
    <m/>
    <m/>
    <x v="0"/>
    <s v="Blue"/>
    <x v="0"/>
    <d v="1977-12-19T00:00:00"/>
    <n v="24"/>
    <s v="35C"/>
    <n v="2"/>
    <s v="C"/>
    <n v="35"/>
    <n v="25"/>
    <n v="36"/>
    <n v="70"/>
    <n v="1.778"/>
    <n v="120"/>
    <n v="54.431039999999996"/>
    <n v="17.218016476849279"/>
    <s v="N"/>
    <s v="Dzerzhinsk, Russia"/>
  </r>
  <r>
    <x v="5"/>
    <n v="2001"/>
    <d v="2001-02-01T00:00:00"/>
    <s v="Lauren Michelle Hill"/>
    <m/>
    <m/>
    <x v="0"/>
    <m/>
    <x v="1"/>
    <d v="1979-06-27T00:00:00"/>
    <n v="22"/>
    <s v="34b"/>
    <n v="1"/>
    <s v="B"/>
    <n v="34"/>
    <n v="21"/>
    <n v="33"/>
    <n v="66"/>
    <n v="1.6764000000000001"/>
    <n v="100"/>
    <n v="45.359200000000001"/>
    <n v="16.140243483425444"/>
    <s v="Y"/>
    <s v="Columbia, South Carolina, United States"/>
  </r>
  <r>
    <x v="5"/>
    <n v="2001"/>
    <d v="2001-03-01T00:00:00"/>
    <s v="Miriam Gonzalez"/>
    <m/>
    <m/>
    <x v="0"/>
    <s v="Brown"/>
    <x v="1"/>
    <d v="1977-07-08T00:00:00"/>
    <n v="24"/>
    <s v="34F"/>
    <n v="6"/>
    <s v="F"/>
    <n v="34"/>
    <n v="25"/>
    <n v="36"/>
    <n v="64"/>
    <n v="1.6255999999999999"/>
    <n v="112"/>
    <n v="50.802303999999999"/>
    <n v="19.224543136586274"/>
    <s v="Y"/>
    <s v="Queens, New York, United States"/>
  </r>
  <r>
    <x v="5"/>
    <n v="2001"/>
    <d v="2001-04-01T00:00:00"/>
    <s v="Katie Lohmann"/>
    <m/>
    <m/>
    <x v="0"/>
    <m/>
    <x v="0"/>
    <d v="1980-01-29T00:00:00"/>
    <n v="21"/>
    <s v="32D"/>
    <n v="3"/>
    <s v="D"/>
    <n v="32"/>
    <n v="22"/>
    <n v="32"/>
    <n v="64"/>
    <n v="1.6255999999999999"/>
    <n v="103"/>
    <n v="46.719976000000003"/>
    <n v="17.679713777396305"/>
    <s v="Y"/>
    <s v="Scottsdale, Arizona, United States"/>
  </r>
  <r>
    <x v="5"/>
    <n v="2001"/>
    <d v="2001-05-01T00:00:00"/>
    <s v="Crista Nicole"/>
    <m/>
    <m/>
    <x v="0"/>
    <m/>
    <x v="1"/>
    <d v="1978-07-24T00:00:00"/>
    <n v="23"/>
    <s v="34C"/>
    <n v="2"/>
    <s v="C"/>
    <n v="34"/>
    <n v="25"/>
    <n v="35"/>
    <n v="69"/>
    <n v="1.7525999999999999"/>
    <n v="125"/>
    <n v="56.698999999999998"/>
    <n v="18.459068634163312"/>
    <s v="Y"/>
    <s v="Springfield, Illinois, United States"/>
  </r>
  <r>
    <x v="5"/>
    <n v="2001"/>
    <d v="2001-06-01T00:00:00"/>
    <s v="Heather Spytek"/>
    <m/>
    <m/>
    <x v="0"/>
    <s v="Brown"/>
    <x v="0"/>
    <d v="1977-12-17T00:00:00"/>
    <n v="24"/>
    <s v="36C"/>
    <n v="2"/>
    <s v="C"/>
    <n v="36"/>
    <n v="22"/>
    <n v="32"/>
    <n v="66"/>
    <n v="1.6764000000000001"/>
    <n v="110"/>
    <n v="49.895119999999999"/>
    <n v="17.754267831767987"/>
    <s v="Y"/>
    <s v="Woodbury, New Jersey, United States"/>
  </r>
  <r>
    <x v="5"/>
    <n v="2001"/>
    <d v="2001-07-01T00:00:00"/>
    <s v="Kimberley Stanfield"/>
    <m/>
    <m/>
    <x v="0"/>
    <m/>
    <x v="0"/>
    <d v="1981-11-18T00:00:00"/>
    <n v="20"/>
    <s v="34C"/>
    <n v="2"/>
    <s v="C"/>
    <n v="34"/>
    <n v="24"/>
    <n v="34"/>
    <n v="66"/>
    <n v="1.6764000000000001"/>
    <n v="106"/>
    <n v="48.080751999999997"/>
    <n v="17.108658092430968"/>
    <s v="N"/>
    <s v="Vancouver, Canada"/>
  </r>
  <r>
    <x v="5"/>
    <n v="2001"/>
    <d v="2001-08-01T00:00:00"/>
    <s v="Jennifer Walcott"/>
    <m/>
    <m/>
    <x v="0"/>
    <s v="Brown"/>
    <x v="0"/>
    <d v="1977-05-08T00:00:00"/>
    <n v="24"/>
    <s v="32C"/>
    <n v="2"/>
    <s v="C"/>
    <n v="32"/>
    <n v="22"/>
    <n v="32"/>
    <n v="63"/>
    <n v="1.6002000000000001"/>
    <n v="105"/>
    <n v="47.627159999999996"/>
    <n v="18.59970915709027"/>
    <s v="Y"/>
    <s v="Youngstown, Ohio, United States"/>
  </r>
  <r>
    <x v="5"/>
    <n v="2001"/>
    <d v="2001-09-01T00:00:00"/>
    <s v="Dalene Kurtis"/>
    <m/>
    <m/>
    <x v="1"/>
    <s v="Green"/>
    <x v="0"/>
    <d v="1977-11-12T00:00:00"/>
    <n v="24"/>
    <s v="34D"/>
    <n v="3"/>
    <s v="D"/>
    <n v="34"/>
    <n v="24"/>
    <n v="35"/>
    <n v="65"/>
    <n v="1.651"/>
    <n v="112"/>
    <n v="50.802303999999999"/>
    <n v="18.637568920108254"/>
    <s v="Y"/>
    <s v="Apple Valley, California, United States"/>
  </r>
  <r>
    <x v="5"/>
    <n v="2001"/>
    <d v="2001-10-01T00:00:00"/>
    <s v="Stephanie Heinrich"/>
    <m/>
    <m/>
    <x v="0"/>
    <s v="Brown"/>
    <x v="0"/>
    <d v="1979-11-13T00:00:00"/>
    <n v="22"/>
    <s v="34D"/>
    <n v="3"/>
    <s v="D"/>
    <n v="34"/>
    <n v="26"/>
    <n v="34"/>
    <n v="63"/>
    <n v="1.6002000000000001"/>
    <n v="112"/>
    <n v="50.802303999999999"/>
    <n v="19.839689767562955"/>
    <s v="Y"/>
    <s v="Cincinnati, Ohio, United States"/>
  </r>
  <r>
    <x v="5"/>
    <n v="2001"/>
    <d v="2001-11-01T00:00:00"/>
    <s v="Lindsey Vuolo"/>
    <m/>
    <m/>
    <x v="0"/>
    <s v="Brown"/>
    <x v="1"/>
    <d v="1981-10-19T00:00:00"/>
    <n v="20"/>
    <s v="34DD"/>
    <n v="4"/>
    <s v="DD"/>
    <n v="34"/>
    <n v="24"/>
    <n v="35"/>
    <n v="68"/>
    <n v="1.7272000000000001"/>
    <n v="120"/>
    <n v="54.431039999999996"/>
    <n v="18.245735453408621"/>
    <s v="Y"/>
    <s v="Princeton, New Jersey, United States"/>
  </r>
  <r>
    <x v="5"/>
    <n v="2001"/>
    <d v="2001-12-01T00:00:00"/>
    <s v="Shanna Moakler"/>
    <m/>
    <m/>
    <x v="0"/>
    <m/>
    <x v="0"/>
    <d v="1975-03-28T00:00:00"/>
    <n v="26"/>
    <s v="34C"/>
    <n v="2"/>
    <s v="C"/>
    <n v="34"/>
    <n v="24"/>
    <n v="34"/>
    <n v="68"/>
    <n v="1.7272000000000001"/>
    <n v="117"/>
    <n v="53.070264000000002"/>
    <n v="17.789592067073407"/>
    <s v="Y"/>
    <s v="Providence, Rhode Island, United States"/>
  </r>
  <r>
    <x v="5"/>
    <n v="2002"/>
    <d v="2002-01-01T00:00:00"/>
    <s v="Nicole Narain"/>
    <m/>
    <m/>
    <x v="0"/>
    <m/>
    <x v="1"/>
    <d v="1974-07-28T00:00:00"/>
    <n v="28"/>
    <s v="34B"/>
    <n v="1"/>
    <s v="B"/>
    <n v="34"/>
    <n v="27"/>
    <n v="35"/>
    <n v="64"/>
    <n v="1.6255999999999999"/>
    <n v="110"/>
    <n v="49.895119999999999"/>
    <n v="18.881247723432946"/>
    <s v="Y"/>
    <s v="Chicago, Illinois, United States"/>
  </r>
  <r>
    <x v="5"/>
    <n v="2002"/>
    <d v="2002-02-01T00:00:00"/>
    <s v="Anka Romensky"/>
    <m/>
    <m/>
    <x v="0"/>
    <s v="Blue"/>
    <x v="0"/>
    <d v="1980-09-16T00:00:00"/>
    <n v="22"/>
    <s v="34C"/>
    <n v="2"/>
    <s v="C"/>
    <n v="34"/>
    <n v="23"/>
    <n v="35"/>
    <n v="70"/>
    <n v="1.778"/>
    <n v="125"/>
    <n v="56.698999999999998"/>
    <n v="17.935433830051331"/>
    <s v="N"/>
    <s v="Kiev, Ukraine"/>
  </r>
  <r>
    <x v="5"/>
    <n v="2002"/>
    <d v="2002-03-01T00:00:00"/>
    <s v="Tina Jordan"/>
    <m/>
    <m/>
    <x v="0"/>
    <m/>
    <x v="0"/>
    <d v="1972-08-21T00:00:00"/>
    <n v="30"/>
    <s v="34DD"/>
    <n v="4"/>
    <s v="DD"/>
    <n v="34"/>
    <n v="24"/>
    <n v="34"/>
    <n v="65"/>
    <n v="1.651"/>
    <n v="115"/>
    <n v="52.163080000000001"/>
    <n v="19.136789516182581"/>
    <s v="Y"/>
    <s v="Hollywood, California, United States"/>
  </r>
  <r>
    <x v="5"/>
    <n v="2002"/>
    <d v="2002-04-01T00:00:00"/>
    <s v="Heather Carolin"/>
    <m/>
    <m/>
    <x v="0"/>
    <s v="Blue"/>
    <x v="2"/>
    <d v="1982-08-15T00:00:00"/>
    <n v="20"/>
    <s v="34B"/>
    <n v="1"/>
    <s v="B"/>
    <n v="34"/>
    <n v="22"/>
    <n v="30"/>
    <n v="64"/>
    <n v="1.6255999999999999"/>
    <n v="98"/>
    <n v="44.452016"/>
    <n v="16.821475244512989"/>
    <s v="Y"/>
    <s v="Harbor City, California, United States"/>
  </r>
  <r>
    <x v="5"/>
    <n v="2002"/>
    <d v="2002-05-01T00:00:00"/>
    <s v="Christi Shake"/>
    <m/>
    <m/>
    <x v="0"/>
    <s v="Brown"/>
    <x v="0"/>
    <d v="1980-08-22T00:00:00"/>
    <n v="22"/>
    <s v="34D"/>
    <n v="3"/>
    <s v="D"/>
    <n v="34"/>
    <n v="24"/>
    <n v="34"/>
    <n v="67"/>
    <n v="1.7018"/>
    <n v="122"/>
    <n v="55.338223999999997"/>
    <n v="19.107689629948204"/>
    <s v="Y"/>
    <s v="Baltimore, Maryland, United States"/>
  </r>
  <r>
    <x v="5"/>
    <n v="2002"/>
    <d v="2002-06-01T00:00:00"/>
    <s v="Michele Rogers"/>
    <m/>
    <m/>
    <x v="0"/>
    <s v="Brown"/>
    <x v="1"/>
    <d v="1976-05-14T00:00:00"/>
    <n v="26"/>
    <s v="32B"/>
    <n v="1"/>
    <s v="B"/>
    <n v="32"/>
    <n v="23"/>
    <n v="33"/>
    <n v="63"/>
    <n v="1.6002000000000001"/>
    <n v="103"/>
    <n v="46.719976000000003"/>
    <n v="18.245428982669505"/>
    <s v="Y"/>
    <s v="Honolulu, Hawaii, United States"/>
  </r>
  <r>
    <x v="5"/>
    <n v="2002"/>
    <d v="2002-07-01T00:00:00"/>
    <s v="Lauren Anderson"/>
    <m/>
    <m/>
    <x v="0"/>
    <s v="Brown"/>
    <x v="0"/>
    <d v="1980-06-06T00:00:00"/>
    <n v="22"/>
    <s v="34D"/>
    <n v="3"/>
    <s v="D"/>
    <n v="34"/>
    <n v="24"/>
    <n v="35"/>
    <n v="69"/>
    <n v="1.7525999999999999"/>
    <n v="125"/>
    <n v="56.698999999999998"/>
    <n v="18.459068634163312"/>
    <s v="Y"/>
    <s v="Milwaukee, Wisconsin, United States"/>
  </r>
  <r>
    <x v="5"/>
    <n v="2002"/>
    <d v="2002-08-01T00:00:00"/>
    <s v="Christina L. Santiago"/>
    <m/>
    <m/>
    <x v="1"/>
    <m/>
    <x v="1"/>
    <d v="1981-10-15T00:00:00"/>
    <n v="21"/>
    <s v="34B"/>
    <n v="1"/>
    <s v="B"/>
    <n v="34"/>
    <n v="24"/>
    <n v="33"/>
    <n v="65"/>
    <n v="1.651"/>
    <n v="108"/>
    <n v="48.987935999999998"/>
    <n v="17.971941458675815"/>
    <s v="Y"/>
    <s v="Chicago, Illinois, United States"/>
  </r>
  <r>
    <x v="5"/>
    <n v="2002"/>
    <d v="2002-09-01T00:00:00"/>
    <s v="Shallan Meiers"/>
    <m/>
    <m/>
    <x v="0"/>
    <m/>
    <x v="0"/>
    <d v="1981-09-30T00:00:00"/>
    <n v="21"/>
    <s v="34D"/>
    <n v="3"/>
    <s v="D"/>
    <n v="34"/>
    <n v="24"/>
    <n v="36"/>
    <n v="70"/>
    <n v="1.778"/>
    <n v="125"/>
    <n v="56.698999999999998"/>
    <n v="17.935433830051331"/>
    <s v="Y"/>
    <s v="San Diego, California, United States"/>
  </r>
  <r>
    <x v="5"/>
    <n v="2002"/>
    <d v="2002-10-01T00:00:00"/>
    <s v="Teri Harrison"/>
    <m/>
    <m/>
    <x v="0"/>
    <m/>
    <x v="0"/>
    <d v="1981-02-16T00:00:00"/>
    <n v="21"/>
    <s v="34D"/>
    <n v="3"/>
    <s v="D"/>
    <n v="34"/>
    <n v="26"/>
    <n v="33"/>
    <n v="66"/>
    <n v="1.6764000000000001"/>
    <n v="117"/>
    <n v="53.070264000000002"/>
    <n v="18.884084875607765"/>
    <s v="Y"/>
    <s v="Bradenton, Florida, United States"/>
  </r>
  <r>
    <x v="5"/>
    <n v="2002"/>
    <d v="2002-11-01T00:00:00"/>
    <s v="Serria Tawan"/>
    <m/>
    <m/>
    <x v="0"/>
    <m/>
    <x v="1"/>
    <d v="1978-09-04T00:00:00"/>
    <n v="24"/>
    <s v="34C"/>
    <n v="2"/>
    <s v="C"/>
    <n v="34"/>
    <n v="25"/>
    <n v="34"/>
    <n v="68"/>
    <n v="1.7272000000000001"/>
    <n v="130"/>
    <n v="58.96696"/>
    <n v="19.76621340785934"/>
    <s v="Y"/>
    <s v="Chicago, Illinois, United States"/>
  </r>
  <r>
    <x v="5"/>
    <n v="2002"/>
    <d v="2002-12-01T00:00:00"/>
    <s v="Lani Todd"/>
    <m/>
    <m/>
    <x v="0"/>
    <m/>
    <x v="0"/>
    <d v="1981-06-04T00:00:00"/>
    <n v="21"/>
    <s v="36B"/>
    <n v="1"/>
    <s v="B"/>
    <n v="36"/>
    <n v="25"/>
    <n v="35"/>
    <n v="67"/>
    <n v="1.7018"/>
    <n v="125"/>
    <n v="56.698999999999998"/>
    <n v="19.577550850356769"/>
    <s v="Y"/>
    <s v="Philadelphia, Pennsylvania, United States"/>
  </r>
  <r>
    <x v="5"/>
    <n v="2003"/>
    <d v="2003-01-01T00:00:00"/>
    <s v="Rebecca Anne Ramos"/>
    <m/>
    <m/>
    <x v="0"/>
    <s v="Brown"/>
    <x v="1"/>
    <d v="1967-08-26T00:00:00"/>
    <n v="36"/>
    <s v="34DD"/>
    <n v="4"/>
    <s v="DD"/>
    <n v="34"/>
    <n v="24"/>
    <n v="34"/>
    <n v="65"/>
    <n v="1.651"/>
    <n v="110"/>
    <n v="49.895119999999999"/>
    <n v="18.304755189392033"/>
    <s v="Y"/>
    <s v="San Antonio, Texas, United States"/>
  </r>
  <r>
    <x v="5"/>
    <n v="2003"/>
    <d v="2003-02-01T00:00:00"/>
    <s v="Charis Boyle"/>
    <m/>
    <m/>
    <x v="0"/>
    <s v="Green"/>
    <x v="0"/>
    <d v="1976-08-31T00:00:00"/>
    <n v="27"/>
    <s v="34D"/>
    <n v="3"/>
    <s v="D"/>
    <n v="34"/>
    <n v="24"/>
    <n v="33"/>
    <n v="68"/>
    <n v="1.7272000000000001"/>
    <n v="120"/>
    <n v="54.431039999999996"/>
    <n v="18.245735453408621"/>
    <s v="Y"/>
    <s v="Alexandria, Virginia, United States"/>
  </r>
  <r>
    <x v="5"/>
    <n v="2003"/>
    <d v="2003-03-01T00:00:00"/>
    <s v="Pennelope Jimenez"/>
    <m/>
    <m/>
    <x v="0"/>
    <s v="Brown"/>
    <x v="1"/>
    <d v="1978-07-26T00:00:00"/>
    <n v="25"/>
    <s v="34D"/>
    <n v="3"/>
    <s v="D"/>
    <n v="34"/>
    <n v="24"/>
    <n v="35"/>
    <n v="67"/>
    <n v="1.7018"/>
    <n v="125"/>
    <n v="56.698999999999998"/>
    <n v="19.577550850356769"/>
    <s v="Y"/>
    <s v="San Diego, California, United States"/>
  </r>
  <r>
    <x v="5"/>
    <n v="2003"/>
    <d v="2003-04-01T00:00:00"/>
    <s v="Carmella DeCesare"/>
    <m/>
    <m/>
    <x v="1"/>
    <s v="Brown"/>
    <x v="1"/>
    <d v="1982-07-01T00:00:00"/>
    <n v="21"/>
    <s v="34B"/>
    <n v="1"/>
    <s v="B"/>
    <n v="34"/>
    <n v="24"/>
    <n v="27"/>
    <n v="68"/>
    <n v="1.7272000000000001"/>
    <n v="118"/>
    <n v="53.523856000000002"/>
    <n v="17.941639862518478"/>
    <s v="Y"/>
    <s v="Avon Lake, Ohio, United States"/>
  </r>
  <r>
    <x v="5"/>
    <n v="2003"/>
    <d v="2003-05-01T00:00:00"/>
    <s v="Laurie Fetter"/>
    <m/>
    <m/>
    <x v="0"/>
    <s v="Blue"/>
    <x v="0"/>
    <d v="1982-01-09T00:00:00"/>
    <n v="21"/>
    <s v="34D"/>
    <n v="3"/>
    <s v="D"/>
    <n v="34"/>
    <n v="24"/>
    <n v="35"/>
    <n v="68"/>
    <n v="1.7272000000000001"/>
    <n v="115"/>
    <n v="52.163080000000001"/>
    <n v="17.485496476183261"/>
    <s v="Y"/>
    <s v="Elgin, Illinois, United States"/>
  </r>
  <r>
    <x v="5"/>
    <n v="2003"/>
    <d v="2003-06-01T00:00:00"/>
    <s v="Tailor James"/>
    <m/>
    <m/>
    <x v="0"/>
    <s v="Blue"/>
    <x v="0"/>
    <d v="1980-07-21T00:00:00"/>
    <n v="23"/>
    <s v="34D"/>
    <n v="3"/>
    <s v="D"/>
    <n v="34"/>
    <n v="24"/>
    <n v="34"/>
    <n v="64"/>
    <n v="1.6255999999999999"/>
    <n v="110"/>
    <n v="49.895119999999999"/>
    <n v="18.881247723432946"/>
    <s v="N"/>
    <s v="Mississauga, Canada"/>
  </r>
  <r>
    <x v="5"/>
    <n v="2003"/>
    <d v="2003-07-01T00:00:00"/>
    <s v="Marketa Janska"/>
    <m/>
    <m/>
    <x v="0"/>
    <s v="Blue"/>
    <x v="0"/>
    <d v="1981-05-24T00:00:00"/>
    <n v="22"/>
    <s v="34C"/>
    <n v="2"/>
    <s v="C"/>
    <n v="34"/>
    <n v="24"/>
    <n v="36"/>
    <n v="67"/>
    <n v="1.7018"/>
    <n v="115"/>
    <n v="52.163080000000001"/>
    <n v="18.011346782328228"/>
    <s v="N"/>
    <s v="Most, Czech Republic"/>
  </r>
  <r>
    <x v="5"/>
    <n v="2003"/>
    <d v="2003-08-01T00:00:00"/>
    <s v="Colleen Marie"/>
    <m/>
    <m/>
    <x v="0"/>
    <s v="Brown"/>
    <x v="1"/>
    <d v="1977-08-28T00:00:00"/>
    <n v="26"/>
    <s v="34B"/>
    <n v="1"/>
    <s v="B"/>
    <n v="34"/>
    <n v="25"/>
    <n v="36"/>
    <n v="67"/>
    <n v="1.7018"/>
    <n v="125"/>
    <n v="56.698999999999998"/>
    <n v="19.577550850356769"/>
    <s v="Y"/>
    <s v="Oklahoma City, Oklahoma, United States"/>
  </r>
  <r>
    <x v="5"/>
    <n v="2003"/>
    <d v="2003-09-01T00:00:00"/>
    <s v="Luci Victoria"/>
    <m/>
    <m/>
    <x v="0"/>
    <s v="Blue"/>
    <x v="0"/>
    <d v="1982-02-02T00:00:00"/>
    <n v="21"/>
    <s v="34DD"/>
    <n v="4"/>
    <s v="DD"/>
    <n v="34"/>
    <n v="25"/>
    <n v="35"/>
    <n v="70"/>
    <n v="1.778"/>
    <n v="130"/>
    <n v="58.96696"/>
    <n v="18.652851183253386"/>
    <s v="N"/>
    <s v="Sheffield, United Kingdom"/>
  </r>
  <r>
    <x v="5"/>
    <n v="2003"/>
    <d v="2003-10-01T00:00:00"/>
    <s v="Audra Lynn"/>
    <m/>
    <m/>
    <x v="0"/>
    <s v="Blue"/>
    <x v="0"/>
    <d v="1980-01-31T00:00:00"/>
    <n v="23"/>
    <s v="34C"/>
    <n v="2"/>
    <s v="C"/>
    <n v="34"/>
    <n v="24"/>
    <n v="34"/>
    <n v="68"/>
    <n v="1.7272000000000001"/>
    <n v="115"/>
    <n v="52.163080000000001"/>
    <n v="17.485496476183261"/>
    <s v="Y"/>
    <s v="Hartland, Minnesota, United States"/>
  </r>
  <r>
    <x v="5"/>
    <n v="2003"/>
    <d v="2003-11-01T00:00:00"/>
    <s v="Divini Rae"/>
    <m/>
    <m/>
    <x v="0"/>
    <s v="Blue"/>
    <x v="0"/>
    <d v="1977-07-31T00:00:00"/>
    <n v="26"/>
    <s v="36C"/>
    <n v="2"/>
    <s v="C"/>
    <n v="36"/>
    <n v="24"/>
    <n v="36"/>
    <n v="68"/>
    <n v="1.7272000000000001"/>
    <n v="126"/>
    <n v="57.152591999999999"/>
    <n v="19.158022226079051"/>
    <s v="Y"/>
    <s v="Fairbanks, Alaska, United States"/>
  </r>
  <r>
    <x v="5"/>
    <n v="2003"/>
    <d v="2003-12-01T00:00:00"/>
    <s v="Deisy Teles"/>
    <m/>
    <m/>
    <x v="0"/>
    <s v="Brown"/>
    <x v="1"/>
    <d v="1983-03-16T00:00:00"/>
    <n v="20"/>
    <s v="37D"/>
    <n v="3"/>
    <s v="D"/>
    <n v="37"/>
    <n v="25"/>
    <n v="36"/>
    <n v="68"/>
    <n v="1.7272000000000001"/>
    <n v="124"/>
    <n v="56.245407999999998"/>
    <n v="18.853926635188909"/>
    <s v="N"/>
    <s v="Muçum, Brazil"/>
  </r>
  <r>
    <x v="5"/>
    <n v="2003"/>
    <d v="2003-12-01T00:00:00"/>
    <s v="Sarah Teles"/>
    <m/>
    <m/>
    <x v="0"/>
    <s v="Brown"/>
    <x v="1"/>
    <d v="1983-03-16T00:00:00"/>
    <n v="20"/>
    <s v="37D"/>
    <n v="3"/>
    <s v="D"/>
    <n v="37"/>
    <n v="25"/>
    <n v="36"/>
    <n v="68"/>
    <n v="1.7272000000000001"/>
    <n v="124"/>
    <n v="56.245407999999998"/>
    <n v="18.853926635188909"/>
    <s v="N"/>
    <s v="Muçum, Brazil"/>
  </r>
  <r>
    <x v="5"/>
    <n v="2004"/>
    <d v="2004-01-01T00:00:00"/>
    <s v="Colleen Shannon"/>
    <m/>
    <m/>
    <x v="0"/>
    <m/>
    <x v="0"/>
    <d v="1978-04-14T00:00:00"/>
    <n v="26"/>
    <s v="34C"/>
    <n v="2"/>
    <s v="C"/>
    <n v="34"/>
    <n v="25"/>
    <n v="34"/>
    <n v="62"/>
    <n v="1.5748"/>
    <n v="107"/>
    <n v="48.534343999999997"/>
    <n v="19.570339140678282"/>
    <s v="Y"/>
    <s v="Pelican, Alaska, United States"/>
  </r>
  <r>
    <x v="5"/>
    <n v="2004"/>
    <d v="2004-02-01T00:00:00"/>
    <s v="Aliya Wolf"/>
    <m/>
    <m/>
    <x v="0"/>
    <s v="Blue"/>
    <x v="1"/>
    <d v="1975-01-17T00:00:00"/>
    <n v="29"/>
    <s v="34E"/>
    <n v="5"/>
    <s v="E"/>
    <n v="34"/>
    <n v="24"/>
    <n v="35"/>
    <n v="67"/>
    <n v="1.7018"/>
    <n v="120"/>
    <n v="54.431039999999996"/>
    <n v="18.794448816342495"/>
    <s v="Y"/>
    <s v="Stephenville, Texas, United States"/>
  </r>
  <r>
    <x v="5"/>
    <n v="2004"/>
    <d v="2004-03-01T00:00:00"/>
    <s v="Sandra Hubby"/>
    <m/>
    <m/>
    <x v="0"/>
    <m/>
    <x v="0"/>
    <d v="1978-11-23T00:00:00"/>
    <n v="26"/>
    <s v="34C"/>
    <n v="2"/>
    <s v="C"/>
    <n v="34"/>
    <n v="22"/>
    <n v="34"/>
    <n v="64"/>
    <n v="1.6255999999999999"/>
    <n v="103"/>
    <n v="46.719976000000003"/>
    <n v="17.679713777396305"/>
    <s v="Y"/>
    <s v="Norton, Ohio, United States"/>
  </r>
  <r>
    <x v="5"/>
    <n v="2004"/>
    <d v="2004-04-01T00:00:00"/>
    <s v="Krista Kelly"/>
    <m/>
    <m/>
    <x v="0"/>
    <s v="Blue"/>
    <x v="1"/>
    <d v="1977-06-18T00:00:00"/>
    <n v="27"/>
    <s v="34C"/>
    <n v="2"/>
    <s v="C"/>
    <n v="34"/>
    <n v="25"/>
    <n v="35"/>
    <n v="70"/>
    <n v="1.778"/>
    <n v="127"/>
    <n v="57.606183999999999"/>
    <n v="18.222400771332154"/>
    <s v="N"/>
    <s v="Toronto, Canada"/>
  </r>
  <r>
    <x v="5"/>
    <n v="2004"/>
    <d v="2004-05-01T00:00:00"/>
    <s v="Nicole Whitehead"/>
    <m/>
    <m/>
    <x v="0"/>
    <m/>
    <x v="0"/>
    <d v="1980-11-05T00:00:00"/>
    <n v="24"/>
    <s v="32B"/>
    <n v="1"/>
    <s v="B"/>
    <n v="32"/>
    <n v="24"/>
    <n v="34"/>
    <n v="64"/>
    <n v="1.6255999999999999"/>
    <n v="110"/>
    <n v="49.895119999999999"/>
    <n v="18.881247723432946"/>
    <s v="Y"/>
    <s v="Birmingham, Alabama, United States"/>
  </r>
  <r>
    <x v="5"/>
    <n v="2004"/>
    <d v="2004-06-01T00:00:00"/>
    <s v="Hiromi Oshima"/>
    <m/>
    <m/>
    <x v="0"/>
    <s v="Brown"/>
    <x v="1"/>
    <d v="1980-01-06T00:00:00"/>
    <n v="24"/>
    <s v="34C"/>
    <n v="2"/>
    <s v="C"/>
    <n v="34"/>
    <n v="22"/>
    <n v="34"/>
    <n v="64"/>
    <n v="1.6255999999999999"/>
    <n v="108"/>
    <n v="48.987935999999998"/>
    <n v="18.537952310279621"/>
    <s v="N"/>
    <s v="Tokyo, Japan"/>
  </r>
  <r>
    <x v="5"/>
    <n v="2004"/>
    <d v="2004-07-01T00:00:00"/>
    <s v="Stephanie Glasson"/>
    <m/>
    <m/>
    <x v="0"/>
    <s v="Brown"/>
    <x v="0"/>
    <d v="1975-12-01T00:00:00"/>
    <n v="29"/>
    <s v="34D"/>
    <n v="3"/>
    <s v="D"/>
    <n v="34"/>
    <n v="24"/>
    <n v="33"/>
    <n v="67"/>
    <n v="1.7018"/>
    <n v="117"/>
    <n v="53.070264000000002"/>
    <n v="18.324587595933934"/>
    <s v="Y"/>
    <s v="Memphis, Tennessee, United States"/>
  </r>
  <r>
    <x v="5"/>
    <n v="2004"/>
    <d v="2004-08-01T00:00:00"/>
    <s v="Pilar Lastra"/>
    <m/>
    <m/>
    <x v="0"/>
    <m/>
    <x v="1"/>
    <d v="1981-01-15T00:00:00"/>
    <n v="23"/>
    <s v="34C"/>
    <n v="2"/>
    <s v="C"/>
    <n v="34"/>
    <n v="25"/>
    <n v="34"/>
    <n v="66"/>
    <n v="1.6764000000000001"/>
    <n v="110"/>
    <n v="49.895119999999999"/>
    <n v="17.754267831767987"/>
    <s v="Y"/>
    <s v="Monterey Park, California, United States"/>
  </r>
  <r>
    <x v="5"/>
    <n v="2004"/>
    <d v="2004-09-01T00:00:00"/>
    <s v="Scarlett Keegan"/>
    <m/>
    <m/>
    <x v="0"/>
    <m/>
    <x v="2"/>
    <d v="1984-05-18T00:00:00"/>
    <n v="20"/>
    <s v="34B"/>
    <n v="1"/>
    <s v="B"/>
    <n v="34"/>
    <n v="24"/>
    <n v="34"/>
    <n v="65"/>
    <n v="1.651"/>
    <n v="106"/>
    <n v="48.080751999999997"/>
    <n v="17.639127727959597"/>
    <s v="Y"/>
    <s v="Westlake Village, California, United States"/>
  </r>
  <r>
    <x v="5"/>
    <n v="2004"/>
    <d v="2004-10-01T00:00:00"/>
    <s v="Kimberly Holland"/>
    <m/>
    <m/>
    <x v="0"/>
    <s v="Brown"/>
    <x v="0"/>
    <d v="1982-08-01T00:00:00"/>
    <n v="22"/>
    <s v="34D"/>
    <n v="3"/>
    <s v="D"/>
    <n v="34"/>
    <n v="23"/>
    <n v="33"/>
    <n v="65"/>
    <n v="1.651"/>
    <n v="102"/>
    <n v="46.266384000000002"/>
    <n v="16.973500266527161"/>
    <s v="Y"/>
    <s v="Humble, Texas, United States"/>
  </r>
  <r>
    <x v="5"/>
    <n v="2004"/>
    <d v="2004-11-01T00:00:00"/>
    <s v="Cara Zavaleta"/>
    <m/>
    <m/>
    <x v="0"/>
    <m/>
    <x v="1"/>
    <d v="1980-06-15T00:00:00"/>
    <n v="24"/>
    <s v="34C"/>
    <n v="2"/>
    <s v="C"/>
    <n v="34"/>
    <n v="25"/>
    <n v="34"/>
    <n v="66"/>
    <n v="1.6764000000000001"/>
    <n v="118"/>
    <n v="53.523856000000002"/>
    <n v="19.04548731044202"/>
    <s v="Y"/>
    <s v="Bowling Green, Ohio, United States"/>
  </r>
  <r>
    <x v="5"/>
    <n v="2004"/>
    <d v="2004-12-01T00:00:00"/>
    <s v="Tiffany Fallon"/>
    <m/>
    <m/>
    <x v="1"/>
    <m/>
    <x v="1"/>
    <d v="1974-05-01T00:00:00"/>
    <n v="30"/>
    <s v="34C"/>
    <n v="2"/>
    <s v="C"/>
    <n v="34"/>
    <n v="23"/>
    <n v="35"/>
    <n v="66"/>
    <n v="1.6764000000000001"/>
    <n v="115"/>
    <n v="52.163080000000001"/>
    <n v="18.561280005939256"/>
    <s v="Y"/>
    <s v="Fort Lauderdale, Florida, United States"/>
  </r>
  <r>
    <x v="5"/>
    <n v="2005"/>
    <d v="2005-01-01T00:00:00"/>
    <s v="Destiny Davis"/>
    <m/>
    <m/>
    <x v="0"/>
    <s v="Brown"/>
    <x v="0"/>
    <d v="1985-08-24T00:00:00"/>
    <n v="20"/>
    <s v="36DD"/>
    <n v="4"/>
    <s v="DD"/>
    <n v="36"/>
    <n v="24"/>
    <n v="34"/>
    <n v="65"/>
    <n v="1.651"/>
    <n v="110"/>
    <n v="49.895119999999999"/>
    <n v="18.304755189392033"/>
    <s v="Y"/>
    <s v="Glendora, California, United States"/>
  </r>
  <r>
    <x v="5"/>
    <n v="2005"/>
    <d v="2005-02-01T00:00:00"/>
    <s v="Amber Campisi"/>
    <m/>
    <m/>
    <x v="0"/>
    <s v="Brown"/>
    <x v="1"/>
    <d v="1981-06-21T00:00:00"/>
    <n v="24"/>
    <s v="36DD"/>
    <n v="4"/>
    <s v="DD"/>
    <n v="36"/>
    <n v="28"/>
    <n v="36"/>
    <n v="67"/>
    <n v="1.7018"/>
    <n v="127"/>
    <n v="57.606183999999999"/>
    <n v="19.890791663962474"/>
    <s v="Y"/>
    <s v="Dallas, Texas, United States"/>
  </r>
  <r>
    <x v="5"/>
    <n v="2005"/>
    <d v="2005-03-01T00:00:00"/>
    <s v="Jillian Grace"/>
    <m/>
    <m/>
    <x v="0"/>
    <s v="Green"/>
    <x v="0"/>
    <d v="1985-12-20T00:00:00"/>
    <n v="20"/>
    <s v="36C"/>
    <n v="2"/>
    <s v="C"/>
    <n v="36"/>
    <n v="24"/>
    <n v="36"/>
    <n v="65"/>
    <n v="1.651"/>
    <n v="117"/>
    <n v="53.070264000000002"/>
    <n v="19.469603246898799"/>
    <s v="Y"/>
    <s v="Berryville, Arizona, United States"/>
  </r>
  <r>
    <x v="5"/>
    <n v="2005"/>
    <d v="2005-04-01T00:00:00"/>
    <s v="Courtney Rachel Culkin"/>
    <m/>
    <m/>
    <x v="0"/>
    <s v="Brown"/>
    <x v="0"/>
    <d v="1983-02-23T00:00:00"/>
    <n v="22"/>
    <s v="34C"/>
    <n v="2"/>
    <s v="C"/>
    <n v="34"/>
    <n v="24"/>
    <n v="34"/>
    <n v="63"/>
    <n v="1.6002000000000001"/>
    <n v="105"/>
    <n v="47.627159999999996"/>
    <n v="18.59970915709027"/>
    <s v="Y"/>
    <s v="Long Island, New York, United States"/>
  </r>
  <r>
    <x v="5"/>
    <n v="2005"/>
    <d v="2005-05-01T00:00:00"/>
    <s v="Jamie Westenhiser"/>
    <m/>
    <m/>
    <x v="0"/>
    <s v="Brown"/>
    <x v="1"/>
    <d v="1981-11-02T00:00:00"/>
    <n v="24"/>
    <s v="34C"/>
    <n v="2"/>
    <s v="C"/>
    <n v="34"/>
    <n v="23"/>
    <n v="34"/>
    <n v="67"/>
    <n v="1.7018"/>
    <n v="112"/>
    <n v="50.802303999999999"/>
    <n v="17.541485561919664"/>
    <s v="Y"/>
    <s v="Hollywood, Florida, United States"/>
  </r>
  <r>
    <x v="5"/>
    <n v="2005"/>
    <d v="2005-06-01T00:00:00"/>
    <s v="Kara Monaco"/>
    <m/>
    <m/>
    <x v="1"/>
    <s v="Blue"/>
    <x v="0"/>
    <d v="1983-02-26T00:00:00"/>
    <n v="22"/>
    <s v="34C"/>
    <n v="2"/>
    <s v="C"/>
    <n v="34"/>
    <n v="24"/>
    <n v="34"/>
    <n v="66"/>
    <n v="1.6764000000000001"/>
    <n v="110"/>
    <n v="49.895119999999999"/>
    <n v="17.754267831767987"/>
    <s v="Y"/>
    <s v="Lakeland, Florida, United States"/>
  </r>
  <r>
    <x v="5"/>
    <n v="2005"/>
    <d v="2005-07-01T00:00:00"/>
    <s v="Qiana Chase"/>
    <m/>
    <m/>
    <x v="0"/>
    <s v="Brown"/>
    <x v="1"/>
    <d v="1981-02-12T00:00:00"/>
    <n v="24"/>
    <s v="36C"/>
    <n v="2"/>
    <s v="C"/>
    <n v="36"/>
    <n v="25"/>
    <n v="36"/>
    <n v="69"/>
    <n v="1.7525999999999999"/>
    <n v="130"/>
    <n v="58.96696"/>
    <n v="19.197431379529846"/>
    <s v="Y"/>
    <s v="Los Angeles, California, United States"/>
  </r>
  <r>
    <x v="5"/>
    <n v="2005"/>
    <d v="2005-08-01T00:00:00"/>
    <s v="Tamara Witmer"/>
    <m/>
    <m/>
    <x v="0"/>
    <s v="Blue"/>
    <x v="0"/>
    <d v="1984-03-21T00:00:00"/>
    <n v="21"/>
    <s v="34C"/>
    <n v="2"/>
    <s v="C"/>
    <n v="34"/>
    <n v="24"/>
    <n v="34"/>
    <n v="68"/>
    <n v="1.7272000000000001"/>
    <n v="115"/>
    <n v="52.163080000000001"/>
    <n v="17.485496476183261"/>
    <s v="Y"/>
    <s v="Valencia, California, United States"/>
  </r>
  <r>
    <x v="5"/>
    <n v="2005"/>
    <d v="2005-09-01T00:00:00"/>
    <s v="Vanessa Hoelsher"/>
    <m/>
    <m/>
    <x v="0"/>
    <s v="Blue"/>
    <x v="0"/>
    <d v="1982-01-19T00:00:00"/>
    <n v="23"/>
    <s v="36D"/>
    <n v="3"/>
    <s v="D"/>
    <n v="36"/>
    <n v="25"/>
    <n v="36"/>
    <n v="66"/>
    <n v="1.6764000000000001"/>
    <n v="120"/>
    <n v="54.431039999999996"/>
    <n v="19.368292180110529"/>
    <s v="Y"/>
    <s v="Atlanta, Georgia, United States"/>
  </r>
  <r>
    <x v="5"/>
    <n v="2005"/>
    <d v="2005-10-01T00:00:00"/>
    <s v="Amanda Paige"/>
    <m/>
    <m/>
    <x v="0"/>
    <s v="Hazel"/>
    <x v="0"/>
    <d v="1984-10-28T00:00:00"/>
    <n v="21"/>
    <s v="34D"/>
    <n v="3"/>
    <s v="D"/>
    <n v="34"/>
    <n v="24"/>
    <n v="33"/>
    <n v="68"/>
    <n v="1.7272000000000001"/>
    <n v="117"/>
    <n v="53.070264000000002"/>
    <n v="17.789592067073407"/>
    <s v="Y"/>
    <s v="Fayetteville, North Carolina, United States"/>
  </r>
  <r>
    <x v="5"/>
    <n v="2005"/>
    <d v="2005-11-01T00:00:00"/>
    <s v="Raquel Gibson"/>
    <m/>
    <m/>
    <x v="0"/>
    <s v="Brown"/>
    <x v="1"/>
    <d v="1985-06-14T00:00:00"/>
    <n v="20"/>
    <s v="34C"/>
    <n v="2"/>
    <s v="C"/>
    <n v="34"/>
    <n v="23"/>
    <n v="35"/>
    <n v="64"/>
    <n v="1.6255999999999999"/>
    <n v="110"/>
    <n v="49.895119999999999"/>
    <n v="18.881247723432946"/>
    <s v="Y"/>
    <s v="Clearwater, Florida, United States"/>
  </r>
  <r>
    <x v="5"/>
    <n v="2005"/>
    <d v="2005-12-01T00:00:00"/>
    <s v="Christine Smith"/>
    <m/>
    <m/>
    <x v="0"/>
    <s v="Blue"/>
    <x v="2"/>
    <d v="1979-04-06T00:00:00"/>
    <n v="26"/>
    <s v="34C"/>
    <n v="2"/>
    <s v="C"/>
    <n v="34"/>
    <n v="24"/>
    <n v="34"/>
    <n v="65"/>
    <n v="1.651"/>
    <n v="115"/>
    <n v="52.163080000000001"/>
    <n v="19.136789516182581"/>
    <s v="Y"/>
    <s v="San Dimas, California, United States"/>
  </r>
  <r>
    <x v="5"/>
    <n v="2006"/>
    <d v="2006-01-01T00:00:00"/>
    <s v="Athena Lundberg"/>
    <m/>
    <m/>
    <x v="0"/>
    <s v="Blue"/>
    <x v="0"/>
    <d v="1986-04-12T00:00:00"/>
    <n v="20"/>
    <s v="34B"/>
    <n v="1"/>
    <s v="B"/>
    <n v="34"/>
    <n v="25"/>
    <n v="36"/>
    <n v="66"/>
    <n v="1.6764000000000001"/>
    <n v="119"/>
    <n v="53.977448000000003"/>
    <n v="19.206889745276275"/>
    <s v="Y"/>
    <s v="Mountain View, California, United States"/>
  </r>
  <r>
    <x v="5"/>
    <n v="2006"/>
    <d v="2006-02-01T00:00:00"/>
    <s v="Cassandra Lynn"/>
    <m/>
    <m/>
    <x v="0"/>
    <s v="Blue"/>
    <x v="0"/>
    <d v="1979-08-15T00:00:00"/>
    <n v="27"/>
    <s v="32DD"/>
    <n v="4"/>
    <s v="DD"/>
    <n v="32"/>
    <n v="24"/>
    <n v="34"/>
    <n v="65"/>
    <n v="1.651"/>
    <n v="110"/>
    <n v="49.895119999999999"/>
    <n v="18.304755189392033"/>
    <s v="Y"/>
    <s v="Price, Utah, United States"/>
  </r>
  <r>
    <x v="5"/>
    <n v="2006"/>
    <d v="2006-03-01T00:00:00"/>
    <s v="Monica Leigh"/>
    <m/>
    <m/>
    <x v="0"/>
    <s v="Brown"/>
    <x v="1"/>
    <d v="1981-12-19T00:00:00"/>
    <n v="25"/>
    <s v="36C"/>
    <n v="2"/>
    <s v="C"/>
    <n v="36"/>
    <n v="24"/>
    <n v="36"/>
    <n v="66"/>
    <n v="1.6764000000000001"/>
    <n v="115"/>
    <n v="52.163080000000001"/>
    <n v="18.561280005939256"/>
    <s v="Y"/>
    <s v="Long Island, New York, United States"/>
  </r>
  <r>
    <x v="5"/>
    <n v="2006"/>
    <d v="2006-04-01T00:00:00"/>
    <s v="Holley Ann Dorrough"/>
    <m/>
    <m/>
    <x v="0"/>
    <s v="Blue"/>
    <x v="0"/>
    <d v="1986-08-12T00:00:00"/>
    <n v="20"/>
    <s v="34B"/>
    <n v="1"/>
    <s v="B"/>
    <n v="34"/>
    <n v="25"/>
    <n v="34"/>
    <n v="68"/>
    <n v="1.7272000000000001"/>
    <n v="115"/>
    <n v="52.163080000000001"/>
    <n v="17.485496476183261"/>
    <s v="Y"/>
    <s v="Gadsden, Alabama, United States"/>
  </r>
  <r>
    <x v="5"/>
    <n v="2006"/>
    <d v="2006-05-01T00:00:00"/>
    <s v="Alison Waite"/>
    <m/>
    <m/>
    <x v="0"/>
    <s v="Brown"/>
    <x v="1"/>
    <d v="1981-11-10T00:00:00"/>
    <n v="25"/>
    <s v="34C"/>
    <n v="2"/>
    <s v="C"/>
    <n v="34"/>
    <n v="24"/>
    <n v="34"/>
    <n v="66"/>
    <n v="1.6764000000000001"/>
    <n v="117"/>
    <n v="53.070264000000002"/>
    <n v="18.884084875607765"/>
    <s v="Y"/>
    <s v="Los Altos, California, United States"/>
  </r>
  <r>
    <x v="5"/>
    <n v="2006"/>
    <d v="2006-06-01T00:00:00"/>
    <s v="Stephanie Larimore"/>
    <m/>
    <m/>
    <x v="0"/>
    <s v="Brown"/>
    <x v="1"/>
    <d v="1981-04-21T00:00:00"/>
    <n v="25"/>
    <s v="34C"/>
    <n v="2"/>
    <s v="C"/>
    <n v="34"/>
    <n v="23"/>
    <n v="34"/>
    <n v="64"/>
    <n v="1.6255999999999999"/>
    <n v="105"/>
    <n v="47.627159999999996"/>
    <n v="18.023009190549629"/>
    <s v="Y"/>
    <s v="Fort Wayne, Indiana, United States"/>
  </r>
  <r>
    <x v="5"/>
    <n v="2006"/>
    <d v="2006-07-01T00:00:00"/>
    <s v="Sara Jean Underwood"/>
    <m/>
    <m/>
    <x v="1"/>
    <s v="Green"/>
    <x v="0"/>
    <d v="1984-03-26T00:00:00"/>
    <n v="22"/>
    <s v="32B"/>
    <n v="1"/>
    <s v="B"/>
    <n v="32"/>
    <n v="24"/>
    <n v="31"/>
    <n v="63"/>
    <n v="1.6002000000000001"/>
    <n v="103"/>
    <n v="46.719976000000003"/>
    <n v="18.245428982669505"/>
    <s v="Y"/>
    <s v="Portland, Oregon, United States"/>
  </r>
  <r>
    <x v="5"/>
    <n v="2006"/>
    <d v="2006-08-01T00:00:00"/>
    <s v="Nicole Voss"/>
    <m/>
    <m/>
    <x v="0"/>
    <s v="Blue"/>
    <x v="1"/>
    <d v="1982-09-19T00:00:00"/>
    <n v="24"/>
    <s v="32C"/>
    <n v="2"/>
    <s v="C"/>
    <n v="32"/>
    <n v="23"/>
    <n v="33"/>
    <n v="65"/>
    <n v="1.651"/>
    <n v="107"/>
    <n v="48.534343999999997"/>
    <n v="17.805534593317706"/>
    <s v="Y"/>
    <s v="Ocala, Florida, United States"/>
  </r>
  <r>
    <x v="5"/>
    <n v="2006"/>
    <d v="2006-09-01T00:00:00"/>
    <s v="Janine Habeck"/>
    <m/>
    <m/>
    <x v="0"/>
    <s v="Green"/>
    <x v="1"/>
    <d v="1983-06-03T00:00:00"/>
    <n v="23"/>
    <s v="36C"/>
    <n v="2"/>
    <s v="C"/>
    <n v="36"/>
    <n v="26"/>
    <n v="36"/>
    <n v="66"/>
    <n v="1.6764000000000001"/>
    <n v="110"/>
    <n v="49.895119999999999"/>
    <n v="17.754267831767987"/>
    <s v="N"/>
    <s v="Berlin, Germany"/>
  </r>
  <r>
    <x v="5"/>
    <n v="2006"/>
    <d v="2006-10-01T00:00:00"/>
    <s v="Jordan Monroe"/>
    <m/>
    <m/>
    <x v="0"/>
    <s v="Brown"/>
    <x v="1"/>
    <d v="1986-04-14T00:00:00"/>
    <n v="20"/>
    <s v="34DD"/>
    <n v="4"/>
    <s v="DD"/>
    <n v="34"/>
    <n v="24"/>
    <n v="34"/>
    <n v="69"/>
    <n v="1.7525999999999999"/>
    <n v="130"/>
    <n v="58.96696"/>
    <n v="19.197431379529846"/>
    <s v="Y"/>
    <s v="Denison, Iowa, United States"/>
  </r>
  <r>
    <x v="5"/>
    <n v="2006"/>
    <d v="2006-11-01T00:00:00"/>
    <s v="Sarah Elizabeth"/>
    <m/>
    <m/>
    <x v="0"/>
    <s v="Brown"/>
    <x v="0"/>
    <d v="1983-08-13T00:00:00"/>
    <n v="23"/>
    <s v="34D"/>
    <n v="3"/>
    <s v="D"/>
    <n v="34"/>
    <n v="23"/>
    <n v="32"/>
    <n v="65"/>
    <n v="1.651"/>
    <n v="110"/>
    <n v="49.895119999999999"/>
    <n v="18.304755189392033"/>
    <s v="Y"/>
    <s v="Glendale, Arizona, United States"/>
  </r>
  <r>
    <x v="5"/>
    <n v="2006"/>
    <d v="2006-12-01T00:00:00"/>
    <s v="Kia Drayton"/>
    <m/>
    <m/>
    <x v="0"/>
    <s v="Brown"/>
    <x v="1"/>
    <d v="1983-04-11T00:00:00"/>
    <n v="23"/>
    <s v="34C"/>
    <n v="2"/>
    <s v="C"/>
    <n v="34"/>
    <n v="24"/>
    <n v="34"/>
    <n v="69"/>
    <n v="1.7525999999999999"/>
    <n v="118"/>
    <n v="53.523856000000002"/>
    <n v="17.425360790650171"/>
    <s v="Y"/>
    <s v="Goldsboro, North Carolina, United States"/>
  </r>
  <r>
    <x v="5"/>
    <n v="2007"/>
    <d v="2007-01-01T00:00:00"/>
    <s v="Jayde Nicole"/>
    <m/>
    <m/>
    <x v="1"/>
    <s v="Brown"/>
    <x v="1"/>
    <d v="1986-02-19T00:00:00"/>
    <n v="21"/>
    <s v="34C"/>
    <n v="2"/>
    <s v="C"/>
    <n v="34"/>
    <n v="24"/>
    <n v="35"/>
    <n v="69"/>
    <n v="1.7525999999999999"/>
    <n v="117"/>
    <n v="53.070264000000002"/>
    <n v="17.277688241576861"/>
    <s v="N"/>
    <s v="Scarborough, Canada"/>
  </r>
  <r>
    <x v="5"/>
    <n v="2007"/>
    <d v="2007-02-01T00:00:00"/>
    <s v="Heather Rene Smith"/>
    <m/>
    <m/>
    <x v="0"/>
    <s v="Brown"/>
    <x v="0"/>
    <d v="1987-01-08T00:00:00"/>
    <n v="20"/>
    <s v="34D"/>
    <n v="3"/>
    <s v="D"/>
    <n v="34"/>
    <n v="24"/>
    <n v="34"/>
    <n v="63"/>
    <n v="1.6002000000000001"/>
    <n v="115"/>
    <n v="52.163080000000001"/>
    <n v="20.371110029194107"/>
    <s v="Y"/>
    <s v="Salinas, California, United States"/>
  </r>
  <r>
    <x v="5"/>
    <n v="2007"/>
    <d v="2007-03-01T00:00:00"/>
    <s v="Tyran Richard"/>
    <m/>
    <m/>
    <x v="0"/>
    <s v="Blue"/>
    <x v="0"/>
    <d v="1982-10-01T00:00:00"/>
    <n v="25"/>
    <s v="34D"/>
    <n v="3"/>
    <s v="D"/>
    <n v="34"/>
    <n v="24"/>
    <n v="34"/>
    <n v="68"/>
    <n v="1.7272000000000001"/>
    <n v="115"/>
    <n v="52.163080000000001"/>
    <n v="17.485496476183261"/>
    <s v="Y"/>
    <s v="Zachary, Louisiana, United States"/>
  </r>
  <r>
    <x v="5"/>
    <n v="2007"/>
    <d v="2007-04-01T00:00:00"/>
    <s v="Giuliana Marino"/>
    <m/>
    <m/>
    <x v="0"/>
    <s v="Green"/>
    <x v="1"/>
    <d v="1986-05-13T00:00:00"/>
    <n v="21"/>
    <s v="33C"/>
    <n v="2"/>
    <s v="C"/>
    <n v="33"/>
    <n v="25"/>
    <n v="35"/>
    <n v="66"/>
    <n v="1.6764000000000001"/>
    <n v="114"/>
    <n v="51.709488"/>
    <n v="18.399877571105002"/>
    <s v="N"/>
    <s v="Nuremberg, Germany"/>
  </r>
  <r>
    <x v="5"/>
    <n v="2007"/>
    <d v="2007-05-01T00:00:00"/>
    <s v="Shannon James"/>
    <m/>
    <m/>
    <x v="0"/>
    <s v="Brown"/>
    <x v="0"/>
    <d v="1987-02-05T00:00:00"/>
    <n v="20"/>
    <s v="34C"/>
    <n v="2"/>
    <s v="C"/>
    <n v="34"/>
    <n v="23"/>
    <n v="34"/>
    <n v="68"/>
    <n v="1.7272000000000001"/>
    <n v="115"/>
    <n v="52.163080000000001"/>
    <n v="17.485496476183261"/>
    <s v="Y"/>
    <s v="Holland, Pennsylvania, United States"/>
  </r>
  <r>
    <x v="5"/>
    <n v="2007"/>
    <d v="2007-06-01T00:00:00"/>
    <s v="Brittany Binger"/>
    <m/>
    <m/>
    <x v="0"/>
    <s v="Brown"/>
    <x v="1"/>
    <d v="1987-03-24T00:00:00"/>
    <n v="20"/>
    <s v="34B"/>
    <n v="1"/>
    <s v="B"/>
    <n v="34"/>
    <n v="24"/>
    <n v="35"/>
    <n v="67"/>
    <n v="1.7018"/>
    <n v="112"/>
    <n v="50.802303999999999"/>
    <n v="17.541485561919664"/>
    <s v="Y"/>
    <s v="Bellevue, Washington, United States"/>
  </r>
  <r>
    <x v="5"/>
    <n v="2007"/>
    <d v="2007-07-01T00:00:00"/>
    <s v="Tiffany Selby"/>
    <m/>
    <m/>
    <x v="0"/>
    <s v="Green"/>
    <x v="0"/>
    <d v="1981-11-14T00:00:00"/>
    <n v="26"/>
    <s v="34D"/>
    <n v="3"/>
    <s v="D"/>
    <n v="34"/>
    <n v="24"/>
    <n v="34"/>
    <n v="66"/>
    <n v="1.6764000000000001"/>
    <n v="115"/>
    <n v="52.163080000000001"/>
    <n v="18.561280005939256"/>
    <s v="Y"/>
    <s v="Jacksonville, Florida, United States"/>
  </r>
  <r>
    <x v="5"/>
    <n v="2007"/>
    <d v="2007-08-01T00:00:00"/>
    <s v="Tamara Sky"/>
    <m/>
    <m/>
    <x v="0"/>
    <s v="Brown"/>
    <x v="1"/>
    <d v="1985-02-20T00:00:00"/>
    <n v="22"/>
    <s v="33D"/>
    <n v="3"/>
    <s v="D"/>
    <n v="33"/>
    <n v="24"/>
    <n v="34"/>
    <n v="66"/>
    <n v="1.6764000000000001"/>
    <n v="109"/>
    <n v="49.441527999999998"/>
    <n v="17.592865396933732"/>
    <s v="N"/>
    <s v="Puerto Rico"/>
  </r>
  <r>
    <x v="5"/>
    <n v="2007"/>
    <d v="2007-09-01T00:00:00"/>
    <s v="Patrice Hollis"/>
    <m/>
    <m/>
    <x v="0"/>
    <s v="Brown"/>
    <x v="1"/>
    <d v="1981-09-01T00:00:00"/>
    <n v="26"/>
    <s v="34DD"/>
    <n v="4"/>
    <s v="DD"/>
    <n v="34"/>
    <n v="23"/>
    <n v="33"/>
    <n v="68"/>
    <n v="1.7272000000000001"/>
    <n v="117"/>
    <n v="53.070264000000002"/>
    <n v="17.789592067073407"/>
    <s v="Y"/>
    <s v="Las Vegas, Nevada, United States"/>
  </r>
  <r>
    <x v="5"/>
    <n v="2007"/>
    <d v="2007-10-01T00:00:00"/>
    <s v="Spencer Scott"/>
    <m/>
    <m/>
    <x v="0"/>
    <s v="Blue"/>
    <x v="0"/>
    <d v="1989-04-04T00:00:00"/>
    <n v="18"/>
    <s v="32D"/>
    <n v="3"/>
    <s v="D"/>
    <n v="32"/>
    <n v="27"/>
    <n v="36"/>
    <n v="64"/>
    <n v="1.6255999999999999"/>
    <n v="110"/>
    <n v="49.895119999999999"/>
    <n v="18.881247723432946"/>
    <s v="Y"/>
    <s v="St. Petersburg, Florida, United States"/>
  </r>
  <r>
    <x v="5"/>
    <n v="2007"/>
    <d v="2007-11-01T00:00:00"/>
    <s v="Lindsay Wagner"/>
    <m/>
    <m/>
    <x v="0"/>
    <s v="Brown"/>
    <x v="0"/>
    <d v="1988-03-14T00:00:00"/>
    <n v="19"/>
    <s v="34DD"/>
    <n v="4"/>
    <s v="DD"/>
    <n v="34"/>
    <n v="27"/>
    <n v="34"/>
    <n v="68"/>
    <n v="1.7272000000000001"/>
    <n v="120"/>
    <n v="54.431039999999996"/>
    <n v="18.245735453408621"/>
    <s v="Y"/>
    <s v="Omaha, Nebraska, United States"/>
  </r>
  <r>
    <x v="5"/>
    <n v="2007"/>
    <d v="2007-12-01T00:00:00"/>
    <s v="Sasckya Porto"/>
    <m/>
    <m/>
    <x v="0"/>
    <s v="Brown"/>
    <x v="1"/>
    <d v="1984-10-31T00:00:00"/>
    <n v="23"/>
    <s v="34C"/>
    <n v="2"/>
    <s v="C"/>
    <n v="34"/>
    <n v="25"/>
    <n v="35"/>
    <n v="70"/>
    <n v="1.778"/>
    <n v="123"/>
    <n v="55.791815999999997"/>
    <n v="17.648466888770511"/>
    <s v="N"/>
    <s v="Recife, Brazil"/>
  </r>
  <r>
    <x v="5"/>
    <n v="2008"/>
    <d v="2008-01-01T00:00:00"/>
    <s v="Sandra Nilsson"/>
    <m/>
    <m/>
    <x v="0"/>
    <s v="Blue"/>
    <x v="1"/>
    <d v="1986-02-17T00:00:00"/>
    <n v="22"/>
    <s v="35C"/>
    <n v="2"/>
    <s v="C"/>
    <n v="35"/>
    <n v="26"/>
    <n v="35"/>
    <n v="69"/>
    <n v="1.7525999999999999"/>
    <n v="123"/>
    <n v="55.791815999999997"/>
    <n v="18.1637235360167"/>
    <s v="N"/>
    <s v="Ystad, Sweden"/>
  </r>
  <r>
    <x v="5"/>
    <n v="2008"/>
    <d v="2008-02-01T00:00:00"/>
    <s v="Michelle McLaughlin"/>
    <m/>
    <m/>
    <x v="0"/>
    <s v="Hazel"/>
    <x v="0"/>
    <d v="1986-06-19T00:00:00"/>
    <n v="22"/>
    <s v="32D"/>
    <n v="3"/>
    <s v="D"/>
    <n v="32"/>
    <n v="25"/>
    <n v="36"/>
    <n v="68"/>
    <n v="1.7272000000000001"/>
    <n v="120"/>
    <n v="54.431039999999996"/>
    <n v="18.245735453408621"/>
    <s v="Y"/>
    <s v="Redwood City, California, United States"/>
  </r>
  <r>
    <x v="5"/>
    <n v="2008"/>
    <d v="2008-03-01T00:00:00"/>
    <s v="Ida Ljungqvist"/>
    <m/>
    <m/>
    <x v="1"/>
    <s v="Brown"/>
    <x v="1"/>
    <d v="1981-09-27T00:00:00"/>
    <n v="27"/>
    <s v="32D"/>
    <n v="3"/>
    <s v="D"/>
    <n v="32"/>
    <n v="21"/>
    <n v="35"/>
    <n v="64"/>
    <n v="1.6255999999999999"/>
    <n v="108"/>
    <n v="48.987935999999998"/>
    <n v="18.537952310279621"/>
    <s v="N"/>
    <s v="Dar es Salaam, Tanzania"/>
  </r>
  <r>
    <x v="5"/>
    <n v="2008"/>
    <d v="2008-04-01T00:00:00"/>
    <s v="Regina Deutinger"/>
    <m/>
    <m/>
    <x v="0"/>
    <s v="Blue"/>
    <x v="0"/>
    <d v="1982-09-17T00:00:00"/>
    <n v="26"/>
    <s v="37E"/>
    <n v="5"/>
    <s v="E"/>
    <n v="37"/>
    <n v="25"/>
    <n v="37"/>
    <n v="69"/>
    <n v="1.7525999999999999"/>
    <n v="127"/>
    <n v="57.606183999999999"/>
    <n v="18.754413732309928"/>
    <s v="N"/>
    <s v="Munich, Germany"/>
  </r>
  <r>
    <x v="5"/>
    <n v="2008"/>
    <d v="2008-05-01T00:00:00"/>
    <s v="AJ Alexander"/>
    <m/>
    <m/>
    <x v="0"/>
    <s v="Blue"/>
    <x v="2"/>
    <d v="1980-09-16T00:00:00"/>
    <n v="28"/>
    <s v="32C"/>
    <n v="2"/>
    <s v="C"/>
    <n v="32"/>
    <n v="24"/>
    <n v="35"/>
    <n v="67"/>
    <n v="1.7018"/>
    <n v="113"/>
    <n v="51.255896"/>
    <n v="17.698105968722519"/>
    <s v="Y"/>
    <s v="Evansville, Indiana, United States"/>
  </r>
  <r>
    <x v="5"/>
    <n v="2008"/>
    <d v="2008-06-01T00:00:00"/>
    <s v="Juliette Frette"/>
    <m/>
    <m/>
    <x v="0"/>
    <s v="Blue"/>
    <x v="0"/>
    <d v="1983-12-25T00:00:00"/>
    <n v="25"/>
    <s v="34D"/>
    <n v="3"/>
    <s v="D"/>
    <n v="34"/>
    <n v="25"/>
    <n v="36"/>
    <n v="67"/>
    <n v="1.7018"/>
    <n v="120"/>
    <n v="54.431039999999996"/>
    <n v="18.794448816342495"/>
    <s v="Y"/>
    <s v="Santa Clara, California, United States"/>
  </r>
  <r>
    <x v="5"/>
    <n v="2008"/>
    <d v="2008-07-01T00:00:00"/>
    <s v="Laura Croft"/>
    <m/>
    <m/>
    <x v="0"/>
    <s v="Brown"/>
    <x v="1"/>
    <d v="1983-01-30T00:00:00"/>
    <n v="25"/>
    <s v="34C"/>
    <n v="2"/>
    <s v="C"/>
    <n v="34"/>
    <n v="24"/>
    <n v="34"/>
    <n v="65"/>
    <n v="1.651"/>
    <n v="117"/>
    <n v="53.070264000000002"/>
    <n v="19.469603246898799"/>
    <s v="Y"/>
    <s v="Jacksonville, Florida, United States"/>
  </r>
  <r>
    <x v="5"/>
    <n v="2008"/>
    <d v="2008-08-01T00:00:00"/>
    <s v="Kayla Collins"/>
    <m/>
    <m/>
    <x v="0"/>
    <s v="Brown"/>
    <x v="0"/>
    <d v="1987-04-01T00:00:00"/>
    <n v="21"/>
    <s v="34D"/>
    <n v="3"/>
    <s v="D"/>
    <n v="34"/>
    <n v="24"/>
    <n v="34"/>
    <n v="62"/>
    <n v="1.5748"/>
    <n v="105"/>
    <n v="47.627159999999996"/>
    <n v="19.204538409076818"/>
    <s v="Y"/>
    <s v="Reading, Pennsylvania, United States"/>
  </r>
  <r>
    <x v="5"/>
    <n v="2008"/>
    <d v="2008-09-01T00:00:00"/>
    <s v="Valerie Mason"/>
    <m/>
    <m/>
    <x v="0"/>
    <s v="Brown"/>
    <x v="1"/>
    <d v="1988-01-29T00:00:00"/>
    <n v="20"/>
    <s v="34D"/>
    <n v="3"/>
    <s v="D"/>
    <n v="34"/>
    <n v="25"/>
    <n v="36"/>
    <n v="67"/>
    <n v="1.7018"/>
    <n v="115"/>
    <n v="52.163080000000001"/>
    <n v="18.011346782328228"/>
    <s v="Y"/>
    <s v="Monroe, Louisiana, United States"/>
  </r>
  <r>
    <x v="5"/>
    <n v="2008"/>
    <d v="2008-10-01T00:00:00"/>
    <s v="Kelly Carrington"/>
    <m/>
    <m/>
    <x v="0"/>
    <s v="Blue"/>
    <x v="0"/>
    <d v="1986-06-24T00:00:00"/>
    <n v="22"/>
    <s v="34C"/>
    <n v="2"/>
    <s v="C"/>
    <n v="34"/>
    <n v="24"/>
    <n v="34"/>
    <n v="65"/>
    <n v="1.651"/>
    <n v="115"/>
    <n v="52.163080000000001"/>
    <n v="19.136789516182581"/>
    <s v="Y"/>
    <s v="White Plains, New York, United States"/>
  </r>
  <r>
    <x v="5"/>
    <n v="2008"/>
    <d v="2008-11-01T00:00:00"/>
    <s v="Grace Kim"/>
    <m/>
    <m/>
    <x v="0"/>
    <s v="Brown"/>
    <x v="1"/>
    <d v="1979-08-20T00:00:00"/>
    <n v="29"/>
    <s v="34C"/>
    <n v="2"/>
    <s v="C"/>
    <n v="34"/>
    <n v="21"/>
    <n v="32"/>
    <n v="66"/>
    <n v="1.6764000000000001"/>
    <n v="108"/>
    <n v="48.987935999999998"/>
    <n v="17.431462962099477"/>
    <s v="Y"/>
    <s v="Los Angeles, California, United States"/>
  </r>
  <r>
    <x v="5"/>
    <n v="2008"/>
    <d v="2008-12-01T00:00:00"/>
    <s v="Jennifer Campbell"/>
    <m/>
    <m/>
    <x v="0"/>
    <s v="Blue"/>
    <x v="1"/>
    <d v="1986-08-08T00:00:00"/>
    <n v="22"/>
    <s v="34C"/>
    <n v="2"/>
    <s v="C"/>
    <n v="34"/>
    <n v="25"/>
    <n v="35"/>
    <n v="68"/>
    <n v="1.7272000000000001"/>
    <n v="115"/>
    <n v="52.163080000000001"/>
    <n v="17.485496476183261"/>
    <s v="Y"/>
    <s v="Greeley, Colorado, United States"/>
  </r>
  <r>
    <x v="5"/>
    <n v="2008"/>
    <d v="2008-12-01T00:00:00"/>
    <s v="Natalie Campbell"/>
    <m/>
    <m/>
    <x v="0"/>
    <s v="Blue"/>
    <x v="1"/>
    <d v="1986-08-08T00:00:00"/>
    <n v="22"/>
    <s v="34C"/>
    <n v="2"/>
    <s v="C"/>
    <n v="34"/>
    <n v="25"/>
    <n v="35"/>
    <n v="68"/>
    <n v="1.7272000000000001"/>
    <n v="115"/>
    <n v="52.163080000000001"/>
    <n v="17.485496476183261"/>
    <s v="Y"/>
    <s v="Greeley, Colorado, United States"/>
  </r>
  <r>
    <x v="5"/>
    <n v="2009"/>
    <d v="2009-01-01T00:00:00"/>
    <s v="Dasha Astafieva"/>
    <m/>
    <m/>
    <x v="0"/>
    <s v="Green"/>
    <x v="1"/>
    <d v="1985-08-04T00:00:00"/>
    <n v="24"/>
    <s v="34D"/>
    <n v="3"/>
    <s v="D"/>
    <n v="34"/>
    <n v="23"/>
    <n v="36"/>
    <n v="67"/>
    <n v="1.7018"/>
    <n v="121"/>
    <n v="54.884631999999996"/>
    <n v="18.95106922314535"/>
    <s v="N"/>
    <s v="Ordzhonikidze, Ukraine"/>
  </r>
  <r>
    <x v="5"/>
    <n v="2009"/>
    <d v="2009-02-01T00:00:00"/>
    <s v="Jessica Burciaga"/>
    <m/>
    <m/>
    <x v="0"/>
    <s v="Brown"/>
    <x v="1"/>
    <d v="1983-04-11T00:00:00"/>
    <n v="26"/>
    <s v="34C"/>
    <n v="2"/>
    <s v="C"/>
    <n v="34"/>
    <n v="24"/>
    <n v="34"/>
    <n v="62"/>
    <n v="1.5748"/>
    <n v="110"/>
    <n v="49.895119999999999"/>
    <n v="20.119040238080476"/>
    <s v="Y"/>
    <s v="Santa Fe Springs, California, United States"/>
  </r>
  <r>
    <x v="5"/>
    <n v="2009"/>
    <d v="2009-03-01T00:00:00"/>
    <s v="Jennifer Pershing"/>
    <m/>
    <m/>
    <x v="0"/>
    <s v="Blue"/>
    <x v="0"/>
    <d v="1980-06-19T00:00:00"/>
    <n v="29"/>
    <s v="35D"/>
    <n v="3"/>
    <s v="D"/>
    <n v="35"/>
    <n v="27"/>
    <n v="37"/>
    <n v="68"/>
    <n v="1.7272000000000001"/>
    <n v="125"/>
    <n v="56.698999999999998"/>
    <n v="19.00597443063398"/>
    <s v="Y"/>
    <s v="Somers Point, New Jersey, United States"/>
  </r>
  <r>
    <x v="5"/>
    <n v="2009"/>
    <d v="2009-04-01T00:00:00"/>
    <s v="Hope Dworaczyk"/>
    <m/>
    <m/>
    <x v="1"/>
    <s v="Green"/>
    <x v="1"/>
    <d v="1984-11-21T00:00:00"/>
    <n v="25"/>
    <s v="34C"/>
    <n v="2"/>
    <s v="C"/>
    <n v="34"/>
    <n v="23"/>
    <n v="35"/>
    <n v="70"/>
    <n v="1.778"/>
    <n v="126"/>
    <n v="57.152591999999999"/>
    <n v="18.078917300691742"/>
    <s v="Y"/>
    <s v="Port Lavaca, Texas, United States"/>
  </r>
  <r>
    <x v="5"/>
    <n v="2009"/>
    <d v="2009-05-01T00:00:00"/>
    <s v="Crystal McCahill"/>
    <m/>
    <m/>
    <x v="0"/>
    <s v="Green"/>
    <x v="1"/>
    <d v="1983-12-18T00:00:00"/>
    <n v="26"/>
    <s v="34DD"/>
    <n v="4"/>
    <s v="DD"/>
    <n v="34"/>
    <n v="26"/>
    <n v="34"/>
    <n v="67"/>
    <n v="1.7018"/>
    <n v="125"/>
    <n v="56.698999999999998"/>
    <n v="19.577550850356769"/>
    <s v="Y"/>
    <s v="River Forest, Illinois, United States"/>
  </r>
  <r>
    <x v="5"/>
    <n v="2009"/>
    <d v="2009-06-01T00:00:00"/>
    <s v="Candice Cassidy"/>
    <m/>
    <m/>
    <x v="0"/>
    <s v="Brown"/>
    <x v="0"/>
    <d v="1985-10-23T00:00:00"/>
    <n v="24"/>
    <s v="34C"/>
    <n v="2"/>
    <s v="C"/>
    <n v="34"/>
    <n v="24"/>
    <n v="36"/>
    <n v="69"/>
    <n v="1.7525999999999999"/>
    <n v="125"/>
    <n v="56.698999999999998"/>
    <n v="18.459068634163312"/>
    <s v="Y"/>
    <s v="Portsmouth, Ohio, United States"/>
  </r>
  <r>
    <x v="5"/>
    <n v="2009"/>
    <d v="2009-07-01T00:00:00"/>
    <s v="Karissa Shannon"/>
    <m/>
    <m/>
    <x v="0"/>
    <s v="Blue"/>
    <x v="0"/>
    <d v="1989-10-02T00:00:00"/>
    <n v="20"/>
    <s v="34B"/>
    <n v="1"/>
    <s v="B"/>
    <n v="34"/>
    <n v="26"/>
    <n v="34"/>
    <n v="70"/>
    <n v="1.778"/>
    <n v="125"/>
    <n v="56.698999999999998"/>
    <n v="17.935433830051331"/>
    <s v="Y"/>
    <s v="Ann Arbor, Michigan, United States"/>
  </r>
  <r>
    <x v="5"/>
    <n v="2009"/>
    <d v="2009-07-01T00:00:00"/>
    <s v="Kristina Shannon"/>
    <m/>
    <m/>
    <x v="0"/>
    <s v="Blue"/>
    <x v="0"/>
    <d v="1989-10-02T00:00:00"/>
    <n v="20"/>
    <s v="34B"/>
    <n v="1"/>
    <s v="B"/>
    <n v="34"/>
    <n v="26"/>
    <n v="34"/>
    <n v="70"/>
    <n v="1.778"/>
    <n v="125"/>
    <n v="56.698999999999998"/>
    <n v="17.935433830051331"/>
    <s v="Y"/>
    <s v="Ann Arbor, Michigan, United States"/>
  </r>
  <r>
    <x v="5"/>
    <n v="2009"/>
    <d v="2009-08-01T00:00:00"/>
    <s v="Kristina Shannon"/>
    <m/>
    <m/>
    <x v="0"/>
    <s v="Blue"/>
    <x v="0"/>
    <d v="1989-10-02T00:00:00"/>
    <n v="20"/>
    <s v="34B"/>
    <n v="1"/>
    <s v="B"/>
    <n v="34"/>
    <n v="26"/>
    <n v="34"/>
    <n v="70"/>
    <n v="1.778"/>
    <n v="125"/>
    <n v="56.698999999999998"/>
    <n v="17.935433830051331"/>
    <s v="Y"/>
    <s v="Ann Arbor, Michigan, United States"/>
  </r>
  <r>
    <x v="5"/>
    <n v="2009"/>
    <d v="2009-09-01T00:00:00"/>
    <s v="Kimberly Phillips"/>
    <m/>
    <m/>
    <x v="0"/>
    <s v="Green"/>
    <x v="2"/>
    <d v="1987-01-09T00:00:00"/>
    <n v="22"/>
    <s v="34D"/>
    <n v="3"/>
    <s v="D"/>
    <n v="34"/>
    <n v="25"/>
    <n v="35"/>
    <n v="68"/>
    <n v="1.7272000000000001"/>
    <n v="125"/>
    <n v="56.698999999999998"/>
    <n v="19.00597443063398"/>
    <s v="Y"/>
    <s v="Fountain Valley, California, United States"/>
  </r>
  <r>
    <x v="5"/>
    <n v="2009"/>
    <d v="2009-10-01T00:00:00"/>
    <s v="Lindsey Evans"/>
    <m/>
    <m/>
    <x v="0"/>
    <s v="Brown"/>
    <x v="0"/>
    <d v="1989-12-09T00:00:00"/>
    <n v="20"/>
    <s v="34C"/>
    <n v="2"/>
    <s v="C"/>
    <n v="34"/>
    <n v="24"/>
    <n v="36"/>
    <n v="70"/>
    <n v="1.778"/>
    <n v="125"/>
    <n v="56.698999999999998"/>
    <n v="17.935433830051331"/>
    <s v="Y"/>
    <s v="Blanchard, Louisiana, United States"/>
  </r>
  <r>
    <x v="5"/>
    <n v="2009"/>
    <d v="2009-11-01T00:00:00"/>
    <s v="Kelley Thompson"/>
    <m/>
    <m/>
    <x v="0"/>
    <s v="Brown"/>
    <x v="1"/>
    <d v="1987-12-08T00:00:00"/>
    <n v="22"/>
    <s v="34D"/>
    <n v="3"/>
    <s v="D"/>
    <n v="34"/>
    <n v="25"/>
    <n v="34"/>
    <n v="66"/>
    <n v="1.6764000000000001"/>
    <n v="115"/>
    <n v="52.163080000000001"/>
    <n v="18.561280005939256"/>
    <s v="Y"/>
    <s v="Tyler, Texas, United States"/>
  </r>
  <r>
    <x v="5"/>
    <n v="2009"/>
    <d v="2009-12-01T00:00:00"/>
    <s v="Crystal Harris"/>
    <m/>
    <m/>
    <x v="0"/>
    <s v="Green"/>
    <x v="0"/>
    <d v="1986-04-29T00:00:00"/>
    <n v="23"/>
    <s v="34D"/>
    <n v="3"/>
    <s v="D"/>
    <n v="34"/>
    <n v="25"/>
    <n v="35"/>
    <n v="66"/>
    <n v="1.6764000000000001"/>
    <n v="124"/>
    <n v="56.245407999999998"/>
    <n v="20.013901919447548"/>
    <s v="Y"/>
    <s v="Lake Havasu City, Arizona, United States"/>
  </r>
  <r>
    <x v="6"/>
    <n v="2010"/>
    <d v="2010-01-01T00:00:00"/>
    <s v="Jaime Faith Edmondson"/>
    <m/>
    <m/>
    <x v="0"/>
    <s v="Brown"/>
    <x v="1"/>
    <d v="1978-12-30T00:00:00"/>
    <n v="32"/>
    <s v="33C"/>
    <n v="2"/>
    <s v="C"/>
    <n v="33"/>
    <n v="24"/>
    <n v="35"/>
    <n v="68"/>
    <n v="1.7272000000000001"/>
    <n v="125"/>
    <n v="56.698999999999998"/>
    <n v="19.00597443063398"/>
    <s v="Y"/>
    <s v="Bartow, Florida, United States"/>
  </r>
  <r>
    <x v="6"/>
    <n v="2010"/>
    <d v="2010-02-01T00:00:00"/>
    <s v="Heather Rae Young"/>
    <m/>
    <m/>
    <x v="0"/>
    <s v="Brown"/>
    <x v="0"/>
    <d v="1987-09-16T00:00:00"/>
    <n v="23"/>
    <s v="32C"/>
    <n v="2"/>
    <s v="C"/>
    <n v="32"/>
    <n v="23"/>
    <n v="33"/>
    <n v="67"/>
    <n v="1.7018"/>
    <n v="102"/>
    <n v="46.266384000000002"/>
    <n v="15.975281493891124"/>
    <s v="Y"/>
    <s v="Anaheim, California, United States"/>
  </r>
  <r>
    <x v="6"/>
    <n v="2010"/>
    <d v="2010-03-01T00:00:00"/>
    <s v="Kyra Milan"/>
    <m/>
    <m/>
    <x v="0"/>
    <s v="Green"/>
    <x v="1"/>
    <d v="1989-11-02T00:00:00"/>
    <n v="21"/>
    <s v="32B"/>
    <n v="1"/>
    <s v="B"/>
    <n v="32"/>
    <n v="24"/>
    <n v="33"/>
    <n v="67"/>
    <n v="1.7018"/>
    <n v="120"/>
    <n v="54.431039999999996"/>
    <n v="18.794448816342495"/>
    <s v="Y"/>
    <s v="Lake City, Florida, United States"/>
  </r>
  <r>
    <x v="6"/>
    <n v="2010"/>
    <d v="2010-04-01T00:00:00"/>
    <s v="Amy Leigh Andrews"/>
    <m/>
    <m/>
    <x v="0"/>
    <s v="Brown"/>
    <x v="0"/>
    <d v="1984-09-19T00:00:00"/>
    <n v="26"/>
    <s v="34D"/>
    <n v="3"/>
    <s v="D"/>
    <n v="34"/>
    <n v="25"/>
    <n v="36"/>
    <n v="62"/>
    <n v="1.5748"/>
    <n v="110"/>
    <n v="49.895119999999999"/>
    <n v="20.119040238080476"/>
    <s v="Y"/>
    <s v="Atlanta, Georgia, United States"/>
  </r>
  <r>
    <x v="6"/>
    <n v="2010"/>
    <d v="2010-05-01T00:00:00"/>
    <s v="Kassie Lyn Logsdon"/>
    <m/>
    <m/>
    <x v="0"/>
    <s v="Brown"/>
    <x v="1"/>
    <d v="1987-01-06T00:00:00"/>
    <n v="23"/>
    <s v="34C"/>
    <n v="2"/>
    <s v="C"/>
    <n v="34"/>
    <n v="25"/>
    <n v="36"/>
    <n v="67"/>
    <n v="1.7018"/>
    <n v="125"/>
    <n v="56.698999999999998"/>
    <n v="19.577550850356769"/>
    <s v="Y"/>
    <s v="Hollywood, California, United States"/>
  </r>
  <r>
    <x v="6"/>
    <n v="2010"/>
    <d v="2010-06-01T00:00:00"/>
    <s v="Katie Vernola"/>
    <m/>
    <m/>
    <x v="0"/>
    <s v="Green"/>
    <x v="0"/>
    <d v="1991-10-21T00:00:00"/>
    <n v="19"/>
    <s v="34D"/>
    <n v="3"/>
    <s v="D"/>
    <n v="34"/>
    <n v="26"/>
    <n v="35"/>
    <n v="68"/>
    <n v="1.7272000000000001"/>
    <n v="125"/>
    <n v="56.698999999999998"/>
    <n v="19.00597443063398"/>
    <s v="Y"/>
    <s v="Victorville, California, United States"/>
  </r>
  <r>
    <x v="6"/>
    <n v="2010"/>
    <d v="2010-07-01T00:00:00"/>
    <s v="Shanna Marie McLaughlin"/>
    <m/>
    <m/>
    <x v="0"/>
    <s v="Blue"/>
    <x v="0"/>
    <d v="1985-05-10T00:00:00"/>
    <n v="25"/>
    <s v="34DD"/>
    <n v="4"/>
    <s v="DD"/>
    <n v="34"/>
    <n v="26"/>
    <n v="36"/>
    <n v="68"/>
    <n v="1.7272000000000001"/>
    <n v="123"/>
    <n v="55.791815999999997"/>
    <n v="18.701878839743834"/>
    <s v="Y"/>
    <s v="Palm Beach, Florida, United States"/>
  </r>
  <r>
    <x v="6"/>
    <n v="2010"/>
    <d v="2010-08-01T00:00:00"/>
    <s v="Francesca Frigo"/>
    <m/>
    <m/>
    <x v="0"/>
    <s v="Brown"/>
    <x v="1"/>
    <d v="1986-03-22T00:00:00"/>
    <n v="24"/>
    <s v="34D"/>
    <n v="3"/>
    <s v="D"/>
    <n v="34"/>
    <n v="24"/>
    <n v="34"/>
    <n v="65"/>
    <n v="1.651"/>
    <n v="115"/>
    <n v="52.163080000000001"/>
    <n v="19.136789516182581"/>
    <s v="N"/>
    <s v="Puerto La Cruz, Venezuela"/>
  </r>
  <r>
    <x v="6"/>
    <n v="2010"/>
    <d v="2010-09-01T00:00:00"/>
    <s v="Olivia Paige"/>
    <m/>
    <m/>
    <x v="0"/>
    <s v="Blue"/>
    <x v="0"/>
    <d v="1991-05-22T00:00:00"/>
    <n v="19"/>
    <s v="36C"/>
    <n v="2"/>
    <s v="C"/>
    <n v="36"/>
    <n v="24"/>
    <n v="36"/>
    <n v="67"/>
    <n v="1.7018"/>
    <n v="120"/>
    <n v="54.431039999999996"/>
    <n v="18.794448816342495"/>
    <s v="Y"/>
    <s v="Brockport, New York, United States"/>
  </r>
  <r>
    <x v="6"/>
    <n v="2010"/>
    <d v="2010-10-01T00:00:00"/>
    <s v="Claire Sinclair"/>
    <m/>
    <m/>
    <x v="1"/>
    <s v="Brown"/>
    <x v="1"/>
    <d v="1991-05-25T00:00:00"/>
    <n v="19"/>
    <s v="36D"/>
    <n v="3"/>
    <s v="D"/>
    <n v="36"/>
    <n v="24"/>
    <n v="36"/>
    <n v="68"/>
    <n v="1.7272000000000001"/>
    <n v="125"/>
    <n v="56.698999999999998"/>
    <n v="19.00597443063398"/>
    <s v="Y"/>
    <s v="Los Angeles, California, United States"/>
  </r>
  <r>
    <x v="6"/>
    <n v="2010"/>
    <d v="2010-11-01T00:00:00"/>
    <s v="Shera Bechard"/>
    <m/>
    <m/>
    <x v="0"/>
    <s v="Blue"/>
    <x v="0"/>
    <d v="1983-09-14T00:00:00"/>
    <n v="27"/>
    <s v="34D"/>
    <n v="3"/>
    <s v="D"/>
    <n v="34"/>
    <n v="26"/>
    <n v="36"/>
    <n v="66"/>
    <n v="1.6764000000000001"/>
    <n v="116"/>
    <n v="52.616672000000001"/>
    <n v="18.722682440773511"/>
    <s v="N"/>
    <s v="Kapuskasing, Canada"/>
  </r>
  <r>
    <x v="6"/>
    <n v="2010"/>
    <d v="2010-12-01T00:00:00"/>
    <s v="Ashley Hobbs"/>
    <m/>
    <m/>
    <x v="0"/>
    <s v="Green"/>
    <x v="0"/>
    <d v="1989-09-03T00:00:00"/>
    <n v="21"/>
    <s v="34C"/>
    <n v="2"/>
    <s v="C"/>
    <n v="34"/>
    <n v="27"/>
    <n v="32"/>
    <n v="66"/>
    <n v="1.6764000000000001"/>
    <n v="120"/>
    <n v="54.431039999999996"/>
    <n v="19.368292180110529"/>
    <s v="Y"/>
    <s v="Harbor City, California, United States"/>
  </r>
  <r>
    <x v="6"/>
    <n v="2011"/>
    <d v="2011-01-01T00:00:00"/>
    <s v="Anna Sophia Berglund"/>
    <m/>
    <m/>
    <x v="0"/>
    <s v="Brown"/>
    <x v="0"/>
    <d v="1986-04-05T00:00:00"/>
    <n v="25"/>
    <s v="34D"/>
    <n v="3"/>
    <s v="D"/>
    <n v="34"/>
    <n v="25"/>
    <n v="36"/>
    <n v="66"/>
    <n v="1.6764000000000001"/>
    <n v="128"/>
    <n v="58.059775999999999"/>
    <n v="20.659511658784563"/>
    <s v="Y"/>
    <s v="San Pedro, California, United States"/>
  </r>
  <r>
    <x v="6"/>
    <n v="2011"/>
    <d v="2011-02-01T00:00:00"/>
    <s v="Kylie Johnson"/>
    <m/>
    <m/>
    <x v="0"/>
    <m/>
    <x v="1"/>
    <d v="1990-11-30T00:00:00"/>
    <n v="21"/>
    <s v="32D"/>
    <n v="3"/>
    <s v="D"/>
    <n v="32"/>
    <n v="25"/>
    <n v="35"/>
    <n v="64"/>
    <n v="1.6255999999999999"/>
    <n v="107"/>
    <n v="48.534343999999997"/>
    <n v="18.366304603702957"/>
    <s v="Y"/>
    <s v="Ford Ord, California, United States"/>
  </r>
  <r>
    <x v="6"/>
    <n v="2011"/>
    <d v="2011-03-01T00:00:00"/>
    <s v="Ashley Mattingly"/>
    <m/>
    <m/>
    <x v="0"/>
    <s v="Green"/>
    <x v="0"/>
    <d v="1986-09-10T00:00:00"/>
    <n v="25"/>
    <s v="32C"/>
    <n v="2"/>
    <s v="C"/>
    <n v="32"/>
    <n v="24"/>
    <n v="32"/>
    <n v="67"/>
    <n v="1.7018"/>
    <n v="110"/>
    <n v="49.895119999999999"/>
    <n v="17.228244748313955"/>
    <s v="Y"/>
    <s v="Dallas, Texas, United States"/>
  </r>
  <r>
    <x v="6"/>
    <n v="2011"/>
    <d v="2011-04-01T00:00:00"/>
    <s v="Jaclyn Swedberg"/>
    <m/>
    <m/>
    <x v="1"/>
    <s v="Brown"/>
    <x v="1"/>
    <d v="1990-08-14T00:00:00"/>
    <n v="21"/>
    <s v="34D"/>
    <n v="3"/>
    <s v="D"/>
    <n v="34"/>
    <n v="25"/>
    <n v="35"/>
    <n v="65"/>
    <n v="1.651"/>
    <n v="106"/>
    <n v="48.080751999999997"/>
    <n v="17.639127727959597"/>
    <s v="Y"/>
    <s v="San Pedro, California, United States"/>
  </r>
  <r>
    <x v="6"/>
    <n v="2011"/>
    <d v="2011-05-01T00:00:00"/>
    <s v="Sasha Bonilova"/>
    <m/>
    <m/>
    <x v="0"/>
    <s v="Green"/>
    <x v="0"/>
    <d v="1987-05-20T00:00:00"/>
    <n v="24"/>
    <s v="36DD"/>
    <n v="4"/>
    <s v="DD"/>
    <n v="36"/>
    <n v="27"/>
    <n v="36"/>
    <n v="67"/>
    <n v="1.7018"/>
    <n v="127"/>
    <n v="57.606183999999999"/>
    <n v="19.890791663962474"/>
    <s v="N"/>
    <s v="Lutsk, Ukraine"/>
  </r>
  <r>
    <x v="6"/>
    <n v="2011"/>
    <d v="2011-06-01T00:00:00"/>
    <s v="Mei-Ling Lam"/>
    <m/>
    <m/>
    <x v="0"/>
    <s v="Brown"/>
    <x v="1"/>
    <d v="1984-01-26T00:00:00"/>
    <n v="27"/>
    <s v="32B"/>
    <n v="1"/>
    <s v="B"/>
    <n v="32"/>
    <n v="24"/>
    <n v="34"/>
    <n v="66"/>
    <n v="1.6764000000000001"/>
    <n v="109"/>
    <n v="49.441527999999998"/>
    <n v="17.592865396933732"/>
    <s v="Y"/>
    <s v="Waterville, Maine, United States"/>
  </r>
  <r>
    <x v="6"/>
    <n v="2011"/>
    <d v="2011-07-01T00:00:00"/>
    <s v="Jessa Hinton"/>
    <m/>
    <m/>
    <x v="0"/>
    <s v="Green"/>
    <x v="0"/>
    <d v="1984-04-10T00:00:00"/>
    <n v="27"/>
    <s v="34D"/>
    <n v="3"/>
    <s v="D"/>
    <n v="34"/>
    <n v="25"/>
    <n v="34"/>
    <n v="68"/>
    <n v="1.7272000000000001"/>
    <n v="116"/>
    <n v="52.616672000000001"/>
    <n v="17.637544271628336"/>
    <s v="Y"/>
    <s v="Los Angeles, California, United States"/>
  </r>
  <r>
    <x v="6"/>
    <n v="2011"/>
    <d v="2011-08-01T00:00:00"/>
    <s v="Iryna Ivanova"/>
    <m/>
    <m/>
    <x v="0"/>
    <s v="Brown"/>
    <x v="1"/>
    <d v="1987-04-06T00:00:00"/>
    <n v="24"/>
    <s v="32DD"/>
    <n v="4"/>
    <s v="DD"/>
    <n v="32"/>
    <n v="25"/>
    <n v="35"/>
    <n v="64"/>
    <n v="1.6255999999999999"/>
    <n v="105"/>
    <n v="47.627159999999996"/>
    <n v="18.023009190549629"/>
    <s v="N"/>
    <s v="Feodosiya, Ukraine"/>
  </r>
  <r>
    <x v="6"/>
    <n v="2011"/>
    <d v="2011-09-01T00:00:00"/>
    <s v="Tiffany Toth"/>
    <m/>
    <m/>
    <x v="0"/>
    <s v="Blue"/>
    <x v="0"/>
    <d v="1986-03-28T00:00:00"/>
    <n v="25"/>
    <s v="34C"/>
    <n v="2"/>
    <s v="C"/>
    <n v="34"/>
    <n v="25"/>
    <n v="36"/>
    <n v="68"/>
    <n v="1.7272000000000001"/>
    <n v="125"/>
    <n v="56.698999999999998"/>
    <n v="19.00597443063398"/>
    <s v="Y"/>
    <s v="Anaheim, California, United States"/>
  </r>
  <r>
    <x v="6"/>
    <n v="2011"/>
    <d v="2011-10-01T00:00:00"/>
    <s v="Amanda Cerny"/>
    <m/>
    <m/>
    <x v="0"/>
    <s v="Brown"/>
    <x v="1"/>
    <d v="1991-06-26T00:00:00"/>
    <n v="20"/>
    <s v="34C"/>
    <n v="2"/>
    <s v="C"/>
    <n v="34"/>
    <n v="24"/>
    <n v="34"/>
    <n v="67"/>
    <n v="1.7018"/>
    <n v="125"/>
    <n v="56.698999999999998"/>
    <n v="19.577550850356769"/>
    <s v="Y"/>
    <s v="Pittsburgh, Pennsylvania, United States"/>
  </r>
  <r>
    <x v="6"/>
    <n v="2011"/>
    <d v="2011-11-01T00:00:00"/>
    <s v="Ciara Price"/>
    <m/>
    <m/>
    <x v="0"/>
    <s v="Green"/>
    <x v="0"/>
    <d v="1990-05-10T00:00:00"/>
    <n v="21"/>
    <s v="32C"/>
    <n v="2"/>
    <s v="C"/>
    <n v="32"/>
    <n v="25"/>
    <n v="35"/>
    <n v="64"/>
    <n v="1.6255999999999999"/>
    <n v="118"/>
    <n v="53.523856000000002"/>
    <n v="20.254429376046254"/>
    <s v="Y"/>
    <s v="Portland, Maine, United States"/>
  </r>
  <r>
    <x v="6"/>
    <n v="2011"/>
    <d v="2011-12-01T00:00:00"/>
    <s v="Rainy Day Jordan"/>
    <m/>
    <m/>
    <x v="0"/>
    <s v="Brown"/>
    <x v="1"/>
    <d v="1991-04-08T00:00:00"/>
    <n v="20"/>
    <s v="34C"/>
    <n v="2"/>
    <s v="C"/>
    <n v="34"/>
    <n v="24"/>
    <n v="37"/>
    <n v="69"/>
    <n v="1.7525999999999999"/>
    <n v="125"/>
    <n v="56.698999999999998"/>
    <n v="18.459068634163312"/>
    <s v="Y"/>
    <s v="Abilene, Texas, United States"/>
  </r>
  <r>
    <x v="6"/>
    <n v="2012"/>
    <d v="2012-01-01T00:00:00"/>
    <s v="Heather Knox"/>
    <m/>
    <m/>
    <x v="0"/>
    <s v="Blue"/>
    <x v="0"/>
    <d v="1985-01-17T00:00:00"/>
    <n v="27"/>
    <s v="34DD"/>
    <n v="4"/>
    <s v="DD"/>
    <n v="34"/>
    <n v="26"/>
    <n v="35"/>
    <n v="64"/>
    <n v="1.6255999999999999"/>
    <n v="125"/>
    <n v="56.698999999999998"/>
    <n v="21.455963322082894"/>
    <s v="Y"/>
    <s v="Indianapolis, Indiana, United States"/>
  </r>
  <r>
    <x v="6"/>
    <n v="2012"/>
    <d v="2012-02-01T00:00:00"/>
    <s v="Leola Bell"/>
    <m/>
    <m/>
    <x v="0"/>
    <m/>
    <x v="1"/>
    <d v="1984-12-20T00:00:00"/>
    <n v="28"/>
    <s v="35D"/>
    <n v="3"/>
    <s v="D"/>
    <n v="35"/>
    <n v="23"/>
    <n v="36"/>
    <n v="64"/>
    <n v="1.6255999999999999"/>
    <n v="114"/>
    <n v="51.709488"/>
    <n v="19.567838549739601"/>
    <s v="Y"/>
    <s v="United States"/>
  </r>
  <r>
    <x v="6"/>
    <n v="2012"/>
    <d v="2012-03-01T00:00:00"/>
    <s v="Lisa Seiffert"/>
    <m/>
    <m/>
    <x v="0"/>
    <s v="Green"/>
    <x v="0"/>
    <d v="1982-08-30T00:00:00"/>
    <n v="30"/>
    <s v="34C"/>
    <n v="2"/>
    <s v="C"/>
    <n v="34"/>
    <n v="24"/>
    <n v="35"/>
    <n v="71"/>
    <n v="1.8034000000000001"/>
    <n v="125"/>
    <n v="56.698999999999998"/>
    <n v="17.433768253769394"/>
    <s v="N"/>
    <s v="Bowen, Australia"/>
  </r>
  <r>
    <x v="6"/>
    <n v="2012"/>
    <d v="2012-04-01T00:00:00"/>
    <s v="Raquel Pomplun"/>
    <m/>
    <m/>
    <x v="1"/>
    <s v="Brown"/>
    <x v="1"/>
    <d v="1987-10-24T00:00:00"/>
    <n v="25"/>
    <s v="34B"/>
    <n v="1"/>
    <s v="B"/>
    <n v="34"/>
    <n v="25"/>
    <n v="36"/>
    <n v="66"/>
    <n v="1.6764000000000001"/>
    <n v="123"/>
    <n v="55.791815999999997"/>
    <n v="19.852499484613293"/>
    <s v="Y"/>
    <s v="Chula Vista, California, United States"/>
  </r>
  <r>
    <x v="6"/>
    <n v="2012"/>
    <d v="2012-05-01T00:00:00"/>
    <s v="Nikki Leigh"/>
    <m/>
    <m/>
    <x v="0"/>
    <s v="Blue"/>
    <x v="0"/>
    <d v="1988-09-13T00:00:00"/>
    <n v="24"/>
    <s v="34C"/>
    <n v="2"/>
    <s v="C"/>
    <n v="34"/>
    <n v="26"/>
    <n v="32"/>
    <n v="63"/>
    <n v="1.6002000000000001"/>
    <n v="112"/>
    <n v="50.802303999999999"/>
    <n v="19.839689767562955"/>
    <s v="Y"/>
    <s v="Cypress, California, United States"/>
  </r>
  <r>
    <x v="6"/>
    <n v="2012"/>
    <d v="2012-06-01T00:00:00"/>
    <s v="Amelia Talon"/>
    <m/>
    <m/>
    <x v="0"/>
    <s v="Brown"/>
    <x v="1"/>
    <d v="1990-01-05T00:00:00"/>
    <n v="22"/>
    <s v="34D"/>
    <n v="3"/>
    <s v="D"/>
    <n v="34"/>
    <n v="25"/>
    <n v="36"/>
    <n v="68"/>
    <n v="1.7272000000000001"/>
    <n v="125"/>
    <n v="56.698999999999998"/>
    <n v="19.00597443063398"/>
    <s v="Y"/>
    <s v="Port Angeles, Washington, United States"/>
  </r>
  <r>
    <x v="6"/>
    <n v="2012"/>
    <d v="2012-07-01T00:00:00"/>
    <s v="Shelby Chesnes"/>
    <m/>
    <m/>
    <x v="0"/>
    <s v="Brown"/>
    <x v="1"/>
    <d v="1991-02-14T00:00:00"/>
    <n v="21"/>
    <s v="34C"/>
    <n v="2"/>
    <s v="C"/>
    <n v="34"/>
    <n v="25"/>
    <n v="34"/>
    <n v="63"/>
    <n v="1.6002000000000001"/>
    <n v="100"/>
    <n v="45.359200000000001"/>
    <n v="17.714008721038354"/>
    <s v="Y"/>
    <s v="Jupiter, Florida, United States"/>
  </r>
  <r>
    <x v="6"/>
    <n v="2012"/>
    <d v="2012-08-01T00:00:00"/>
    <s v="Beth Williams"/>
    <m/>
    <m/>
    <x v="0"/>
    <s v="Brown"/>
    <x v="0"/>
    <d v="1987-02-05T00:00:00"/>
    <n v="25"/>
    <s v="34D"/>
    <n v="3"/>
    <s v="D"/>
    <n v="34"/>
    <n v="25"/>
    <n v="34"/>
    <n v="69"/>
    <n v="1.7525999999999999"/>
    <n v="130"/>
    <n v="58.96696"/>
    <n v="19.197431379529846"/>
    <s v="Y"/>
    <s v="Middleport, Ohio, United States"/>
  </r>
  <r>
    <x v="6"/>
    <n v="2012"/>
    <d v="2012-09-01T00:00:00"/>
    <s v="Alana Campos"/>
    <m/>
    <m/>
    <x v="0"/>
    <s v="Brown"/>
    <x v="1"/>
    <d v="1990-11-05T00:00:00"/>
    <n v="22"/>
    <s v="36C"/>
    <n v="2"/>
    <s v="C"/>
    <n v="36"/>
    <n v="25"/>
    <n v="36"/>
    <n v="69"/>
    <n v="1.7525999999999999"/>
    <n v="118"/>
    <n v="53.523856000000002"/>
    <n v="17.425360790650171"/>
    <s v="N"/>
    <s v="Florianópolis, Brazil"/>
  </r>
  <r>
    <x v="6"/>
    <n v="2012"/>
    <d v="2012-10-01T00:00:00"/>
    <s v="Pamela Horton"/>
    <m/>
    <m/>
    <x v="0"/>
    <s v="Hazel"/>
    <x v="1"/>
    <d v="1988-05-04T00:00:00"/>
    <n v="24"/>
    <s v="32D"/>
    <n v="3"/>
    <s v="D"/>
    <n v="32"/>
    <n v="22"/>
    <n v="35"/>
    <n v="67"/>
    <n v="1.7018"/>
    <n v="110"/>
    <n v="49.895119999999999"/>
    <n v="17.228244748313955"/>
    <s v="Y"/>
    <s v="Wichita, Kansas, United States"/>
  </r>
  <r>
    <x v="6"/>
    <n v="2012"/>
    <d v="2012-11-01T00:00:00"/>
    <s v="Britany Nola"/>
    <m/>
    <m/>
    <x v="0"/>
    <s v="Hazel"/>
    <x v="0"/>
    <d v="1991-04-12T00:00:00"/>
    <n v="21"/>
    <s v="34B"/>
    <n v="1"/>
    <s v="B"/>
    <n v="34"/>
    <n v="26"/>
    <n v="36"/>
    <n v="69"/>
    <n v="1.7525999999999999"/>
    <n v="125"/>
    <n v="56.698999999999998"/>
    <n v="18.459068634163312"/>
    <s v="N"/>
    <s v="Toronto, Canada"/>
  </r>
  <r>
    <x v="6"/>
    <n v="2012"/>
    <d v="2012-12-01T00:00:00"/>
    <s v="Amanda Streich"/>
    <m/>
    <m/>
    <x v="0"/>
    <s v="Blue"/>
    <x v="0"/>
    <d v="1993-05-26T00:00:00"/>
    <n v="19"/>
    <s v="34C"/>
    <n v="2"/>
    <s v="C"/>
    <n v="34"/>
    <n v="26"/>
    <n v="35"/>
    <n v="69"/>
    <n v="1.7525999999999999"/>
    <n v="125"/>
    <n v="56.698999999999998"/>
    <n v="18.459068634163312"/>
    <s v="N"/>
    <s v="Plock, Poland"/>
  </r>
  <r>
    <x v="6"/>
    <n v="2013"/>
    <d v="2013-01-01T00:00:00"/>
    <s v="Karina Marie"/>
    <m/>
    <m/>
    <x v="0"/>
    <m/>
    <x v="0"/>
    <d v="1984-02-05T00:00:00"/>
    <n v="29"/>
    <s v="32C"/>
    <n v="2"/>
    <s v="C"/>
    <n v="32"/>
    <n v="25"/>
    <n v="33"/>
    <n v="68"/>
    <n v="1.7272000000000001"/>
    <n v="110"/>
    <n v="49.895119999999999"/>
    <n v="16.725257498957902"/>
    <s v="N"/>
    <s v="Basildon, United Kingdom"/>
  </r>
  <r>
    <x v="6"/>
    <n v="2013"/>
    <d v="2013-02-01T00:00:00"/>
    <s v="Shawn Dillon"/>
    <m/>
    <m/>
    <x v="0"/>
    <s v="Blue"/>
    <x v="0"/>
    <d v="1986-06-07T00:00:00"/>
    <n v="27"/>
    <s v="34B"/>
    <n v="1"/>
    <s v="B"/>
    <n v="34"/>
    <n v="25"/>
    <n v="36"/>
    <n v="67"/>
    <n v="1.7018"/>
    <n v="118"/>
    <n v="53.523856000000002"/>
    <n v="18.481208002736789"/>
    <s v="Y"/>
    <s v="Sarasota, Florida, United States"/>
  </r>
  <r>
    <x v="6"/>
    <n v="2013"/>
    <d v="2013-03-01T00:00:00"/>
    <s v="Ashley Doris"/>
    <m/>
    <m/>
    <x v="0"/>
    <s v="Brown"/>
    <x v="1"/>
    <d v="1989-11-01T00:00:00"/>
    <n v="24"/>
    <s v="34C"/>
    <n v="2"/>
    <s v="C"/>
    <n v="34"/>
    <n v="22"/>
    <n v="34"/>
    <n v="65"/>
    <n v="1.651"/>
    <m/>
    <s v=""/>
    <s v=""/>
    <s v="Y"/>
    <s v="Hartford, Connecticut, United States"/>
  </r>
  <r>
    <x v="6"/>
    <n v="2013"/>
    <d v="2013-04-01T00:00:00"/>
    <s v="Jaslyn Ome"/>
    <m/>
    <m/>
    <x v="0"/>
    <s v="Brown"/>
    <x v="1"/>
    <d v="1991-07-21T00:00:00"/>
    <n v="22"/>
    <s v="32C"/>
    <n v="2"/>
    <s v="C"/>
    <n v="32"/>
    <n v="25"/>
    <n v="35"/>
    <n v="65"/>
    <n v="1.651"/>
    <n v="110"/>
    <n v="49.895119999999999"/>
    <n v="18.304755189392033"/>
    <s v="Y"/>
    <s v="Hayward, California, United States"/>
  </r>
  <r>
    <x v="6"/>
    <n v="2013"/>
    <d v="2013-05-01T00:00:00"/>
    <s v="Kristen Nicole"/>
    <m/>
    <m/>
    <x v="0"/>
    <s v="Blue"/>
    <x v="0"/>
    <d v="1989-11-15T00:00:00"/>
    <n v="24"/>
    <s v="34D"/>
    <n v="3"/>
    <s v="D"/>
    <n v="34"/>
    <n v="24"/>
    <n v="34"/>
    <n v="69"/>
    <n v="1.7525999999999999"/>
    <n v="115"/>
    <n v="52.163080000000001"/>
    <n v="16.982343143430249"/>
    <s v="Y"/>
    <s v="Escondido, California, United States"/>
  </r>
  <r>
    <x v="6"/>
    <n v="2013"/>
    <d v="2013-06-01T00:00:00"/>
    <s v="Audrey Andelise"/>
    <m/>
    <m/>
    <x v="0"/>
    <s v="Blue"/>
    <x v="0"/>
    <d v="1991-04-08T00:00:00"/>
    <n v="22"/>
    <s v="34C"/>
    <n v="2"/>
    <s v="C"/>
    <n v="34"/>
    <n v="22"/>
    <n v="34"/>
    <n v="62"/>
    <n v="1.5748"/>
    <n v="105"/>
    <n v="47.627159999999996"/>
    <n v="19.204538409076818"/>
    <s v="Y"/>
    <s v="Edina, Minnesota, United States"/>
  </r>
  <r>
    <x v="6"/>
    <n v="2013"/>
    <d v="2013-07-01T00:00:00"/>
    <s v="Alyssa Arce"/>
    <m/>
    <m/>
    <x v="0"/>
    <s v="Green"/>
    <x v="1"/>
    <d v="1992-02-27T00:00:00"/>
    <n v="21"/>
    <s v="34D"/>
    <n v="3"/>
    <s v="D"/>
    <n v="34"/>
    <n v="25"/>
    <n v="34"/>
    <n v="68"/>
    <n v="1.7272000000000001"/>
    <n v="120"/>
    <n v="54.431039999999996"/>
    <n v="18.245735453408621"/>
    <s v="Y"/>
    <s v="Myrtle Beach, South Carolina, United States"/>
  </r>
  <r>
    <x v="6"/>
    <n v="2013"/>
    <d v="2013-08-01T00:00:00"/>
    <s v="Val Keil"/>
    <m/>
    <m/>
    <x v="0"/>
    <m/>
    <x v="1"/>
    <d v="1991-01-04T00:00:00"/>
    <n v="22"/>
    <s v="32C"/>
    <n v="2"/>
    <s v="C"/>
    <n v="32"/>
    <n v="24"/>
    <n v="34"/>
    <n v="64"/>
    <n v="1.6255999999999999"/>
    <n v="108"/>
    <n v="48.987935999999998"/>
    <n v="18.537952310279621"/>
    <s v="Y"/>
    <s v="Philadelphia, Pennsylvania, United States"/>
  </r>
  <r>
    <x v="6"/>
    <n v="2013"/>
    <d v="2013-09-01T00:00:00"/>
    <s v="Bryiana Noelle"/>
    <m/>
    <m/>
    <x v="0"/>
    <s v="Brown"/>
    <x v="1"/>
    <d v="1991-07-21T00:00:00"/>
    <n v="22"/>
    <s v="31B"/>
    <n v="1"/>
    <s v="B"/>
    <n v="31"/>
    <n v="24"/>
    <n v="33"/>
    <n v="63"/>
    <n v="1.6002000000000001"/>
    <n v="85"/>
    <n v="38.555320000000002"/>
    <n v="15.056907412882602"/>
    <s v="Y"/>
    <s v="Salinas, California, United States"/>
  </r>
  <r>
    <x v="6"/>
    <n v="2013"/>
    <d v="2013-10-01T00:00:00"/>
    <s v="Carly Lauren"/>
    <m/>
    <m/>
    <x v="0"/>
    <m/>
    <x v="0"/>
    <d v="1990-07-03T00:00:00"/>
    <n v="23"/>
    <s v="34D"/>
    <n v="3"/>
    <s v="D"/>
    <n v="34"/>
    <n v="25"/>
    <n v="35"/>
    <n v="69"/>
    <n v="1.7525999999999999"/>
    <n v="125"/>
    <n v="56.698999999999998"/>
    <n v="18.459068634163312"/>
    <s v="Y"/>
    <s v="Fresno, California, United States"/>
  </r>
  <r>
    <x v="6"/>
    <n v="2013"/>
    <d v="2013-11-01T00:00:00"/>
    <s v="Gemma Lee Farrell"/>
    <m/>
    <m/>
    <x v="0"/>
    <s v="Blue"/>
    <x v="1"/>
    <d v="1988-01-15T00:00:00"/>
    <n v="25"/>
    <s v="33C"/>
    <n v="2"/>
    <s v="C"/>
    <n v="33"/>
    <n v="26"/>
    <n v="34"/>
    <n v="68"/>
    <n v="1.7272000000000001"/>
    <n v="115"/>
    <n v="52.163080000000001"/>
    <n v="17.485496476183261"/>
    <s v="N"/>
    <s v="Pirongia, New Zealand"/>
  </r>
  <r>
    <x v="6"/>
    <n v="2013"/>
    <d v="2013-12-01T00:00:00"/>
    <s v="Kennedy Summers"/>
    <m/>
    <m/>
    <x v="1"/>
    <s v="Blue"/>
    <x v="0"/>
    <d v="1987-03-03T00:00:00"/>
    <n v="26"/>
    <s v="32D"/>
    <n v="3"/>
    <s v="D"/>
    <n v="32"/>
    <n v="23"/>
    <n v="36"/>
    <n v="68"/>
    <n v="1.7272000000000001"/>
    <n v="120"/>
    <n v="54.431039999999996"/>
    <n v="18.245735453408621"/>
    <s v="N"/>
    <s v="Berlin, Germany"/>
  </r>
  <r>
    <x v="6"/>
    <n v="2014"/>
    <d v="2014-01-01T00:00:00"/>
    <s v="Roos van Montfort"/>
    <m/>
    <m/>
    <x v="0"/>
    <s v="Brown"/>
    <x v="1"/>
    <d v="1989-11-29T00:00:00"/>
    <n v="25"/>
    <s v="34B"/>
    <n v="1"/>
    <s v="B"/>
    <n v="34"/>
    <n v="24"/>
    <n v="36"/>
    <n v="69"/>
    <n v="1.7525999999999999"/>
    <n v="119"/>
    <n v="53.977448000000003"/>
    <n v="17.573033339723477"/>
    <s v="N"/>
    <s v="Geldrop, The Netherlands"/>
  </r>
  <r>
    <x v="6"/>
    <n v="2014"/>
    <d v="2014-02-01T00:00:00"/>
    <s v="Amanda Booth"/>
    <m/>
    <m/>
    <x v="0"/>
    <s v="Green"/>
    <x v="0"/>
    <d v="1986-07-14T00:00:00"/>
    <n v="28"/>
    <s v="34C"/>
    <n v="2"/>
    <s v="C"/>
    <n v="34"/>
    <n v="24"/>
    <n v="35"/>
    <n v="69"/>
    <n v="1.7525999999999999"/>
    <n v="118"/>
    <n v="53.523856000000002"/>
    <n v="17.425360790650171"/>
    <s v="Y"/>
    <s v="Watertown, New York, United States"/>
  </r>
  <r>
    <x v="6"/>
    <n v="2014"/>
    <d v="2014-03-01T00:00:00"/>
    <s v="Britt Linn"/>
    <m/>
    <m/>
    <x v="0"/>
    <s v="Blue"/>
    <x v="2"/>
    <d v="1990-07-21T00:00:00"/>
    <n v="24"/>
    <s v="32B"/>
    <n v="1"/>
    <s v="B"/>
    <n v="32"/>
    <n v="23"/>
    <n v="35"/>
    <n v="70"/>
    <n v="1.778"/>
    <n v="130"/>
    <n v="58.96696"/>
    <n v="18.652851183253386"/>
    <s v="Y"/>
    <s v="Wantage, New Jersey, United States"/>
  </r>
  <r>
    <x v="6"/>
    <n v="2014"/>
    <d v="2014-04-01T00:00:00"/>
    <s v="Shanice Jordyn"/>
    <m/>
    <m/>
    <x v="0"/>
    <s v="Brown"/>
    <x v="1"/>
    <d v="1992-04-08T00:00:00"/>
    <n v="22"/>
    <s v="34B"/>
    <n v="1"/>
    <s v="B"/>
    <n v="34"/>
    <n v="26"/>
    <n v="36"/>
    <n v="66"/>
    <n v="1.6764000000000001"/>
    <n v="120"/>
    <n v="54.431039999999996"/>
    <n v="19.368292180110529"/>
    <s v="Y"/>
    <s v="Sioux Falls, South Dakota, United States"/>
  </r>
  <r>
    <x v="6"/>
    <n v="2014"/>
    <d v="2014-05-01T00:00:00"/>
    <s v="Dani Mathers"/>
    <m/>
    <m/>
    <x v="1"/>
    <s v="Brown"/>
    <x v="0"/>
    <d v="1987-01-05T00:00:00"/>
    <n v="27"/>
    <s v="33D"/>
    <n v="3"/>
    <s v="D"/>
    <n v="33"/>
    <n v="23"/>
    <n v="31"/>
    <n v="61"/>
    <n v="1.5493999999999999"/>
    <n v="100"/>
    <n v="45.359200000000001"/>
    <n v="18.89462526573535"/>
    <s v="Y"/>
    <s v="Los Angeles, California, United States"/>
  </r>
  <r>
    <x v="6"/>
    <n v="2014"/>
    <d v="2014-06-01T00:00:00"/>
    <s v="Jessica Ashley"/>
    <m/>
    <m/>
    <x v="0"/>
    <s v="Brown"/>
    <x v="1"/>
    <d v="1989-12-08T00:00:00"/>
    <n v="25"/>
    <s v="32D"/>
    <n v="3"/>
    <s v="D"/>
    <n v="32"/>
    <n v="25"/>
    <n v="36"/>
    <n v="69"/>
    <n v="1.7525999999999999"/>
    <n v="130"/>
    <n v="58.96696"/>
    <n v="19.197431379529846"/>
    <s v="Y"/>
    <s v="Detroit, Michigan, United States"/>
  </r>
  <r>
    <x v="6"/>
    <n v="2014"/>
    <d v="2014-07-01T00:00:00"/>
    <s v="Emily Agnes"/>
    <m/>
    <m/>
    <x v="0"/>
    <s v="Green"/>
    <x v="1"/>
    <d v="1991-07-11T00:00:00"/>
    <n v="23"/>
    <s v="34DD"/>
    <n v="4"/>
    <s v="DD"/>
    <n v="34"/>
    <n v="22"/>
    <n v="32"/>
    <n v="68"/>
    <n v="1.7272000000000001"/>
    <n v="105"/>
    <n v="47.627159999999996"/>
    <n v="15.965018521732542"/>
    <s v="N"/>
    <s v="Redhill, United Kingdom"/>
  </r>
  <r>
    <x v="6"/>
    <n v="2014"/>
    <d v="2014-08-01T00:00:00"/>
    <s v="Maggie May"/>
    <m/>
    <m/>
    <x v="0"/>
    <s v="Brown"/>
    <x v="1"/>
    <d v="1987-11-15T00:00:00"/>
    <n v="27"/>
    <s v="34C"/>
    <n v="2"/>
    <s v="C"/>
    <n v="34"/>
    <n v="25"/>
    <n v="35"/>
    <n v="71"/>
    <n v="1.8034000000000001"/>
    <n v="125"/>
    <n v="56.698999999999998"/>
    <n v="17.433768253769394"/>
    <s v="Y"/>
    <s v="Wamego, Kansas, United States"/>
  </r>
  <r>
    <x v="6"/>
    <n v="2014"/>
    <d v="2014-09-01T00:00:00"/>
    <s v="Stephanie Branton"/>
    <m/>
    <m/>
    <x v="0"/>
    <s v="Hazel"/>
    <x v="0"/>
    <d v="1990-04-18T00:00:00"/>
    <n v="24"/>
    <s v="32D"/>
    <n v="3"/>
    <s v="D"/>
    <n v="32"/>
    <n v="25"/>
    <n v="36"/>
    <n v="67"/>
    <n v="1.7018"/>
    <n v="110"/>
    <n v="49.895119999999999"/>
    <n v="17.228244748313955"/>
    <s v="N"/>
    <s v="Coception Bay, Canada"/>
  </r>
  <r>
    <x v="6"/>
    <n v="2014"/>
    <d v="2014-10-01T00:00:00"/>
    <s v="Roxanna June"/>
    <m/>
    <m/>
    <x v="0"/>
    <s v="Blue"/>
    <x v="1"/>
    <d v="1991-06-07T00:00:00"/>
    <n v="23"/>
    <s v="34B"/>
    <n v="1"/>
    <s v="B"/>
    <n v="34"/>
    <n v="25"/>
    <n v="35"/>
    <n v="69"/>
    <n v="1.7525999999999999"/>
    <n v="125"/>
    <n v="56.698999999999998"/>
    <n v="18.459068634163312"/>
    <s v="N"/>
    <s v="Stratford, Canada"/>
  </r>
  <r>
    <x v="6"/>
    <n v="2014"/>
    <d v="2014-11-01T00:00:00"/>
    <s v="Gia Marie"/>
    <m/>
    <m/>
    <x v="0"/>
    <s v="Green"/>
    <x v="2"/>
    <d v="1985-02-05T00:00:00"/>
    <n v="29"/>
    <s v="34C"/>
    <n v="2"/>
    <s v="C"/>
    <n v="34"/>
    <n v="25"/>
    <n v="34"/>
    <n v="68"/>
    <n v="1.7272000000000001"/>
    <n v="115"/>
    <n v="52.163080000000001"/>
    <n v="17.485496476183261"/>
    <s v="Y"/>
    <s v="Malibu, California, United States"/>
  </r>
  <r>
    <x v="6"/>
    <n v="2014"/>
    <d v="2014-12-01T00:00:00"/>
    <s v="Elizabeth Ostrander"/>
    <m/>
    <m/>
    <x v="0"/>
    <s v="Blue"/>
    <x v="2"/>
    <d v="1988-12-07T00:00:00"/>
    <n v="26"/>
    <s v="34D"/>
    <n v="3"/>
    <s v="D"/>
    <n v="34"/>
    <n v="24"/>
    <n v="35"/>
    <n v="68"/>
    <n v="1.7272000000000001"/>
    <n v="119"/>
    <n v="53.977448000000003"/>
    <n v="18.093687657963549"/>
    <s v="Y"/>
    <s v="Melbourne, Florida, United States"/>
  </r>
  <r>
    <x v="6"/>
    <n v="2015"/>
    <d v="2015-01-01T00:00:00"/>
    <s v="Brittny Ward"/>
    <m/>
    <m/>
    <x v="0"/>
    <s v="Brown"/>
    <x v="1"/>
    <d v="1990-05-22T00:00:00"/>
    <n v="25"/>
    <s v="32C"/>
    <n v="2"/>
    <s v="C"/>
    <n v="32"/>
    <n v="25"/>
    <n v="35"/>
    <n v="70"/>
    <n v="1.778"/>
    <n v="130"/>
    <n v="58.96696"/>
    <n v="18.652851183253386"/>
    <s v="Y"/>
    <s v="Sacramento, California, United States"/>
  </r>
  <r>
    <x v="6"/>
    <n v="2015"/>
    <d v="2015-02-01T00:00:00"/>
    <s v="Kayslee Collins"/>
    <m/>
    <m/>
    <x v="0"/>
    <s v="Blue"/>
    <x v="0"/>
    <d v="1991-03-28T00:00:00"/>
    <n v="24"/>
    <s v="32C"/>
    <n v="2"/>
    <s v="C"/>
    <n v="32"/>
    <n v="25"/>
    <n v="35"/>
    <n v="69"/>
    <n v="1.7525999999999999"/>
    <n v="120"/>
    <n v="54.431039999999996"/>
    <n v="17.720705888796779"/>
    <s v="Y"/>
    <s v="San Diego, California, United States"/>
  </r>
  <r>
    <x v="6"/>
    <n v="2015"/>
    <d v="2015-03-01T00:00:00"/>
    <s v="Chelsie Aryn"/>
    <m/>
    <m/>
    <x v="0"/>
    <s v="Brown"/>
    <x v="1"/>
    <d v="1992-09-18T00:00:00"/>
    <n v="23"/>
    <s v="34DD"/>
    <n v="4"/>
    <s v="DD"/>
    <n v="34"/>
    <n v="26"/>
    <n v="31"/>
    <n v="65"/>
    <n v="1.651"/>
    <n v="117"/>
    <n v="53.070264000000002"/>
    <n v="19.469603246898799"/>
    <s v="Y"/>
    <s v="Albany, New York, United States"/>
  </r>
  <r>
    <x v="6"/>
    <n v="2015"/>
    <d v="2015-04-01T00:00:00"/>
    <s v="Alexandra Tyler"/>
    <m/>
    <m/>
    <x v="0"/>
    <s v="Blue"/>
    <x v="1"/>
    <d v="1994-05-09T00:00:00"/>
    <n v="21"/>
    <s v="32C"/>
    <n v="2"/>
    <s v="C"/>
    <n v="32"/>
    <n v="24"/>
    <n v="35"/>
    <n v="69"/>
    <n v="1.7525999999999999"/>
    <n v="130"/>
    <n v="58.96696"/>
    <n v="19.197431379529846"/>
    <s v="Y"/>
    <s v="Sacramento, California, United States"/>
  </r>
  <r>
    <x v="6"/>
    <n v="2015"/>
    <d v="2015-05-01T00:00:00"/>
    <s v="Brittany Brousseau"/>
    <m/>
    <m/>
    <x v="0"/>
    <s v="Blue"/>
    <x v="1"/>
    <d v="1988-10-12T00:00:00"/>
    <n v="27"/>
    <s v="32B"/>
    <n v="1"/>
    <s v="B"/>
    <n v="32"/>
    <n v="24"/>
    <n v="36"/>
    <n v="67"/>
    <n v="1.7018"/>
    <n v="110"/>
    <n v="49.895119999999999"/>
    <n v="17.228244748313955"/>
    <s v="Y"/>
    <s v="La Mesa, California, United States"/>
  </r>
  <r>
    <x v="6"/>
    <n v="2015"/>
    <d v="2015-06-01T00:00:00"/>
    <s v="Kaylia Cassandra"/>
    <m/>
    <m/>
    <x v="0"/>
    <s v="Brown"/>
    <x v="1"/>
    <d v="1990-03-23T00:00:00"/>
    <n v="25"/>
    <s v="32B"/>
    <n v="1"/>
    <s v="B"/>
    <n v="32"/>
    <n v="25"/>
    <n v="34"/>
    <n v="66"/>
    <n v="1.6764000000000001"/>
    <n v="117"/>
    <n v="53.070264000000002"/>
    <n v="18.884084875607765"/>
    <s v="Y"/>
    <s v="United States"/>
  </r>
  <r>
    <x v="6"/>
    <n v="2015"/>
    <d v="2015-07-01T00:00:00"/>
    <s v="Kayla Rae Reid"/>
    <m/>
    <s v="Caucasian"/>
    <x v="0"/>
    <s v="Green"/>
    <x v="0"/>
    <d v="1991-07-05T00:00:00"/>
    <n v="24"/>
    <s v="32C"/>
    <n v="2"/>
    <s v="C"/>
    <n v="32"/>
    <n v="26"/>
    <n v="36"/>
    <n v="67"/>
    <n v="1.7018"/>
    <n v="125"/>
    <n v="56.698999999999998"/>
    <n v="19.577550850356769"/>
    <s v="Y"/>
    <s v="Fairfax, Virginia, United States"/>
  </r>
  <r>
    <x v="7"/>
    <m/>
    <m/>
    <m/>
    <m/>
    <m/>
    <x v="2"/>
    <m/>
    <x v="3"/>
    <m/>
    <m/>
    <m/>
    <m/>
    <m/>
    <m/>
    <m/>
    <m/>
    <m/>
    <m/>
    <m/>
    <m/>
    <m/>
    <m/>
    <m/>
  </r>
  <r>
    <x v="7"/>
    <m/>
    <m/>
    <m/>
    <m/>
    <m/>
    <x v="2"/>
    <m/>
    <x v="3"/>
    <m/>
    <m/>
    <m/>
    <m/>
    <m/>
    <m/>
    <m/>
    <m/>
    <m/>
    <m/>
    <m/>
    <m/>
    <m/>
    <m/>
    <m/>
  </r>
  <r>
    <x v="7"/>
    <m/>
    <m/>
    <m/>
    <m/>
    <m/>
    <x v="2"/>
    <m/>
    <x v="3"/>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la_pivot1" cacheId="0" applyNumberFormats="0" applyBorderFormats="0" applyFontFormats="0" applyPatternFormats="0" applyAlignmentFormats="0" applyWidthHeightFormats="1" dataCaption="Valori" updatedVersion="5" minRefreshableVersion="3" useAutoFormatting="1" itemPrintTitles="1" createdVersion="5" indent="0" outline="1" outlineData="1" multipleFieldFilters="0">
  <location ref="A3:H11" firstHeaderRow="0" firstDataRow="1" firstDataCol="1"/>
  <pivotFields count="24">
    <pivotField axis="axisRow" multipleItemSelectionAllowed="1" showAll="0">
      <items count="9">
        <item x="0"/>
        <item x="1"/>
        <item x="2"/>
        <item x="3"/>
        <item x="4"/>
        <item x="5"/>
        <item x="6"/>
        <item h="1" x="7"/>
        <item t="default"/>
      </items>
    </pivotField>
    <pivotField showAll="0"/>
    <pivotField showAll="0"/>
    <pivotField showAll="0"/>
    <pivotField showAll="0"/>
    <pivotField showAll="0"/>
    <pivotField showAll="0" defaultSubtotal="0"/>
    <pivotField showAll="0"/>
    <pivotField showAll="0"/>
    <pivotField showAll="0"/>
    <pivotField dataField="1" showAll="0"/>
    <pivotField showAll="0"/>
    <pivotField dataField="1" showAll="0" defaultSubtotal="0"/>
    <pivotField showAll="0"/>
    <pivotField dataField="1" showAll="0"/>
    <pivotField dataField="1" showAll="0"/>
    <pivotField dataField="1" showAll="0"/>
    <pivotField showAll="0"/>
    <pivotField dataField="1" showAll="0"/>
    <pivotField showAll="0"/>
    <pivotField dataField="1" showAll="0"/>
    <pivotField showAll="0"/>
    <pivotField showAll="0" defaultSubtotal="0"/>
    <pivotField showAll="0"/>
  </pivotFields>
  <rowFields count="1">
    <field x="0"/>
  </rowFields>
  <rowItems count="8">
    <i>
      <x/>
    </i>
    <i>
      <x v="1"/>
    </i>
    <i>
      <x v="2"/>
    </i>
    <i>
      <x v="3"/>
    </i>
    <i>
      <x v="4"/>
    </i>
    <i>
      <x v="5"/>
    </i>
    <i>
      <x v="6"/>
    </i>
    <i t="grand">
      <x/>
    </i>
  </rowItems>
  <colFields count="1">
    <field x="-2"/>
  </colFields>
  <colItems count="7">
    <i>
      <x/>
    </i>
    <i i="1">
      <x v="1"/>
    </i>
    <i i="2">
      <x v="2"/>
    </i>
    <i i="3">
      <x v="3"/>
    </i>
    <i i="4">
      <x v="4"/>
    </i>
    <i i="5">
      <x v="5"/>
    </i>
    <i i="6">
      <x v="6"/>
    </i>
  </colItems>
  <dataFields count="7">
    <dataField name="Media di Age" fld="10" subtotal="average" baseField="0" baseItem="0" numFmtId="1"/>
    <dataField name="Media di Cup" fld="12" subtotal="average" baseField="0" baseItem="0" numFmtId="165"/>
    <dataField name="Media di Bust " fld="14" subtotal="average" baseField="0" baseItem="0" numFmtId="1"/>
    <dataField name="Media di Waist " fld="15" subtotal="average" baseField="0" baseItem="0" numFmtId="1"/>
    <dataField name="Media di Hips " fld="16" subtotal="average" baseField="0" baseItem="0" numFmtId="1"/>
    <dataField name="Media di Height " fld="18" subtotal="average" baseField="0" baseItem="0" numFmtId="2"/>
    <dataField name="Media di Weight " fld="20" subtotal="average" baseField="0" baseItem="0" numFmtId="1"/>
  </dataFields>
  <formats count="14">
    <format dxfId="13">
      <pivotArea outline="0" collapsedLevelsAreSubtotals="1" fieldPosition="0">
        <references count="1">
          <reference field="4294967294" count="1" selected="0">
            <x v="5"/>
          </reference>
        </references>
      </pivotArea>
    </format>
    <format dxfId="12">
      <pivotArea dataOnly="0" labelOnly="1" outline="0" fieldPosition="0">
        <references count="1">
          <reference field="4294967294" count="1">
            <x v="5"/>
          </reference>
        </references>
      </pivotArea>
    </format>
    <format dxfId="11">
      <pivotArea outline="0" collapsedLevelsAreSubtotals="1" fieldPosition="0">
        <references count="1">
          <reference field="4294967294" count="1" selected="0">
            <x v="0"/>
          </reference>
        </references>
      </pivotArea>
    </format>
    <format dxfId="10">
      <pivotArea dataOnly="0" labelOnly="1" outline="0" fieldPosition="0">
        <references count="1">
          <reference field="4294967294" count="1">
            <x v="0"/>
          </reference>
        </references>
      </pivotArea>
    </format>
    <format dxfId="9">
      <pivotArea outline="0" collapsedLevelsAreSubtotals="1" fieldPosition="0">
        <references count="1">
          <reference field="4294967294" count="1" selected="0">
            <x v="2"/>
          </reference>
        </references>
      </pivotArea>
    </format>
    <format dxfId="8">
      <pivotArea dataOnly="0" labelOnly="1" outline="0" fieldPosition="0">
        <references count="1">
          <reference field="4294967294" count="1">
            <x v="2"/>
          </reference>
        </references>
      </pivotArea>
    </format>
    <format dxfId="7">
      <pivotArea outline="0" collapsedLevelsAreSubtotals="1" fieldPosition="0">
        <references count="1">
          <reference field="4294967294" count="1" selected="0">
            <x v="6"/>
          </reference>
        </references>
      </pivotArea>
    </format>
    <format dxfId="6">
      <pivotArea dataOnly="0" labelOnly="1" outline="0" fieldPosition="0">
        <references count="1">
          <reference field="4294967294" count="1">
            <x v="6"/>
          </reference>
        </references>
      </pivotArea>
    </format>
    <format dxfId="5">
      <pivotArea outline="0" collapsedLevelsAreSubtotals="1" fieldPosition="0">
        <references count="1">
          <reference field="4294967294" count="1" selected="0">
            <x v="1"/>
          </reference>
        </references>
      </pivotArea>
    </format>
    <format dxfId="4">
      <pivotArea dataOnly="0" labelOnly="1" outline="0" fieldPosition="0">
        <references count="1">
          <reference field="4294967294" count="1">
            <x v="1"/>
          </reference>
        </references>
      </pivotArea>
    </format>
    <format dxfId="3">
      <pivotArea outline="0" collapsedLevelsAreSubtotals="1" fieldPosition="0">
        <references count="1">
          <reference field="4294967294" count="1" selected="0">
            <x v="3"/>
          </reference>
        </references>
      </pivotArea>
    </format>
    <format dxfId="2">
      <pivotArea dataOnly="0" labelOnly="1" outline="0" fieldPosition="0">
        <references count="1">
          <reference field="4294967294" count="1">
            <x v="3"/>
          </reference>
        </references>
      </pivotArea>
    </format>
    <format dxfId="1">
      <pivotArea outline="0" collapsedLevelsAreSubtotals="1" fieldPosition="0">
        <references count="1">
          <reference field="4294967294" count="1" selected="0">
            <x v="4"/>
          </reference>
        </references>
      </pivotArea>
    </format>
    <format dxfId="0">
      <pivotArea dataOnly="0" labelOnly="1" outline="0" fieldPosition="0">
        <references count="1">
          <reference field="4294967294"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ella_pivot3" cacheId="0" applyNumberFormats="0" applyBorderFormats="0" applyFontFormats="0" applyPatternFormats="0" applyAlignmentFormats="0" applyWidthHeightFormats="1" dataCaption="Valori" updatedVersion="5" minRefreshableVersion="3" useAutoFormatting="1" itemPrintTitles="1" createdVersion="5" indent="0" outline="1" outlineData="1" multipleFieldFilters="0">
  <location ref="A31:B60" firstHeaderRow="1" firstDataRow="1" firstDataCol="1" rowPageCount="1" colPageCount="1"/>
  <pivotFields count="24">
    <pivotField axis="axisRow" showAll="0">
      <items count="9">
        <item x="0"/>
        <item x="1"/>
        <item x="2"/>
        <item x="3"/>
        <item x="4"/>
        <item x="5"/>
        <item x="6"/>
        <item h="1" x="7"/>
        <item t="default"/>
      </items>
    </pivotField>
    <pivotField showAll="0"/>
    <pivotField showAll="0"/>
    <pivotField showAll="0"/>
    <pivotField showAll="0"/>
    <pivotField showAll="0"/>
    <pivotField axis="axisPage" showAll="0">
      <items count="4">
        <item x="0"/>
        <item x="1"/>
        <item x="2"/>
        <item t="default"/>
      </items>
    </pivotField>
    <pivotField showAll="0"/>
    <pivotField axis="axisRow" dataField="1"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8"/>
  </rowFields>
  <rowItems count="29">
    <i>
      <x/>
    </i>
    <i r="1">
      <x/>
    </i>
    <i r="1">
      <x v="1"/>
    </i>
    <i r="1">
      <x v="2"/>
    </i>
    <i>
      <x v="1"/>
    </i>
    <i r="1">
      <x/>
    </i>
    <i r="1">
      <x v="1"/>
    </i>
    <i r="1">
      <x v="2"/>
    </i>
    <i>
      <x v="2"/>
    </i>
    <i r="1">
      <x/>
    </i>
    <i r="1">
      <x v="1"/>
    </i>
    <i r="1">
      <x v="2"/>
    </i>
    <i>
      <x v="3"/>
    </i>
    <i r="1">
      <x/>
    </i>
    <i r="1">
      <x v="1"/>
    </i>
    <i r="1">
      <x v="2"/>
    </i>
    <i>
      <x v="4"/>
    </i>
    <i r="1">
      <x/>
    </i>
    <i r="1">
      <x v="1"/>
    </i>
    <i r="1">
      <x v="2"/>
    </i>
    <i>
      <x v="5"/>
    </i>
    <i r="1">
      <x/>
    </i>
    <i r="1">
      <x v="1"/>
    </i>
    <i r="1">
      <x v="2"/>
    </i>
    <i>
      <x v="6"/>
    </i>
    <i r="1">
      <x/>
    </i>
    <i r="1">
      <x v="1"/>
    </i>
    <i r="1">
      <x v="2"/>
    </i>
    <i t="grand">
      <x/>
    </i>
  </rowItems>
  <colItems count="1">
    <i/>
  </colItems>
  <pageFields count="1">
    <pageField fld="6" hier="-1"/>
  </pageFields>
  <dataFields count="1">
    <dataField name="Conteggio di Hair _x000a_Color" fld="8" subtotal="count" baseField="0" baseItem="0"/>
  </dataFields>
  <formats count="2">
    <format dxfId="15">
      <pivotArea outline="0" collapsedLevelsAreSubtotals="1" fieldPosition="0"/>
    </format>
    <format dxfId="14">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ella_pivot2" cacheId="0" applyNumberFormats="0" applyBorderFormats="0" applyFontFormats="0" applyPatternFormats="0" applyAlignmentFormats="0" applyWidthHeightFormats="1" dataCaption="Valori" updatedVersion="5" minRefreshableVersion="3" useAutoFormatting="1" itemPrintTitles="1" createdVersion="5" indent="0" outline="1" outlineData="1" multipleFieldFilters="0">
  <location ref="A17:H25" firstHeaderRow="0" firstDataRow="1" firstDataCol="1" rowPageCount="1" colPageCount="1"/>
  <pivotFields count="24">
    <pivotField axis="axisRow" showAll="0">
      <items count="9">
        <item x="0"/>
        <item x="1"/>
        <item x="2"/>
        <item x="3"/>
        <item x="4"/>
        <item x="5"/>
        <item x="6"/>
        <item h="1" x="7"/>
        <item t="default"/>
      </items>
    </pivotField>
    <pivotField showAll="0"/>
    <pivotField showAll="0"/>
    <pivotField showAll="0"/>
    <pivotField showAll="0"/>
    <pivotField showAll="0"/>
    <pivotField axis="axisPage" showAll="0" defaultSubtotal="0">
      <items count="3">
        <item x="0"/>
        <item x="1"/>
        <item x="2"/>
      </items>
    </pivotField>
    <pivotField showAll="0"/>
    <pivotField showAll="0"/>
    <pivotField showAll="0"/>
    <pivotField dataField="1" showAll="0"/>
    <pivotField showAll="0"/>
    <pivotField dataField="1" showAll="0"/>
    <pivotField showAll="0"/>
    <pivotField dataField="1" showAll="0"/>
    <pivotField dataField="1" showAll="0"/>
    <pivotField dataField="1" showAll="0"/>
    <pivotField showAll="0"/>
    <pivotField dataField="1" showAll="0"/>
    <pivotField showAll="0"/>
    <pivotField dataField="1" showAll="0"/>
    <pivotField showAll="0"/>
    <pivotField showAll="0"/>
    <pivotField showAll="0"/>
  </pivotFields>
  <rowFields count="1">
    <field x="0"/>
  </rowFields>
  <rowItems count="8">
    <i>
      <x/>
    </i>
    <i>
      <x v="1"/>
    </i>
    <i>
      <x v="2"/>
    </i>
    <i>
      <x v="3"/>
    </i>
    <i>
      <x v="4"/>
    </i>
    <i>
      <x v="5"/>
    </i>
    <i>
      <x v="6"/>
    </i>
    <i t="grand">
      <x/>
    </i>
  </rowItems>
  <colFields count="1">
    <field x="-2"/>
  </colFields>
  <colItems count="7">
    <i>
      <x/>
    </i>
    <i i="1">
      <x v="1"/>
    </i>
    <i i="2">
      <x v="2"/>
    </i>
    <i i="3">
      <x v="3"/>
    </i>
    <i i="4">
      <x v="4"/>
    </i>
    <i i="5">
      <x v="5"/>
    </i>
    <i i="6">
      <x v="6"/>
    </i>
  </colItems>
  <pageFields count="1">
    <pageField fld="6" item="1" hier="-1"/>
  </pageFields>
  <dataFields count="7">
    <dataField name="Media di Age" fld="10" subtotal="average" baseField="0" baseItem="0" numFmtId="1"/>
    <dataField name="Media di Cup" fld="12" subtotal="average" baseField="0" baseItem="0" numFmtId="165"/>
    <dataField name="Media di Bust " fld="14" subtotal="average" baseField="0" baseItem="0" numFmtId="1"/>
    <dataField name="Media di Waist " fld="15" subtotal="average" baseField="0" baseItem="0" numFmtId="1"/>
    <dataField name="Media di Hips " fld="16" subtotal="average" baseField="0" baseItem="0" numFmtId="1"/>
    <dataField name="Media di Height " fld="18" subtotal="average" baseField="0" baseItem="0"/>
    <dataField name="Media di Weight " fld="20" subtotal="average" baseField="0" baseItem="0" numFmtId="1"/>
  </dataFields>
  <formats count="15">
    <format dxfId="30">
      <pivotArea outline="0" collapsedLevelsAreSubtotals="1" fieldPosition="0"/>
    </format>
    <format dxfId="29">
      <pivotArea dataOnly="0" labelOnly="1" outline="0" axis="axisValues" fieldPosition="0"/>
    </format>
    <format dxfId="28">
      <pivotArea outline="0" collapsedLevelsAreSubtotals="1" fieldPosition="0">
        <references count="1">
          <reference field="4294967294" count="1" selected="0">
            <x v="0"/>
          </reference>
        </references>
      </pivotArea>
    </format>
    <format dxfId="27">
      <pivotArea dataOnly="0" labelOnly="1" outline="0" fieldPosition="0">
        <references count="1">
          <reference field="6" count="1">
            <x v="1"/>
          </reference>
        </references>
      </pivotArea>
    </format>
    <format dxfId="26">
      <pivotArea dataOnly="0" labelOnly="1" outline="0" fieldPosition="0">
        <references count="1">
          <reference field="4294967294" count="1">
            <x v="0"/>
          </reference>
        </references>
      </pivotArea>
    </format>
    <format dxfId="25">
      <pivotArea outline="0" collapsedLevelsAreSubtotals="1" fieldPosition="0">
        <references count="1">
          <reference field="4294967294" count="1" selected="0">
            <x v="2"/>
          </reference>
        </references>
      </pivotArea>
    </format>
    <format dxfId="24">
      <pivotArea dataOnly="0" labelOnly="1" outline="0" fieldPosition="0">
        <references count="1">
          <reference field="4294967294" count="1">
            <x v="2"/>
          </reference>
        </references>
      </pivotArea>
    </format>
    <format dxfId="23">
      <pivotArea outline="0" collapsedLevelsAreSubtotals="1" fieldPosition="0">
        <references count="1">
          <reference field="4294967294" count="1" selected="0">
            <x v="6"/>
          </reference>
        </references>
      </pivotArea>
    </format>
    <format dxfId="22">
      <pivotArea dataOnly="0" labelOnly="1" outline="0" fieldPosition="0">
        <references count="1">
          <reference field="4294967294" count="1">
            <x v="6"/>
          </reference>
        </references>
      </pivotArea>
    </format>
    <format dxfId="21">
      <pivotArea outline="0" collapsedLevelsAreSubtotals="1" fieldPosition="0">
        <references count="1">
          <reference field="4294967294" count="1" selected="0">
            <x v="1"/>
          </reference>
        </references>
      </pivotArea>
    </format>
    <format dxfId="20">
      <pivotArea dataOnly="0" labelOnly="1" outline="0" fieldPosition="0">
        <references count="1">
          <reference field="4294967294" count="1">
            <x v="1"/>
          </reference>
        </references>
      </pivotArea>
    </format>
    <format dxfId="19">
      <pivotArea outline="0" collapsedLevelsAreSubtotals="1" fieldPosition="0">
        <references count="1">
          <reference field="4294967294" count="1" selected="0">
            <x v="3"/>
          </reference>
        </references>
      </pivotArea>
    </format>
    <format dxfId="18">
      <pivotArea dataOnly="0" labelOnly="1" outline="0" fieldPosition="0">
        <references count="1">
          <reference field="4294967294" count="1">
            <x v="3"/>
          </reference>
        </references>
      </pivotArea>
    </format>
    <format dxfId="17">
      <pivotArea outline="0" collapsedLevelsAreSubtotals="1" fieldPosition="0">
        <references count="1">
          <reference field="4294967294" count="1" selected="0">
            <x v="4"/>
          </reference>
        </references>
      </pivotArea>
    </format>
    <format dxfId="16">
      <pivotArea dataOnly="0" labelOnly="1" outline="0" fieldPosition="0">
        <references count="1">
          <reference field="4294967294"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51"/>
  <sheetViews>
    <sheetView tabSelected="1" workbookViewId="0">
      <pane ySplit="1" topLeftCell="A2" activePane="bottomLeft" state="frozen"/>
      <selection pane="bottomLeft"/>
    </sheetView>
  </sheetViews>
  <sheetFormatPr defaultRowHeight="10.5" x14ac:dyDescent="0.15"/>
  <cols>
    <col min="1" max="1" width="6.875" style="2" bestFit="1" customWidth="1"/>
    <col min="2" max="2" width="4.625" style="2" bestFit="1" customWidth="1"/>
    <col min="3" max="3" width="8.25" style="8" customWidth="1"/>
    <col min="4" max="4" width="19.625" style="2" bestFit="1" customWidth="1"/>
    <col min="5" max="5" width="10.375" style="2" bestFit="1" customWidth="1"/>
    <col min="6" max="6" width="12.625" style="2" bestFit="1" customWidth="1"/>
    <col min="7" max="8" width="12.625" style="2" customWidth="1"/>
    <col min="9" max="9" width="11.125" style="22" customWidth="1"/>
    <col min="10" max="11" width="9.125" style="2" bestFit="1" customWidth="1"/>
    <col min="12" max="12" width="10.375" style="2" bestFit="1" customWidth="1"/>
    <col min="13" max="13" width="6" style="2" bestFit="1" customWidth="1"/>
    <col min="14" max="14" width="5.25" style="2" customWidth="1"/>
    <col min="15" max="15" width="5.625" style="2" customWidth="1"/>
    <col min="16" max="16" width="5.5" style="2" customWidth="1"/>
    <col min="17" max="17" width="8.375" style="2" customWidth="1"/>
    <col min="18" max="18" width="9.375" style="2" bestFit="1" customWidth="1"/>
    <col min="19" max="19" width="8.375" style="2" bestFit="1" customWidth="1"/>
    <col min="20" max="21" width="10.125" style="2" bestFit="1" customWidth="1"/>
    <col min="22" max="23" width="10.5" style="2" bestFit="1" customWidth="1"/>
    <col min="24" max="24" width="7.875" style="2" bestFit="1" customWidth="1"/>
    <col min="25" max="25" width="3.5" style="19" customWidth="1"/>
    <col min="26" max="26" width="39.375" style="2" bestFit="1" customWidth="1"/>
    <col min="27" max="16384" width="9" style="2"/>
  </cols>
  <sheetData>
    <row r="1" spans="1:26" s="1" customFormat="1" ht="39" customHeight="1" x14ac:dyDescent="0.2">
      <c r="A1" s="1" t="s">
        <v>1229</v>
      </c>
      <c r="B1" s="1" t="s">
        <v>0</v>
      </c>
      <c r="C1" s="9" t="s">
        <v>20</v>
      </c>
      <c r="D1" s="1" t="s">
        <v>1205</v>
      </c>
      <c r="E1" s="1" t="s">
        <v>1208</v>
      </c>
      <c r="F1" s="1" t="s">
        <v>1207</v>
      </c>
      <c r="G1" s="5" t="s">
        <v>1261</v>
      </c>
      <c r="H1" s="5"/>
      <c r="I1" s="5" t="s">
        <v>1254</v>
      </c>
      <c r="J1" s="5" t="s">
        <v>1216</v>
      </c>
      <c r="K1" s="5" t="s">
        <v>1217</v>
      </c>
      <c r="L1" s="6" t="s">
        <v>21</v>
      </c>
      <c r="M1" s="6" t="s">
        <v>4</v>
      </c>
      <c r="N1" s="5" t="s">
        <v>1218</v>
      </c>
      <c r="O1" s="5" t="s">
        <v>1244</v>
      </c>
      <c r="P1" s="5" t="s">
        <v>1219</v>
      </c>
      <c r="Q1" s="5" t="s">
        <v>1220</v>
      </c>
      <c r="R1" s="5" t="s">
        <v>1224</v>
      </c>
      <c r="S1" s="5" t="s">
        <v>1223</v>
      </c>
      <c r="T1" s="5" t="s">
        <v>1225</v>
      </c>
      <c r="U1" s="5" t="s">
        <v>1226</v>
      </c>
      <c r="V1" s="5" t="s">
        <v>1227</v>
      </c>
      <c r="W1" s="5" t="s">
        <v>1228</v>
      </c>
      <c r="X1" s="6" t="s">
        <v>1</v>
      </c>
      <c r="Y1" s="6" t="s">
        <v>1243</v>
      </c>
      <c r="Z1" s="1" t="s">
        <v>23</v>
      </c>
    </row>
    <row r="2" spans="1:26" x14ac:dyDescent="0.15">
      <c r="A2" s="11">
        <f>_xlfn.FLOOR.MATH(B2/10)*10</f>
        <v>1950</v>
      </c>
      <c r="B2" s="11">
        <f t="shared" ref="B2:B65" si="0">YEAR(C2)</f>
        <v>1953</v>
      </c>
      <c r="C2" s="10">
        <v>18232</v>
      </c>
      <c r="D2" s="2" t="s">
        <v>2</v>
      </c>
      <c r="F2" s="2" t="s">
        <v>1206</v>
      </c>
      <c r="G2" s="2" t="s">
        <v>1262</v>
      </c>
      <c r="I2" s="22" t="s">
        <v>1255</v>
      </c>
      <c r="J2" s="2" t="s">
        <v>30</v>
      </c>
      <c r="K2" s="2" t="s">
        <v>26</v>
      </c>
      <c r="L2" s="3">
        <v>8187</v>
      </c>
      <c r="M2" s="12">
        <f t="shared" ref="M2:M65" si="1">IF(K2&gt;0,B2-YEAR(L2),"")</f>
        <v>27</v>
      </c>
      <c r="N2" s="11" t="str">
        <f t="shared" ref="N2:N65" si="2">Q2 &amp; P2</f>
        <v>36D</v>
      </c>
      <c r="O2" s="11">
        <f>IF(ISBLANK(P2),"",VLOOKUP(P2,Tables!$A$3:$B$11,2))</f>
        <v>3</v>
      </c>
      <c r="P2" s="2" t="s">
        <v>27</v>
      </c>
      <c r="Q2" s="2">
        <v>36</v>
      </c>
      <c r="R2" s="2">
        <v>24</v>
      </c>
      <c r="S2" s="2">
        <v>34</v>
      </c>
      <c r="T2" s="2">
        <v>65</v>
      </c>
      <c r="U2" s="13">
        <f t="shared" ref="U2:U65" si="3">IF(T2&gt;0,(+T2*2.54)/100,"")</f>
        <v>1.651</v>
      </c>
      <c r="V2" s="2">
        <v>118</v>
      </c>
      <c r="W2" s="12">
        <f t="shared" ref="W2:W65" si="4">IF(V2&gt;0,V2*0.453592,"")</f>
        <v>53.523856000000002</v>
      </c>
      <c r="X2" s="13">
        <f t="shared" ref="X2:X65" si="5">IF((T2&gt;0)*(V2&gt;0),W2/U2^2,"")</f>
        <v>19.636010112256912</v>
      </c>
      <c r="Y2" s="18" t="str">
        <f>IF(ISERROR(SEARCH("United States",Z2)),"N","Y")</f>
        <v>Y</v>
      </c>
      <c r="Z2" s="2" t="s">
        <v>105</v>
      </c>
    </row>
    <row r="3" spans="1:26" x14ac:dyDescent="0.15">
      <c r="A3" s="11">
        <f t="shared" ref="A3:A66" si="6">_xlfn.FLOOR.MATH(B3/10)*10</f>
        <v>1950</v>
      </c>
      <c r="B3" s="11">
        <f t="shared" si="0"/>
        <v>1954</v>
      </c>
      <c r="C3" s="10">
        <v>18263</v>
      </c>
      <c r="D3" s="2" t="s">
        <v>5</v>
      </c>
      <c r="F3" s="2" t="s">
        <v>1206</v>
      </c>
      <c r="I3" s="22" t="s">
        <v>1255</v>
      </c>
      <c r="K3" s="2" t="s">
        <v>35</v>
      </c>
      <c r="L3" s="3">
        <v>10168</v>
      </c>
      <c r="M3" s="12">
        <f t="shared" si="1"/>
        <v>23</v>
      </c>
      <c r="N3" s="11" t="str">
        <f t="shared" si="2"/>
        <v>36C</v>
      </c>
      <c r="O3" s="11">
        <f>IF(ISBLANK(P3),"",VLOOKUP(P3,Tables!$A$3:$B$11,2))</f>
        <v>2</v>
      </c>
      <c r="P3" s="2" t="s">
        <v>32</v>
      </c>
      <c r="Q3" s="2">
        <v>36</v>
      </c>
      <c r="R3" s="2">
        <v>26</v>
      </c>
      <c r="S3" s="2">
        <v>37</v>
      </c>
      <c r="T3" s="2">
        <v>65</v>
      </c>
      <c r="U3" s="13">
        <f t="shared" si="3"/>
        <v>1.651</v>
      </c>
      <c r="V3" s="2">
        <v>100</v>
      </c>
      <c r="W3" s="12">
        <f t="shared" si="4"/>
        <v>45.359200000000001</v>
      </c>
      <c r="X3" s="13">
        <f t="shared" si="5"/>
        <v>16.640686535810943</v>
      </c>
      <c r="Y3" s="18" t="str">
        <f t="shared" ref="Y3:Y66" si="7">IF(ISERROR(SEARCH("United States",Z3)),"N","Y")</f>
        <v>Y</v>
      </c>
      <c r="Z3" s="2" t="s">
        <v>91</v>
      </c>
    </row>
    <row r="4" spans="1:26" x14ac:dyDescent="0.15">
      <c r="A4" s="11">
        <f t="shared" si="6"/>
        <v>1950</v>
      </c>
      <c r="B4" s="11">
        <f t="shared" si="0"/>
        <v>1954</v>
      </c>
      <c r="C4" s="10">
        <v>18294</v>
      </c>
      <c r="D4" s="2" t="s">
        <v>1209</v>
      </c>
      <c r="E4" s="2" t="s">
        <v>1210</v>
      </c>
      <c r="F4" s="2" t="s">
        <v>1206</v>
      </c>
      <c r="I4" s="22" t="s">
        <v>1255</v>
      </c>
      <c r="K4" s="2" t="s">
        <v>26</v>
      </c>
      <c r="L4" s="3">
        <v>10170</v>
      </c>
      <c r="M4" s="12">
        <f t="shared" si="1"/>
        <v>23</v>
      </c>
      <c r="N4" s="11" t="str">
        <f t="shared" si="2"/>
        <v>36C</v>
      </c>
      <c r="O4" s="11">
        <f>IF(ISBLANK(P4),"",VLOOKUP(P4,Tables!$A$3:$B$11,2))</f>
        <v>2</v>
      </c>
      <c r="P4" s="2" t="s">
        <v>32</v>
      </c>
      <c r="Q4" s="2">
        <v>36</v>
      </c>
      <c r="R4" s="2">
        <v>23</v>
      </c>
      <c r="S4" s="2">
        <v>34</v>
      </c>
      <c r="T4" s="2">
        <v>64</v>
      </c>
      <c r="U4" s="13">
        <f t="shared" si="3"/>
        <v>1.6255999999999999</v>
      </c>
      <c r="V4" s="2">
        <v>113</v>
      </c>
      <c r="W4" s="12">
        <f t="shared" si="4"/>
        <v>51.255896</v>
      </c>
      <c r="X4" s="13">
        <f t="shared" si="5"/>
        <v>19.396190843162938</v>
      </c>
      <c r="Y4" s="18" t="str">
        <f t="shared" si="7"/>
        <v>Y</v>
      </c>
      <c r="Z4" s="2" t="s">
        <v>826</v>
      </c>
    </row>
    <row r="5" spans="1:26" x14ac:dyDescent="0.15">
      <c r="A5" s="11">
        <f t="shared" si="6"/>
        <v>1950</v>
      </c>
      <c r="B5" s="11">
        <f t="shared" si="0"/>
        <v>1954</v>
      </c>
      <c r="C5" s="10">
        <v>18322</v>
      </c>
      <c r="D5" s="2" t="s">
        <v>370</v>
      </c>
      <c r="F5" s="2" t="s">
        <v>1206</v>
      </c>
      <c r="I5" s="22" t="s">
        <v>1255</v>
      </c>
      <c r="K5" s="2" t="s">
        <v>35</v>
      </c>
      <c r="L5" s="3">
        <v>10301</v>
      </c>
      <c r="M5" s="12">
        <f t="shared" si="1"/>
        <v>22</v>
      </c>
      <c r="N5" s="11" t="str">
        <f t="shared" si="2"/>
        <v>34B</v>
      </c>
      <c r="O5" s="11">
        <f>IF(ISBLANK(P5),"",VLOOKUP(P5,Tables!$A$3:$B$11,2))</f>
        <v>1</v>
      </c>
      <c r="P5" s="2" t="s">
        <v>49</v>
      </c>
      <c r="Q5" s="2">
        <v>34</v>
      </c>
      <c r="R5" s="2">
        <v>24</v>
      </c>
      <c r="S5" s="2">
        <v>35</v>
      </c>
      <c r="T5" s="2">
        <v>66</v>
      </c>
      <c r="U5" s="13">
        <f t="shared" si="3"/>
        <v>1.6764000000000001</v>
      </c>
      <c r="V5" s="2">
        <v>118</v>
      </c>
      <c r="W5" s="12">
        <f t="shared" si="4"/>
        <v>53.523856000000002</v>
      </c>
      <c r="X5" s="13">
        <f t="shared" si="5"/>
        <v>19.04548731044202</v>
      </c>
      <c r="Y5" s="18" t="str">
        <f t="shared" si="7"/>
        <v>Y</v>
      </c>
      <c r="Z5" s="2" t="s">
        <v>144</v>
      </c>
    </row>
    <row r="6" spans="1:26" x14ac:dyDescent="0.15">
      <c r="A6" s="11">
        <f t="shared" si="6"/>
        <v>1950</v>
      </c>
      <c r="B6" s="11">
        <f t="shared" si="0"/>
        <v>1954</v>
      </c>
      <c r="C6" s="10">
        <v>18353</v>
      </c>
      <c r="D6" s="2" t="s">
        <v>1209</v>
      </c>
      <c r="E6" s="2" t="s">
        <v>1210</v>
      </c>
      <c r="F6" s="2" t="s">
        <v>1206</v>
      </c>
      <c r="I6" s="22" t="s">
        <v>1255</v>
      </c>
      <c r="K6" s="2" t="s">
        <v>26</v>
      </c>
      <c r="L6" s="3">
        <v>10170</v>
      </c>
      <c r="M6" s="12">
        <f t="shared" si="1"/>
        <v>23</v>
      </c>
      <c r="N6" s="11" t="str">
        <f t="shared" si="2"/>
        <v>36C</v>
      </c>
      <c r="O6" s="11">
        <f>IF(ISBLANK(P6),"",VLOOKUP(P6,Tables!$A$3:$B$11,2))</f>
        <v>2</v>
      </c>
      <c r="P6" s="2" t="s">
        <v>32</v>
      </c>
      <c r="Q6" s="2">
        <v>36</v>
      </c>
      <c r="R6" s="2">
        <v>23</v>
      </c>
      <c r="S6" s="2">
        <v>34</v>
      </c>
      <c r="T6" s="2">
        <v>64</v>
      </c>
      <c r="U6" s="13">
        <f t="shared" si="3"/>
        <v>1.6255999999999999</v>
      </c>
      <c r="V6" s="2">
        <v>113</v>
      </c>
      <c r="W6" s="12">
        <f t="shared" si="4"/>
        <v>51.255896</v>
      </c>
      <c r="X6" s="13">
        <f t="shared" si="5"/>
        <v>19.396190843162938</v>
      </c>
      <c r="Y6" s="18" t="str">
        <f t="shared" si="7"/>
        <v>Y</v>
      </c>
      <c r="Z6" s="2" t="s">
        <v>826</v>
      </c>
    </row>
    <row r="7" spans="1:26" x14ac:dyDescent="0.15">
      <c r="A7" s="11">
        <f t="shared" si="6"/>
        <v>1950</v>
      </c>
      <c r="B7" s="11">
        <f t="shared" si="0"/>
        <v>1954</v>
      </c>
      <c r="C7" s="10">
        <v>18383</v>
      </c>
      <c r="D7" s="2" t="s">
        <v>6</v>
      </c>
      <c r="F7" s="2" t="s">
        <v>1206</v>
      </c>
      <c r="I7" s="22" t="s">
        <v>1255</v>
      </c>
      <c r="K7" s="2" t="s">
        <v>35</v>
      </c>
      <c r="L7" s="3">
        <v>9952</v>
      </c>
      <c r="M7" s="12">
        <f t="shared" si="1"/>
        <v>23</v>
      </c>
      <c r="N7" s="11" t="str">
        <f t="shared" si="2"/>
        <v>36D</v>
      </c>
      <c r="O7" s="11">
        <f>IF(ISBLANK(P7),"",VLOOKUP(P7,Tables!$A$3:$B$11,2))</f>
        <v>3</v>
      </c>
      <c r="P7" s="2" t="s">
        <v>27</v>
      </c>
      <c r="Q7" s="2">
        <v>36</v>
      </c>
      <c r="R7" s="2">
        <v>24</v>
      </c>
      <c r="S7" s="2">
        <v>36</v>
      </c>
      <c r="T7" s="2">
        <v>65</v>
      </c>
      <c r="U7" s="13">
        <f t="shared" si="3"/>
        <v>1.651</v>
      </c>
      <c r="V7" s="2">
        <v>100</v>
      </c>
      <c r="W7" s="12">
        <f t="shared" si="4"/>
        <v>45.359200000000001</v>
      </c>
      <c r="X7" s="13">
        <f t="shared" si="5"/>
        <v>16.640686535810943</v>
      </c>
      <c r="Y7" s="18" t="str">
        <f t="shared" si="7"/>
        <v>Y</v>
      </c>
      <c r="Z7" s="2" t="s">
        <v>91</v>
      </c>
    </row>
    <row r="8" spans="1:26" x14ac:dyDescent="0.15">
      <c r="A8" s="11">
        <f t="shared" si="6"/>
        <v>1950</v>
      </c>
      <c r="B8" s="11">
        <f t="shared" si="0"/>
        <v>1954</v>
      </c>
      <c r="C8" s="10">
        <v>18414</v>
      </c>
      <c r="D8" s="2" t="s">
        <v>5</v>
      </c>
      <c r="F8" s="2" t="s">
        <v>1206</v>
      </c>
      <c r="I8" s="22" t="s">
        <v>1255</v>
      </c>
      <c r="K8" s="2" t="s">
        <v>35</v>
      </c>
      <c r="L8" s="3">
        <v>10168</v>
      </c>
      <c r="M8" s="12">
        <f t="shared" si="1"/>
        <v>23</v>
      </c>
      <c r="N8" s="11" t="str">
        <f t="shared" si="2"/>
        <v>36C</v>
      </c>
      <c r="O8" s="11">
        <f>IF(ISBLANK(P8),"",VLOOKUP(P8,Tables!$A$3:$B$11,2))</f>
        <v>2</v>
      </c>
      <c r="P8" s="2" t="s">
        <v>32</v>
      </c>
      <c r="Q8" s="2">
        <v>36</v>
      </c>
      <c r="R8" s="2">
        <v>26</v>
      </c>
      <c r="S8" s="2">
        <v>37</v>
      </c>
      <c r="T8" s="2">
        <v>65</v>
      </c>
      <c r="U8" s="13">
        <f t="shared" si="3"/>
        <v>1.651</v>
      </c>
      <c r="V8" s="2">
        <v>100</v>
      </c>
      <c r="W8" s="12">
        <f t="shared" si="4"/>
        <v>45.359200000000001</v>
      </c>
      <c r="X8" s="13">
        <f t="shared" si="5"/>
        <v>16.640686535810943</v>
      </c>
      <c r="Y8" s="18" t="str">
        <f t="shared" si="7"/>
        <v>Y</v>
      </c>
      <c r="Z8" s="2" t="s">
        <v>91</v>
      </c>
    </row>
    <row r="9" spans="1:26" x14ac:dyDescent="0.15">
      <c r="A9" s="11">
        <f t="shared" si="6"/>
        <v>1950</v>
      </c>
      <c r="B9" s="11">
        <f t="shared" si="0"/>
        <v>1954</v>
      </c>
      <c r="C9" s="10">
        <v>18444</v>
      </c>
      <c r="D9" s="2" t="s">
        <v>7</v>
      </c>
      <c r="F9" s="2" t="s">
        <v>1206</v>
      </c>
      <c r="I9" s="22" t="s">
        <v>1255</v>
      </c>
      <c r="K9" s="2" t="s">
        <v>26</v>
      </c>
      <c r="L9" s="3">
        <v>9862</v>
      </c>
      <c r="M9" s="12">
        <f t="shared" si="1"/>
        <v>23</v>
      </c>
      <c r="N9" s="11" t="str">
        <f t="shared" si="2"/>
        <v>36C</v>
      </c>
      <c r="O9" s="11">
        <f>IF(ISBLANK(P9),"",VLOOKUP(P9,Tables!$A$3:$B$11,2))</f>
        <v>2</v>
      </c>
      <c r="P9" s="2" t="s">
        <v>32</v>
      </c>
      <c r="Q9" s="2">
        <v>36</v>
      </c>
      <c r="R9" s="2">
        <v>26</v>
      </c>
      <c r="S9" s="2">
        <v>37</v>
      </c>
      <c r="T9" s="2">
        <v>66</v>
      </c>
      <c r="U9" s="13">
        <f t="shared" si="3"/>
        <v>1.6764000000000001</v>
      </c>
      <c r="V9" s="2">
        <v>130</v>
      </c>
      <c r="W9" s="12">
        <f t="shared" si="4"/>
        <v>58.96696</v>
      </c>
      <c r="X9" s="13">
        <f t="shared" si="5"/>
        <v>20.982316528453072</v>
      </c>
      <c r="Y9" s="18" t="str">
        <f t="shared" si="7"/>
        <v>Y</v>
      </c>
      <c r="Z9" s="2" t="s">
        <v>136</v>
      </c>
    </row>
    <row r="10" spans="1:26" x14ac:dyDescent="0.15">
      <c r="A10" s="11">
        <f t="shared" si="6"/>
        <v>1950</v>
      </c>
      <c r="B10" s="11">
        <f t="shared" si="0"/>
        <v>1954</v>
      </c>
      <c r="C10" s="10">
        <v>18475</v>
      </c>
      <c r="D10" s="2" t="s">
        <v>8</v>
      </c>
      <c r="F10" s="2" t="s">
        <v>1206</v>
      </c>
      <c r="I10" s="22" t="s">
        <v>1255</v>
      </c>
      <c r="J10" s="2" t="s">
        <v>25</v>
      </c>
      <c r="K10" s="2" t="s">
        <v>31</v>
      </c>
      <c r="L10" s="3">
        <v>10211</v>
      </c>
      <c r="M10" s="12">
        <f t="shared" si="1"/>
        <v>23</v>
      </c>
      <c r="N10" s="11" t="str">
        <f t="shared" si="2"/>
        <v>38C</v>
      </c>
      <c r="O10" s="11">
        <f>IF(ISBLANK(P10),"",VLOOKUP(P10,Tables!$A$3:$B$11,2))</f>
        <v>2</v>
      </c>
      <c r="P10" s="2" t="s">
        <v>32</v>
      </c>
      <c r="Q10" s="2">
        <v>38</v>
      </c>
      <c r="R10" s="2">
        <v>24</v>
      </c>
      <c r="S10" s="2">
        <v>35</v>
      </c>
      <c r="T10" s="2">
        <v>65</v>
      </c>
      <c r="U10" s="13">
        <f t="shared" si="3"/>
        <v>1.651</v>
      </c>
      <c r="V10" s="2">
        <v>100</v>
      </c>
      <c r="W10" s="12">
        <f t="shared" si="4"/>
        <v>45.359200000000001</v>
      </c>
      <c r="X10" s="13">
        <f t="shared" si="5"/>
        <v>16.640686535810943</v>
      </c>
      <c r="Y10" s="18" t="str">
        <f t="shared" si="7"/>
        <v>Y</v>
      </c>
      <c r="Z10" s="2" t="s">
        <v>91</v>
      </c>
    </row>
    <row r="11" spans="1:26" x14ac:dyDescent="0.15">
      <c r="A11" s="11">
        <f t="shared" si="6"/>
        <v>1950</v>
      </c>
      <c r="B11" s="11">
        <f t="shared" si="0"/>
        <v>1954</v>
      </c>
      <c r="C11" s="10">
        <v>18506</v>
      </c>
      <c r="D11" s="2" t="s">
        <v>9</v>
      </c>
      <c r="F11" s="2" t="s">
        <v>1206</v>
      </c>
      <c r="I11" s="22" t="s">
        <v>1255</v>
      </c>
      <c r="K11" s="2" t="s">
        <v>35</v>
      </c>
      <c r="L11" s="3">
        <v>10749</v>
      </c>
      <c r="M11" s="12">
        <f t="shared" si="1"/>
        <v>21</v>
      </c>
      <c r="N11" s="11" t="str">
        <f t="shared" si="2"/>
        <v>34C</v>
      </c>
      <c r="O11" s="11">
        <f>IF(ISBLANK(P11),"",VLOOKUP(P11,Tables!$A$3:$B$11,2))</f>
        <v>2</v>
      </c>
      <c r="P11" s="2" t="s">
        <v>32</v>
      </c>
      <c r="Q11" s="2">
        <v>34</v>
      </c>
      <c r="R11" s="2">
        <v>24</v>
      </c>
      <c r="S11" s="2">
        <v>37</v>
      </c>
      <c r="T11" s="2">
        <v>65</v>
      </c>
      <c r="U11" s="13">
        <f t="shared" si="3"/>
        <v>1.651</v>
      </c>
      <c r="V11" s="2">
        <v>100</v>
      </c>
      <c r="W11" s="12">
        <f t="shared" si="4"/>
        <v>45.359200000000001</v>
      </c>
      <c r="X11" s="13">
        <f t="shared" si="5"/>
        <v>16.640686535810943</v>
      </c>
      <c r="Y11" s="18" t="str">
        <f t="shared" si="7"/>
        <v>Y</v>
      </c>
      <c r="Z11" s="2" t="s">
        <v>91</v>
      </c>
    </row>
    <row r="12" spans="1:26" x14ac:dyDescent="0.15">
      <c r="A12" s="11">
        <f t="shared" si="6"/>
        <v>1950</v>
      </c>
      <c r="B12" s="11">
        <f t="shared" si="0"/>
        <v>1954</v>
      </c>
      <c r="C12" s="10">
        <v>18536</v>
      </c>
      <c r="D12" s="2" t="s">
        <v>818</v>
      </c>
      <c r="F12" s="2" t="s">
        <v>1206</v>
      </c>
      <c r="I12" s="22" t="s">
        <v>1255</v>
      </c>
      <c r="K12" s="2" t="s">
        <v>35</v>
      </c>
      <c r="L12" s="3">
        <v>10822</v>
      </c>
      <c r="M12" s="12">
        <f t="shared" si="1"/>
        <v>21</v>
      </c>
      <c r="N12" s="11" t="str">
        <f t="shared" si="2"/>
        <v>35C</v>
      </c>
      <c r="O12" s="11">
        <f>IF(ISBLANK(P12),"",VLOOKUP(P12,Tables!$A$3:$B$11,2))</f>
        <v>2</v>
      </c>
      <c r="P12" s="2" t="s">
        <v>32</v>
      </c>
      <c r="Q12" s="2">
        <v>35</v>
      </c>
      <c r="R12" s="2">
        <v>23</v>
      </c>
      <c r="S12" s="2">
        <v>35</v>
      </c>
      <c r="U12" s="13" t="str">
        <f t="shared" si="3"/>
        <v/>
      </c>
      <c r="W12" s="12" t="str">
        <f t="shared" si="4"/>
        <v/>
      </c>
      <c r="X12" s="13" t="str">
        <f t="shared" si="5"/>
        <v/>
      </c>
      <c r="Y12" s="18" t="str">
        <f t="shared" si="7"/>
        <v>Y</v>
      </c>
      <c r="Z12" s="2" t="s">
        <v>91</v>
      </c>
    </row>
    <row r="13" spans="1:26" x14ac:dyDescent="0.15">
      <c r="A13" s="11">
        <f t="shared" si="6"/>
        <v>1950</v>
      </c>
      <c r="B13" s="11">
        <f t="shared" si="0"/>
        <v>1954</v>
      </c>
      <c r="C13" s="10">
        <v>18567</v>
      </c>
      <c r="D13" s="2" t="s">
        <v>359</v>
      </c>
      <c r="F13" s="2" t="s">
        <v>1206</v>
      </c>
      <c r="I13" s="22" t="s">
        <v>1255</v>
      </c>
      <c r="K13" s="2" t="s">
        <v>31</v>
      </c>
      <c r="L13" s="3">
        <v>12248</v>
      </c>
      <c r="M13" s="12">
        <f t="shared" si="1"/>
        <v>17</v>
      </c>
      <c r="N13" s="11" t="str">
        <f t="shared" si="2"/>
        <v>34D</v>
      </c>
      <c r="O13" s="11">
        <f>IF(ISBLANK(P13),"",VLOOKUP(P13,Tables!$A$3:$B$11,2))</f>
        <v>3</v>
      </c>
      <c r="P13" s="2" t="s">
        <v>27</v>
      </c>
      <c r="Q13" s="2">
        <v>34</v>
      </c>
      <c r="R13" s="2">
        <v>24</v>
      </c>
      <c r="S13" s="2">
        <v>35</v>
      </c>
      <c r="T13" s="2">
        <v>66</v>
      </c>
      <c r="U13" s="13">
        <f t="shared" si="3"/>
        <v>1.6764000000000001</v>
      </c>
      <c r="V13" s="2">
        <v>125</v>
      </c>
      <c r="W13" s="12">
        <f t="shared" si="4"/>
        <v>56.698999999999998</v>
      </c>
      <c r="X13" s="13">
        <f t="shared" si="5"/>
        <v>20.175304354281803</v>
      </c>
      <c r="Y13" s="18" t="str">
        <f t="shared" si="7"/>
        <v>Y</v>
      </c>
      <c r="Z13" s="2" t="s">
        <v>360</v>
      </c>
    </row>
    <row r="14" spans="1:26" x14ac:dyDescent="0.15">
      <c r="A14" s="11">
        <f t="shared" si="6"/>
        <v>1950</v>
      </c>
      <c r="B14" s="11">
        <f t="shared" si="0"/>
        <v>1954</v>
      </c>
      <c r="C14" s="10">
        <v>18597</v>
      </c>
      <c r="D14" s="2" t="s">
        <v>3</v>
      </c>
      <c r="F14" s="2" t="s">
        <v>1206</v>
      </c>
      <c r="I14" s="22" t="s">
        <v>1255</v>
      </c>
      <c r="K14" s="2" t="s">
        <v>26</v>
      </c>
      <c r="L14" s="3">
        <v>10927</v>
      </c>
      <c r="M14" s="12">
        <f t="shared" si="1"/>
        <v>21</v>
      </c>
      <c r="N14" s="11" t="str">
        <f t="shared" si="2"/>
        <v>36D</v>
      </c>
      <c r="O14" s="11">
        <f>IF(ISBLANK(P14),"",VLOOKUP(P14,Tables!$A$3:$B$11,2))</f>
        <v>3</v>
      </c>
      <c r="P14" s="2" t="s">
        <v>27</v>
      </c>
      <c r="Q14" s="2">
        <v>36</v>
      </c>
      <c r="R14" s="2">
        <v>24</v>
      </c>
      <c r="S14" s="2">
        <v>36</v>
      </c>
      <c r="U14" s="13" t="str">
        <f t="shared" si="3"/>
        <v/>
      </c>
      <c r="W14" s="12" t="str">
        <f t="shared" si="4"/>
        <v/>
      </c>
      <c r="X14" s="13" t="str">
        <f t="shared" si="5"/>
        <v/>
      </c>
      <c r="Y14" s="18" t="str">
        <f t="shared" si="7"/>
        <v>Y</v>
      </c>
      <c r="Z14" s="2" t="s">
        <v>91</v>
      </c>
    </row>
    <row r="15" spans="1:26" x14ac:dyDescent="0.15">
      <c r="A15" s="11">
        <f t="shared" si="6"/>
        <v>1950</v>
      </c>
      <c r="B15" s="11">
        <f t="shared" si="0"/>
        <v>1955</v>
      </c>
      <c r="C15" s="10">
        <v>18628</v>
      </c>
      <c r="D15" s="2" t="s">
        <v>151</v>
      </c>
      <c r="F15" s="2" t="s">
        <v>1206</v>
      </c>
      <c r="I15" s="22" t="s">
        <v>1255</v>
      </c>
      <c r="K15" s="2" t="s">
        <v>35</v>
      </c>
      <c r="L15" s="3">
        <v>7051</v>
      </c>
      <c r="M15" s="12">
        <f t="shared" si="1"/>
        <v>32</v>
      </c>
      <c r="N15" s="11" t="str">
        <f t="shared" si="2"/>
        <v>32C</v>
      </c>
      <c r="O15" s="11">
        <f>IF(ISBLANK(P15),"",VLOOKUP(P15,Tables!$A$3:$B$11,2))</f>
        <v>2</v>
      </c>
      <c r="P15" s="2" t="s">
        <v>32</v>
      </c>
      <c r="Q15" s="2">
        <v>32</v>
      </c>
      <c r="R15" s="2">
        <v>23</v>
      </c>
      <c r="S15" s="2">
        <v>35</v>
      </c>
      <c r="T15" s="2">
        <v>65</v>
      </c>
      <c r="U15" s="13">
        <f t="shared" si="3"/>
        <v>1.651</v>
      </c>
      <c r="V15" s="2">
        <v>128</v>
      </c>
      <c r="W15" s="12">
        <f t="shared" si="4"/>
        <v>58.059775999999999</v>
      </c>
      <c r="X15" s="13">
        <f t="shared" si="5"/>
        <v>21.300078765838002</v>
      </c>
      <c r="Y15" s="18" t="str">
        <f t="shared" si="7"/>
        <v>Y</v>
      </c>
      <c r="Z15" s="2" t="s">
        <v>152</v>
      </c>
    </row>
    <row r="16" spans="1:26" x14ac:dyDescent="0.15">
      <c r="A16" s="11">
        <f t="shared" si="6"/>
        <v>1950</v>
      </c>
      <c r="B16" s="11">
        <f t="shared" si="0"/>
        <v>1955</v>
      </c>
      <c r="C16" s="10">
        <v>18659</v>
      </c>
      <c r="D16" s="2" t="s">
        <v>544</v>
      </c>
      <c r="F16" s="2" t="s">
        <v>1206</v>
      </c>
      <c r="I16" s="22" t="s">
        <v>1255</v>
      </c>
      <c r="K16" s="2" t="s">
        <v>26</v>
      </c>
      <c r="L16" s="3">
        <v>10701</v>
      </c>
      <c r="M16" s="12">
        <f t="shared" si="1"/>
        <v>22</v>
      </c>
      <c r="N16" s="11" t="str">
        <f t="shared" si="2"/>
        <v>40D</v>
      </c>
      <c r="O16" s="11">
        <f>IF(ISBLANK(P16),"",VLOOKUP(P16,Tables!$A$3:$B$11,2))</f>
        <v>3</v>
      </c>
      <c r="P16" s="2" t="s">
        <v>27</v>
      </c>
      <c r="Q16" s="2">
        <v>40</v>
      </c>
      <c r="R16" s="2">
        <v>21</v>
      </c>
      <c r="S16" s="2">
        <v>32</v>
      </c>
      <c r="T16" s="2">
        <v>66</v>
      </c>
      <c r="U16" s="13">
        <f t="shared" si="3"/>
        <v>1.6764000000000001</v>
      </c>
      <c r="V16" s="2">
        <v>120</v>
      </c>
      <c r="W16" s="12">
        <f t="shared" si="4"/>
        <v>54.431039999999996</v>
      </c>
      <c r="X16" s="13">
        <f t="shared" si="5"/>
        <v>19.368292180110529</v>
      </c>
      <c r="Y16" s="18" t="str">
        <f t="shared" si="7"/>
        <v>Y</v>
      </c>
      <c r="Z16" s="2" t="s">
        <v>545</v>
      </c>
    </row>
    <row r="17" spans="1:26" x14ac:dyDescent="0.15">
      <c r="A17" s="11">
        <f t="shared" si="6"/>
        <v>1950</v>
      </c>
      <c r="B17" s="11">
        <f t="shared" si="0"/>
        <v>1955</v>
      </c>
      <c r="C17" s="10">
        <v>18718</v>
      </c>
      <c r="D17" s="2" t="s">
        <v>1209</v>
      </c>
      <c r="E17" s="2" t="s">
        <v>1210</v>
      </c>
      <c r="F17" s="2" t="s">
        <v>1206</v>
      </c>
      <c r="I17" s="22" t="s">
        <v>1255</v>
      </c>
      <c r="K17" s="2" t="s">
        <v>26</v>
      </c>
      <c r="L17" s="3">
        <v>10170</v>
      </c>
      <c r="M17" s="12">
        <f t="shared" si="1"/>
        <v>24</v>
      </c>
      <c r="N17" s="11" t="str">
        <f t="shared" si="2"/>
        <v>36C</v>
      </c>
      <c r="O17" s="11">
        <f>IF(ISBLANK(P17),"",VLOOKUP(P17,Tables!$A$3:$B$11,2))</f>
        <v>2</v>
      </c>
      <c r="P17" s="2" t="s">
        <v>32</v>
      </c>
      <c r="Q17" s="2">
        <v>36</v>
      </c>
      <c r="R17" s="2">
        <v>23</v>
      </c>
      <c r="S17" s="2">
        <v>34</v>
      </c>
      <c r="T17" s="2">
        <v>64</v>
      </c>
      <c r="U17" s="13">
        <f t="shared" si="3"/>
        <v>1.6255999999999999</v>
      </c>
      <c r="V17" s="2">
        <v>113</v>
      </c>
      <c r="W17" s="12">
        <f t="shared" si="4"/>
        <v>51.255896</v>
      </c>
      <c r="X17" s="13">
        <f t="shared" si="5"/>
        <v>19.396190843162938</v>
      </c>
      <c r="Y17" s="18" t="str">
        <f t="shared" si="7"/>
        <v>Y</v>
      </c>
      <c r="Z17" s="2" t="s">
        <v>826</v>
      </c>
    </row>
    <row r="18" spans="1:26" x14ac:dyDescent="0.15">
      <c r="A18" s="11">
        <f t="shared" si="6"/>
        <v>1950</v>
      </c>
      <c r="B18" s="11">
        <f t="shared" si="0"/>
        <v>1955</v>
      </c>
      <c r="C18" s="10">
        <v>18748</v>
      </c>
      <c r="D18" s="2" t="s">
        <v>827</v>
      </c>
      <c r="F18" s="2" t="s">
        <v>1206</v>
      </c>
      <c r="I18" s="22" t="s">
        <v>1255</v>
      </c>
      <c r="K18" s="2" t="s">
        <v>35</v>
      </c>
      <c r="L18" s="3">
        <v>10437</v>
      </c>
      <c r="M18" s="12">
        <f t="shared" si="1"/>
        <v>23</v>
      </c>
      <c r="N18" s="11" t="str">
        <f t="shared" si="2"/>
        <v>39C</v>
      </c>
      <c r="O18" s="11">
        <f>IF(ISBLANK(P18),"",VLOOKUP(P18,Tables!$A$3:$B$11,2))</f>
        <v>2</v>
      </c>
      <c r="P18" s="2" t="s">
        <v>32</v>
      </c>
      <c r="Q18" s="2">
        <v>39</v>
      </c>
      <c r="R18" s="2">
        <v>23</v>
      </c>
      <c r="S18" s="2">
        <v>37</v>
      </c>
      <c r="T18" s="2">
        <v>66</v>
      </c>
      <c r="U18" s="13">
        <f t="shared" si="3"/>
        <v>1.6764000000000001</v>
      </c>
      <c r="V18" s="2">
        <v>100</v>
      </c>
      <c r="W18" s="12">
        <f t="shared" si="4"/>
        <v>45.359200000000001</v>
      </c>
      <c r="X18" s="13">
        <f t="shared" si="5"/>
        <v>16.140243483425444</v>
      </c>
      <c r="Y18" s="18" t="str">
        <f t="shared" si="7"/>
        <v>Y</v>
      </c>
      <c r="Z18" s="2" t="s">
        <v>105</v>
      </c>
    </row>
    <row r="19" spans="1:26" x14ac:dyDescent="0.15">
      <c r="A19" s="11">
        <f t="shared" si="6"/>
        <v>1950</v>
      </c>
      <c r="B19" s="11">
        <f t="shared" si="0"/>
        <v>1955</v>
      </c>
      <c r="C19" s="10">
        <v>18779</v>
      </c>
      <c r="D19" s="2" t="s">
        <v>423</v>
      </c>
      <c r="F19" s="2" t="s">
        <v>1206</v>
      </c>
      <c r="I19" s="22" t="s">
        <v>1255</v>
      </c>
      <c r="K19" s="2" t="s">
        <v>26</v>
      </c>
      <c r="L19" s="3">
        <v>9113</v>
      </c>
      <c r="M19" s="12">
        <f t="shared" si="1"/>
        <v>27</v>
      </c>
      <c r="N19" s="11" t="str">
        <f t="shared" si="2"/>
        <v>39D</v>
      </c>
      <c r="O19" s="11">
        <f>IF(ISBLANK(P19),"",VLOOKUP(P19,Tables!$A$3:$B$11,2))</f>
        <v>3</v>
      </c>
      <c r="P19" s="2" t="s">
        <v>27</v>
      </c>
      <c r="Q19" s="2">
        <v>39</v>
      </c>
      <c r="R19" s="2">
        <v>25</v>
      </c>
      <c r="S19" s="2">
        <v>35</v>
      </c>
      <c r="T19" s="2">
        <v>66</v>
      </c>
      <c r="U19" s="13">
        <f t="shared" si="3"/>
        <v>1.6764000000000001</v>
      </c>
      <c r="V19" s="2">
        <v>115</v>
      </c>
      <c r="W19" s="12">
        <f t="shared" si="4"/>
        <v>52.163080000000001</v>
      </c>
      <c r="X19" s="13">
        <f t="shared" si="5"/>
        <v>18.561280005939256</v>
      </c>
      <c r="Y19" s="18" t="str">
        <f t="shared" si="7"/>
        <v>Y</v>
      </c>
      <c r="Z19" s="2" t="s">
        <v>78</v>
      </c>
    </row>
    <row r="20" spans="1:26" x14ac:dyDescent="0.15">
      <c r="A20" s="11">
        <f t="shared" si="6"/>
        <v>1950</v>
      </c>
      <c r="B20" s="11">
        <f t="shared" si="0"/>
        <v>1955</v>
      </c>
      <c r="C20" s="10">
        <v>18809</v>
      </c>
      <c r="D20" s="2" t="s">
        <v>531</v>
      </c>
      <c r="F20" s="2" t="s">
        <v>1206</v>
      </c>
      <c r="I20" s="22" t="s">
        <v>1255</v>
      </c>
      <c r="K20" s="2" t="s">
        <v>26</v>
      </c>
      <c r="L20" s="3">
        <v>11121</v>
      </c>
      <c r="M20" s="12">
        <f t="shared" si="1"/>
        <v>21</v>
      </c>
      <c r="N20" s="11" t="str">
        <f t="shared" si="2"/>
        <v>36D</v>
      </c>
      <c r="O20" s="11">
        <f>IF(ISBLANK(P20),"",VLOOKUP(P20,Tables!$A$3:$B$11,2))</f>
        <v>3</v>
      </c>
      <c r="P20" s="2" t="s">
        <v>27</v>
      </c>
      <c r="Q20" s="2">
        <v>36</v>
      </c>
      <c r="R20" s="2">
        <v>24</v>
      </c>
      <c r="S20" s="2">
        <v>36</v>
      </c>
      <c r="T20" s="2">
        <v>66</v>
      </c>
      <c r="U20" s="13">
        <f t="shared" si="3"/>
        <v>1.6764000000000001</v>
      </c>
      <c r="V20" s="2">
        <v>115</v>
      </c>
      <c r="W20" s="12">
        <f t="shared" si="4"/>
        <v>52.163080000000001</v>
      </c>
      <c r="X20" s="13">
        <f t="shared" si="5"/>
        <v>18.561280005939256</v>
      </c>
      <c r="Y20" s="18" t="str">
        <f t="shared" si="7"/>
        <v>Y</v>
      </c>
      <c r="Z20" s="2" t="s">
        <v>532</v>
      </c>
    </row>
    <row r="21" spans="1:26" x14ac:dyDescent="0.15">
      <c r="A21" s="11">
        <f t="shared" si="6"/>
        <v>1950</v>
      </c>
      <c r="B21" s="11">
        <f t="shared" si="0"/>
        <v>1955</v>
      </c>
      <c r="C21" s="10">
        <v>18840</v>
      </c>
      <c r="D21" s="2" t="s">
        <v>956</v>
      </c>
      <c r="F21" s="2" t="s">
        <v>1206</v>
      </c>
      <c r="I21" s="22" t="s">
        <v>1255</v>
      </c>
      <c r="K21" s="2" t="s">
        <v>35</v>
      </c>
      <c r="L21" s="3">
        <v>9494</v>
      </c>
      <c r="M21" s="12">
        <f t="shared" si="1"/>
        <v>26</v>
      </c>
      <c r="N21" s="11" t="str">
        <f t="shared" si="2"/>
        <v>38D</v>
      </c>
      <c r="O21" s="11">
        <f>IF(ISBLANK(P21),"",VLOOKUP(P21,Tables!$A$3:$B$11,2))</f>
        <v>3</v>
      </c>
      <c r="P21" s="2" t="s">
        <v>27</v>
      </c>
      <c r="Q21" s="2">
        <v>38</v>
      </c>
      <c r="R21" s="2">
        <v>22</v>
      </c>
      <c r="S21" s="2">
        <v>36</v>
      </c>
      <c r="U21" s="13" t="str">
        <f t="shared" si="3"/>
        <v/>
      </c>
      <c r="W21" s="12" t="str">
        <f t="shared" si="4"/>
        <v/>
      </c>
      <c r="X21" s="13" t="str">
        <f t="shared" si="5"/>
        <v/>
      </c>
      <c r="Y21" s="18" t="str">
        <f t="shared" si="7"/>
        <v>Y</v>
      </c>
      <c r="Z21" s="2" t="s">
        <v>91</v>
      </c>
    </row>
    <row r="22" spans="1:26" x14ac:dyDescent="0.15">
      <c r="A22" s="11">
        <f t="shared" si="6"/>
        <v>1950</v>
      </c>
      <c r="B22" s="11">
        <f t="shared" si="0"/>
        <v>1955</v>
      </c>
      <c r="C22" s="10">
        <v>18871</v>
      </c>
      <c r="D22" s="2" t="s">
        <v>101</v>
      </c>
      <c r="F22" s="2" t="s">
        <v>1206</v>
      </c>
      <c r="I22" s="22" t="s">
        <v>1255</v>
      </c>
      <c r="J22" s="2" t="s">
        <v>25</v>
      </c>
      <c r="K22" s="2" t="s">
        <v>35</v>
      </c>
      <c r="L22" s="3">
        <v>9466</v>
      </c>
      <c r="M22" s="12">
        <f t="shared" si="1"/>
        <v>26</v>
      </c>
      <c r="N22" s="11" t="str">
        <f t="shared" si="2"/>
        <v>37C</v>
      </c>
      <c r="O22" s="11">
        <f>IF(ISBLANK(P22),"",VLOOKUP(P22,Tables!$A$3:$B$11,2))</f>
        <v>2</v>
      </c>
      <c r="P22" s="2" t="s">
        <v>32</v>
      </c>
      <c r="Q22" s="2">
        <v>37</v>
      </c>
      <c r="R22" s="2">
        <v>23</v>
      </c>
      <c r="S22" s="2">
        <v>36</v>
      </c>
      <c r="U22" s="13" t="str">
        <f t="shared" si="3"/>
        <v/>
      </c>
      <c r="W22" s="12" t="str">
        <f t="shared" si="4"/>
        <v/>
      </c>
      <c r="X22" s="13" t="str">
        <f t="shared" si="5"/>
        <v/>
      </c>
      <c r="Y22" s="18" t="str">
        <f t="shared" si="7"/>
        <v>Y</v>
      </c>
      <c r="Z22" s="2" t="s">
        <v>91</v>
      </c>
    </row>
    <row r="23" spans="1:26" x14ac:dyDescent="0.15">
      <c r="A23" s="11">
        <f t="shared" si="6"/>
        <v>1950</v>
      </c>
      <c r="B23" s="11">
        <f t="shared" si="0"/>
        <v>1955</v>
      </c>
      <c r="C23" s="10">
        <v>18901</v>
      </c>
      <c r="D23" s="2" t="s">
        <v>551</v>
      </c>
      <c r="F23" s="2" t="s">
        <v>1206</v>
      </c>
      <c r="I23" s="22" t="s">
        <v>1255</v>
      </c>
      <c r="K23" s="2" t="s">
        <v>26</v>
      </c>
      <c r="L23" s="3">
        <v>11688</v>
      </c>
      <c r="M23" s="12">
        <f t="shared" si="1"/>
        <v>19</v>
      </c>
      <c r="N23" s="11" t="str">
        <f t="shared" si="2"/>
        <v>35C</v>
      </c>
      <c r="O23" s="11">
        <f>IF(ISBLANK(P23),"",VLOOKUP(P23,Tables!$A$3:$B$11,2))</f>
        <v>2</v>
      </c>
      <c r="P23" s="2" t="s">
        <v>32</v>
      </c>
      <c r="Q23" s="2">
        <v>35</v>
      </c>
      <c r="R23" s="2">
        <v>23</v>
      </c>
      <c r="S23" s="2">
        <v>35</v>
      </c>
      <c r="U23" s="13" t="str">
        <f t="shared" si="3"/>
        <v/>
      </c>
      <c r="W23" s="12" t="str">
        <f t="shared" si="4"/>
        <v/>
      </c>
      <c r="X23" s="13" t="str">
        <f t="shared" si="5"/>
        <v/>
      </c>
      <c r="Y23" s="18" t="str">
        <f t="shared" si="7"/>
        <v>Y</v>
      </c>
      <c r="Z23" s="2" t="s">
        <v>105</v>
      </c>
    </row>
    <row r="24" spans="1:26" x14ac:dyDescent="0.15">
      <c r="A24" s="11">
        <f t="shared" si="6"/>
        <v>1950</v>
      </c>
      <c r="B24" s="11">
        <f t="shared" si="0"/>
        <v>1955</v>
      </c>
      <c r="C24" s="10">
        <v>18932</v>
      </c>
      <c r="D24" s="2" t="s">
        <v>138</v>
      </c>
      <c r="F24" s="2" t="s">
        <v>1206</v>
      </c>
      <c r="I24" s="22" t="s">
        <v>1255</v>
      </c>
      <c r="K24" s="2" t="s">
        <v>31</v>
      </c>
      <c r="L24" s="3">
        <v>9497</v>
      </c>
      <c r="M24" s="12">
        <f t="shared" si="1"/>
        <v>25</v>
      </c>
      <c r="N24" s="11" t="str">
        <f t="shared" si="2"/>
        <v>33B</v>
      </c>
      <c r="O24" s="11">
        <f>IF(ISBLANK(P24),"",VLOOKUP(P24,Tables!$A$3:$B$11,2))</f>
        <v>1</v>
      </c>
      <c r="P24" s="2" t="s">
        <v>49</v>
      </c>
      <c r="Q24" s="2">
        <v>33</v>
      </c>
      <c r="R24" s="2">
        <v>21</v>
      </c>
      <c r="S24" s="2">
        <v>33</v>
      </c>
      <c r="U24" s="13" t="str">
        <f t="shared" si="3"/>
        <v/>
      </c>
      <c r="W24" s="12" t="str">
        <f t="shared" si="4"/>
        <v/>
      </c>
      <c r="X24" s="13" t="str">
        <f t="shared" si="5"/>
        <v/>
      </c>
      <c r="Y24" s="18" t="str">
        <f t="shared" si="7"/>
        <v>Y</v>
      </c>
      <c r="Z24" s="2" t="s">
        <v>91</v>
      </c>
    </row>
    <row r="25" spans="1:26" x14ac:dyDescent="0.15">
      <c r="A25" s="11">
        <f t="shared" si="6"/>
        <v>1950</v>
      </c>
      <c r="B25" s="11">
        <f t="shared" si="0"/>
        <v>1955</v>
      </c>
      <c r="C25" s="10">
        <v>18962</v>
      </c>
      <c r="D25" s="2" t="s">
        <v>531</v>
      </c>
      <c r="F25" s="2" t="s">
        <v>1206</v>
      </c>
      <c r="I25" s="22" t="s">
        <v>1255</v>
      </c>
      <c r="K25" s="2" t="s">
        <v>26</v>
      </c>
      <c r="L25" s="3">
        <v>11121</v>
      </c>
      <c r="M25" s="12">
        <f t="shared" si="1"/>
        <v>21</v>
      </c>
      <c r="N25" s="11" t="str">
        <f t="shared" si="2"/>
        <v>36D</v>
      </c>
      <c r="O25" s="11">
        <f>IF(ISBLANK(P25),"",VLOOKUP(P25,Tables!$A$3:$B$11,2))</f>
        <v>3</v>
      </c>
      <c r="P25" s="2" t="s">
        <v>27</v>
      </c>
      <c r="Q25" s="2">
        <v>36</v>
      </c>
      <c r="R25" s="2">
        <v>24</v>
      </c>
      <c r="S25" s="2">
        <v>36</v>
      </c>
      <c r="T25" s="2">
        <v>66</v>
      </c>
      <c r="U25" s="13">
        <f t="shared" si="3"/>
        <v>1.6764000000000001</v>
      </c>
      <c r="V25" s="2">
        <v>115</v>
      </c>
      <c r="W25" s="12">
        <f t="shared" si="4"/>
        <v>52.163080000000001</v>
      </c>
      <c r="X25" s="13">
        <f t="shared" si="5"/>
        <v>18.561280005939256</v>
      </c>
      <c r="Y25" s="18" t="str">
        <f t="shared" si="7"/>
        <v>Y</v>
      </c>
      <c r="Z25" s="2" t="s">
        <v>532</v>
      </c>
    </row>
    <row r="26" spans="1:26" x14ac:dyDescent="0.15">
      <c r="A26" s="11">
        <f t="shared" si="6"/>
        <v>1950</v>
      </c>
      <c r="B26" s="11">
        <f t="shared" si="0"/>
        <v>1956</v>
      </c>
      <c r="C26" s="10">
        <v>18993</v>
      </c>
      <c r="D26" s="2" t="s">
        <v>810</v>
      </c>
      <c r="F26" s="2" t="s">
        <v>1206</v>
      </c>
      <c r="I26" s="22" t="s">
        <v>1255</v>
      </c>
      <c r="J26" s="2" t="s">
        <v>25</v>
      </c>
      <c r="K26" s="2" t="s">
        <v>31</v>
      </c>
      <c r="L26" s="3">
        <v>11657</v>
      </c>
      <c r="M26" s="12">
        <f t="shared" si="1"/>
        <v>21</v>
      </c>
      <c r="N26" s="11" t="str">
        <f t="shared" si="2"/>
        <v>38D</v>
      </c>
      <c r="O26" s="11">
        <f>IF(ISBLANK(P26),"",VLOOKUP(P26,Tables!$A$3:$B$11,2))</f>
        <v>3</v>
      </c>
      <c r="P26" s="2" t="s">
        <v>27</v>
      </c>
      <c r="Q26" s="2">
        <v>38</v>
      </c>
      <c r="R26" s="2">
        <v>24</v>
      </c>
      <c r="S26" s="2">
        <v>37</v>
      </c>
      <c r="U26" s="13" t="str">
        <f t="shared" si="3"/>
        <v/>
      </c>
      <c r="W26" s="12" t="str">
        <f t="shared" si="4"/>
        <v/>
      </c>
      <c r="X26" s="13" t="str">
        <f t="shared" si="5"/>
        <v/>
      </c>
      <c r="Y26" s="18" t="str">
        <f t="shared" si="7"/>
        <v>Y</v>
      </c>
      <c r="Z26" s="2" t="s">
        <v>217</v>
      </c>
    </row>
    <row r="27" spans="1:26" x14ac:dyDescent="0.15">
      <c r="A27" s="11">
        <f t="shared" si="6"/>
        <v>1950</v>
      </c>
      <c r="B27" s="11">
        <f t="shared" si="0"/>
        <v>1956</v>
      </c>
      <c r="C27" s="10">
        <v>19024</v>
      </c>
      <c r="D27" s="2" t="s">
        <v>827</v>
      </c>
      <c r="E27" s="2" t="s">
        <v>1242</v>
      </c>
      <c r="F27" s="2" t="s">
        <v>1206</v>
      </c>
      <c r="I27" s="22" t="s">
        <v>1255</v>
      </c>
      <c r="J27" s="2" t="s">
        <v>25</v>
      </c>
      <c r="K27" s="2" t="s">
        <v>31</v>
      </c>
      <c r="L27" s="3">
        <v>10437</v>
      </c>
      <c r="M27" s="12">
        <f t="shared" si="1"/>
        <v>24</v>
      </c>
      <c r="N27" s="11" t="str">
        <f t="shared" si="2"/>
        <v>39C</v>
      </c>
      <c r="O27" s="11">
        <f>IF(ISBLANK(P27),"",VLOOKUP(P27,Tables!$A$3:$B$11,2))</f>
        <v>2</v>
      </c>
      <c r="P27" s="2" t="s">
        <v>32</v>
      </c>
      <c r="Q27" s="2">
        <v>39</v>
      </c>
      <c r="R27" s="2">
        <v>23</v>
      </c>
      <c r="S27" s="2">
        <v>37</v>
      </c>
      <c r="T27" s="2">
        <v>66</v>
      </c>
      <c r="U27" s="13">
        <f t="shared" si="3"/>
        <v>1.6764000000000001</v>
      </c>
      <c r="V27" s="2">
        <v>100</v>
      </c>
      <c r="W27" s="12">
        <f t="shared" si="4"/>
        <v>45.359200000000001</v>
      </c>
      <c r="X27" s="13">
        <f t="shared" si="5"/>
        <v>16.140243483425444</v>
      </c>
      <c r="Y27" s="18" t="str">
        <f t="shared" si="7"/>
        <v>Y</v>
      </c>
      <c r="Z27" s="2" t="s">
        <v>105</v>
      </c>
    </row>
    <row r="28" spans="1:26" x14ac:dyDescent="0.15">
      <c r="A28" s="11">
        <f t="shared" si="6"/>
        <v>1950</v>
      </c>
      <c r="B28" s="11">
        <f t="shared" si="0"/>
        <v>1956</v>
      </c>
      <c r="C28" s="10">
        <v>19053</v>
      </c>
      <c r="D28" s="2" t="s">
        <v>834</v>
      </c>
      <c r="F28" s="2" t="s">
        <v>1206</v>
      </c>
      <c r="I28" s="22" t="s">
        <v>1255</v>
      </c>
      <c r="K28" s="2" t="s">
        <v>26</v>
      </c>
      <c r="L28" s="3">
        <v>10630</v>
      </c>
      <c r="M28" s="12">
        <f t="shared" si="1"/>
        <v>23</v>
      </c>
      <c r="N28" s="11" t="str">
        <f t="shared" si="2"/>
        <v>34C</v>
      </c>
      <c r="O28" s="11">
        <f>IF(ISBLANK(P28),"",VLOOKUP(P28,Tables!$A$3:$B$11,2))</f>
        <v>2</v>
      </c>
      <c r="P28" s="2" t="s">
        <v>32</v>
      </c>
      <c r="Q28" s="2">
        <v>34</v>
      </c>
      <c r="R28" s="2">
        <v>21</v>
      </c>
      <c r="S28" s="2">
        <v>34</v>
      </c>
      <c r="T28" s="2">
        <v>63</v>
      </c>
      <c r="U28" s="13">
        <f t="shared" si="3"/>
        <v>1.6002000000000001</v>
      </c>
      <c r="W28" s="12" t="str">
        <f t="shared" si="4"/>
        <v/>
      </c>
      <c r="X28" s="13" t="str">
        <f t="shared" si="5"/>
        <v/>
      </c>
      <c r="Y28" s="18" t="str">
        <f t="shared" si="7"/>
        <v>Y</v>
      </c>
      <c r="Z28" s="2" t="s">
        <v>411</v>
      </c>
    </row>
    <row r="29" spans="1:26" x14ac:dyDescent="0.15">
      <c r="A29" s="11">
        <f t="shared" si="6"/>
        <v>1950</v>
      </c>
      <c r="B29" s="11">
        <f t="shared" si="0"/>
        <v>1956</v>
      </c>
      <c r="C29" s="10">
        <v>19084</v>
      </c>
      <c r="D29" s="2" t="s">
        <v>1012</v>
      </c>
      <c r="F29" s="2" t="s">
        <v>1206</v>
      </c>
      <c r="I29" s="22" t="s">
        <v>1255</v>
      </c>
      <c r="K29" s="2" t="s">
        <v>35</v>
      </c>
      <c r="L29" s="3">
        <v>11417</v>
      </c>
      <c r="M29" s="12">
        <f t="shared" si="1"/>
        <v>21</v>
      </c>
      <c r="N29" s="11" t="str">
        <f t="shared" si="2"/>
        <v>36C</v>
      </c>
      <c r="O29" s="11">
        <f>IF(ISBLANK(P29),"",VLOOKUP(P29,Tables!$A$3:$B$11,2))</f>
        <v>2</v>
      </c>
      <c r="P29" s="2" t="s">
        <v>32</v>
      </c>
      <c r="Q29" s="2">
        <v>36</v>
      </c>
      <c r="R29" s="2">
        <v>22</v>
      </c>
      <c r="S29" s="2">
        <v>35</v>
      </c>
      <c r="T29" s="2">
        <v>66</v>
      </c>
      <c r="U29" s="13">
        <f t="shared" si="3"/>
        <v>1.6764000000000001</v>
      </c>
      <c r="V29" s="2">
        <v>115</v>
      </c>
      <c r="W29" s="12">
        <f t="shared" si="4"/>
        <v>52.163080000000001</v>
      </c>
      <c r="X29" s="13">
        <f t="shared" si="5"/>
        <v>18.561280005939256</v>
      </c>
      <c r="Y29" s="18" t="str">
        <f t="shared" si="7"/>
        <v>Y</v>
      </c>
      <c r="Z29" s="2" t="s">
        <v>1013</v>
      </c>
    </row>
    <row r="30" spans="1:26" x14ac:dyDescent="0.15">
      <c r="A30" s="11">
        <f t="shared" si="6"/>
        <v>1950</v>
      </c>
      <c r="B30" s="11">
        <f t="shared" si="0"/>
        <v>1956</v>
      </c>
      <c r="C30" s="10">
        <v>19114</v>
      </c>
      <c r="D30" s="2" t="s">
        <v>844</v>
      </c>
      <c r="F30" s="2" t="s">
        <v>1206</v>
      </c>
      <c r="I30" s="22" t="s">
        <v>1255</v>
      </c>
      <c r="J30" s="2" t="s">
        <v>30</v>
      </c>
      <c r="K30" s="2" t="s">
        <v>26</v>
      </c>
      <c r="L30" s="3">
        <v>9497</v>
      </c>
      <c r="M30" s="12">
        <f t="shared" si="1"/>
        <v>26</v>
      </c>
      <c r="N30" s="11" t="str">
        <f t="shared" si="2"/>
        <v>36D</v>
      </c>
      <c r="O30" s="11">
        <f>IF(ISBLANK(P30),"",VLOOKUP(P30,Tables!$A$3:$B$11,2))</f>
        <v>3</v>
      </c>
      <c r="P30" s="2" t="s">
        <v>27</v>
      </c>
      <c r="Q30" s="2">
        <v>36</v>
      </c>
      <c r="R30" s="2">
        <v>23</v>
      </c>
      <c r="S30" s="2">
        <v>35</v>
      </c>
      <c r="T30" s="2">
        <v>66</v>
      </c>
      <c r="U30" s="13">
        <f t="shared" si="3"/>
        <v>1.6764000000000001</v>
      </c>
      <c r="W30" s="12" t="str">
        <f t="shared" si="4"/>
        <v/>
      </c>
      <c r="X30" s="13" t="str">
        <f t="shared" si="5"/>
        <v/>
      </c>
      <c r="Y30" s="18" t="str">
        <f t="shared" si="7"/>
        <v>N</v>
      </c>
      <c r="Z30" s="2" t="s">
        <v>845</v>
      </c>
    </row>
    <row r="31" spans="1:26" x14ac:dyDescent="0.15">
      <c r="A31" s="11">
        <f t="shared" si="6"/>
        <v>1950</v>
      </c>
      <c r="B31" s="11">
        <f t="shared" si="0"/>
        <v>1956</v>
      </c>
      <c r="C31" s="10">
        <v>19145</v>
      </c>
      <c r="D31" s="2" t="s">
        <v>455</v>
      </c>
      <c r="F31" s="2" t="s">
        <v>1206</v>
      </c>
      <c r="I31" s="22" t="s">
        <v>1255</v>
      </c>
      <c r="J31" s="2" t="s">
        <v>25</v>
      </c>
      <c r="K31" s="2" t="s">
        <v>31</v>
      </c>
      <c r="L31" s="3">
        <v>12250</v>
      </c>
      <c r="M31" s="12">
        <f t="shared" si="1"/>
        <v>19</v>
      </c>
      <c r="N31" s="11" t="str">
        <f t="shared" si="2"/>
        <v>36C</v>
      </c>
      <c r="O31" s="11">
        <f>IF(ISBLANK(P31),"",VLOOKUP(P31,Tables!$A$3:$B$11,2))</f>
        <v>2</v>
      </c>
      <c r="P31" s="2" t="s">
        <v>32</v>
      </c>
      <c r="Q31" s="2">
        <v>36</v>
      </c>
      <c r="R31" s="2">
        <v>21</v>
      </c>
      <c r="S31" s="2">
        <v>32</v>
      </c>
      <c r="T31" s="2">
        <v>64</v>
      </c>
      <c r="U31" s="13">
        <f t="shared" si="3"/>
        <v>1.6255999999999999</v>
      </c>
      <c r="V31" s="2">
        <v>108</v>
      </c>
      <c r="W31" s="12">
        <f t="shared" si="4"/>
        <v>48.987935999999998</v>
      </c>
      <c r="X31" s="13">
        <f t="shared" si="5"/>
        <v>18.537952310279621</v>
      </c>
      <c r="Y31" s="18" t="str">
        <f t="shared" si="7"/>
        <v>Y</v>
      </c>
      <c r="Z31" s="2" t="s">
        <v>456</v>
      </c>
    </row>
    <row r="32" spans="1:26" x14ac:dyDescent="0.15">
      <c r="A32" s="11">
        <f t="shared" si="6"/>
        <v>1950</v>
      </c>
      <c r="B32" s="11">
        <f t="shared" si="0"/>
        <v>1956</v>
      </c>
      <c r="C32" s="10">
        <v>19175</v>
      </c>
      <c r="D32" s="2" t="s">
        <v>46</v>
      </c>
      <c r="I32" s="22" t="s">
        <v>1255</v>
      </c>
      <c r="J32" s="2" t="s">
        <v>25</v>
      </c>
      <c r="K32" s="2" t="s">
        <v>35</v>
      </c>
      <c r="L32" s="3">
        <v>10613</v>
      </c>
      <c r="M32" s="12">
        <f t="shared" si="1"/>
        <v>23</v>
      </c>
      <c r="N32" s="11" t="str">
        <f t="shared" si="2"/>
        <v>36E</v>
      </c>
      <c r="O32" s="11">
        <f>IF(ISBLANK(P32),"",VLOOKUP(P32,Tables!$A$3:$B$11,2))</f>
        <v>5</v>
      </c>
      <c r="P32" s="2" t="s">
        <v>55</v>
      </c>
      <c r="Q32" s="2">
        <v>36</v>
      </c>
      <c r="R32" s="2">
        <v>24</v>
      </c>
      <c r="S32" s="2">
        <v>34</v>
      </c>
      <c r="T32" s="2">
        <v>62</v>
      </c>
      <c r="U32" s="13">
        <f t="shared" si="3"/>
        <v>1.5748</v>
      </c>
      <c r="V32" s="2">
        <v>105</v>
      </c>
      <c r="W32" s="12">
        <f t="shared" si="4"/>
        <v>47.627159999999996</v>
      </c>
      <c r="X32" s="13">
        <f t="shared" si="5"/>
        <v>19.204538409076818</v>
      </c>
      <c r="Y32" s="18" t="str">
        <f t="shared" si="7"/>
        <v>Y</v>
      </c>
      <c r="Z32" s="2" t="s">
        <v>47</v>
      </c>
    </row>
    <row r="33" spans="1:26" x14ac:dyDescent="0.15">
      <c r="A33" s="11">
        <f t="shared" si="6"/>
        <v>1950</v>
      </c>
      <c r="B33" s="11">
        <f t="shared" si="0"/>
        <v>1956</v>
      </c>
      <c r="C33" s="10">
        <v>19206</v>
      </c>
      <c r="D33" s="2" t="s">
        <v>597</v>
      </c>
      <c r="F33" s="2" t="s">
        <v>1206</v>
      </c>
      <c r="I33" s="22" t="s">
        <v>1255</v>
      </c>
      <c r="K33" s="2" t="s">
        <v>31</v>
      </c>
      <c r="L33" s="3">
        <v>11743</v>
      </c>
      <c r="M33" s="12">
        <f t="shared" si="1"/>
        <v>20</v>
      </c>
      <c r="N33" s="11" t="str">
        <f t="shared" si="2"/>
        <v>37D</v>
      </c>
      <c r="O33" s="11">
        <f>IF(ISBLANK(P33),"",VLOOKUP(P33,Tables!$A$3:$B$11,2))</f>
        <v>3</v>
      </c>
      <c r="P33" s="2" t="s">
        <v>27</v>
      </c>
      <c r="Q33" s="2">
        <v>37</v>
      </c>
      <c r="R33" s="2">
        <v>24</v>
      </c>
      <c r="S33" s="2">
        <v>36</v>
      </c>
      <c r="T33" s="2">
        <v>67</v>
      </c>
      <c r="U33" s="13">
        <f t="shared" si="3"/>
        <v>1.7018</v>
      </c>
      <c r="V33" s="2">
        <v>122</v>
      </c>
      <c r="W33" s="12">
        <f t="shared" si="4"/>
        <v>55.338223999999997</v>
      </c>
      <c r="X33" s="13">
        <f t="shared" si="5"/>
        <v>19.107689629948204</v>
      </c>
      <c r="Y33" s="18" t="str">
        <f t="shared" si="7"/>
        <v>Y</v>
      </c>
      <c r="Z33" s="2" t="s">
        <v>598</v>
      </c>
    </row>
    <row r="34" spans="1:26" x14ac:dyDescent="0.15">
      <c r="A34" s="11">
        <f t="shared" si="6"/>
        <v>1950</v>
      </c>
      <c r="B34" s="11">
        <f t="shared" si="0"/>
        <v>1956</v>
      </c>
      <c r="C34" s="10">
        <v>19237</v>
      </c>
      <c r="D34" s="2" t="s">
        <v>412</v>
      </c>
      <c r="F34" s="2" t="s">
        <v>1206</v>
      </c>
      <c r="I34" s="22" t="s">
        <v>1255</v>
      </c>
      <c r="J34" s="2" t="s">
        <v>30</v>
      </c>
      <c r="K34" s="2" t="s">
        <v>26</v>
      </c>
      <c r="L34" s="3">
        <v>11041</v>
      </c>
      <c r="M34" s="12">
        <f t="shared" si="1"/>
        <v>22</v>
      </c>
      <c r="N34" s="11" t="str">
        <f t="shared" si="2"/>
        <v>38D</v>
      </c>
      <c r="O34" s="11">
        <f>IF(ISBLANK(P34),"",VLOOKUP(P34,Tables!$A$3:$B$11,2))</f>
        <v>3</v>
      </c>
      <c r="P34" s="2" t="s">
        <v>27</v>
      </c>
      <c r="Q34" s="2">
        <v>38</v>
      </c>
      <c r="R34" s="2">
        <v>24</v>
      </c>
      <c r="S34" s="2">
        <v>35</v>
      </c>
      <c r="T34" s="2">
        <v>66</v>
      </c>
      <c r="U34" s="13">
        <f t="shared" si="3"/>
        <v>1.6764000000000001</v>
      </c>
      <c r="W34" s="12" t="str">
        <f t="shared" si="4"/>
        <v/>
      </c>
      <c r="X34" s="13" t="str">
        <f t="shared" si="5"/>
        <v/>
      </c>
      <c r="Y34" s="18" t="str">
        <f t="shared" si="7"/>
        <v>N</v>
      </c>
      <c r="Z34" s="2" t="s">
        <v>413</v>
      </c>
    </row>
    <row r="35" spans="1:26" x14ac:dyDescent="0.15">
      <c r="A35" s="11">
        <f t="shared" si="6"/>
        <v>1950</v>
      </c>
      <c r="B35" s="11">
        <f t="shared" si="0"/>
        <v>1956</v>
      </c>
      <c r="C35" s="10">
        <v>19267</v>
      </c>
      <c r="D35" s="2" t="s">
        <v>531</v>
      </c>
      <c r="F35" s="2" t="s">
        <v>1206</v>
      </c>
      <c r="I35" s="22" t="s">
        <v>1255</v>
      </c>
      <c r="K35" s="2" t="s">
        <v>26</v>
      </c>
      <c r="L35" s="3">
        <v>11121</v>
      </c>
      <c r="M35" s="12">
        <f t="shared" si="1"/>
        <v>22</v>
      </c>
      <c r="N35" s="11" t="str">
        <f t="shared" si="2"/>
        <v>36D</v>
      </c>
      <c r="O35" s="11">
        <f>IF(ISBLANK(P35),"",VLOOKUP(P35,Tables!$A$3:$B$11,2))</f>
        <v>3</v>
      </c>
      <c r="P35" s="2" t="s">
        <v>27</v>
      </c>
      <c r="Q35" s="2">
        <v>36</v>
      </c>
      <c r="R35" s="2">
        <v>24</v>
      </c>
      <c r="S35" s="2">
        <v>36</v>
      </c>
      <c r="T35" s="2">
        <v>66</v>
      </c>
      <c r="U35" s="13">
        <f t="shared" si="3"/>
        <v>1.6764000000000001</v>
      </c>
      <c r="V35" s="2">
        <v>115</v>
      </c>
      <c r="W35" s="12">
        <f t="shared" si="4"/>
        <v>52.163080000000001</v>
      </c>
      <c r="X35" s="13">
        <f t="shared" si="5"/>
        <v>18.561280005939256</v>
      </c>
      <c r="Y35" s="18" t="str">
        <f t="shared" si="7"/>
        <v>Y</v>
      </c>
      <c r="Z35" s="2" t="s">
        <v>532</v>
      </c>
    </row>
    <row r="36" spans="1:26" x14ac:dyDescent="0.15">
      <c r="A36" s="11">
        <f t="shared" si="6"/>
        <v>1950</v>
      </c>
      <c r="B36" s="11">
        <f t="shared" si="0"/>
        <v>1956</v>
      </c>
      <c r="C36" s="10">
        <v>19298</v>
      </c>
      <c r="D36" s="2" t="s">
        <v>153</v>
      </c>
      <c r="F36" s="2" t="s">
        <v>1206</v>
      </c>
      <c r="G36" s="2" t="s">
        <v>1262</v>
      </c>
      <c r="I36" s="22" t="s">
        <v>1255</v>
      </c>
      <c r="K36" s="2" t="s">
        <v>35</v>
      </c>
      <c r="L36" s="3">
        <v>10087</v>
      </c>
      <c r="M36" s="12">
        <f t="shared" si="1"/>
        <v>25</v>
      </c>
      <c r="N36" s="11" t="str">
        <f t="shared" si="2"/>
        <v>39D</v>
      </c>
      <c r="O36" s="11">
        <f>IF(ISBLANK(P36),"",VLOOKUP(P36,Tables!$A$3:$B$11,2))</f>
        <v>3</v>
      </c>
      <c r="P36" s="2" t="s">
        <v>27</v>
      </c>
      <c r="Q36" s="2">
        <v>39</v>
      </c>
      <c r="R36" s="2">
        <v>22</v>
      </c>
      <c r="S36" s="2">
        <v>36</v>
      </c>
      <c r="T36" s="2">
        <v>63</v>
      </c>
      <c r="U36" s="13">
        <f t="shared" si="3"/>
        <v>1.6002000000000001</v>
      </c>
      <c r="V36" s="2">
        <v>128</v>
      </c>
      <c r="W36" s="12">
        <f t="shared" si="4"/>
        <v>58.059775999999999</v>
      </c>
      <c r="X36" s="13">
        <f t="shared" si="5"/>
        <v>22.673931162929094</v>
      </c>
      <c r="Y36" s="18" t="str">
        <f t="shared" si="7"/>
        <v>Y</v>
      </c>
      <c r="Z36" s="2" t="s">
        <v>154</v>
      </c>
    </row>
    <row r="37" spans="1:26" x14ac:dyDescent="0.15">
      <c r="A37" s="11">
        <f t="shared" si="6"/>
        <v>1950</v>
      </c>
      <c r="B37" s="11">
        <f t="shared" si="0"/>
        <v>1956</v>
      </c>
      <c r="C37" s="10">
        <v>19328</v>
      </c>
      <c r="D37" s="2" t="s">
        <v>785</v>
      </c>
      <c r="F37" s="2" t="s">
        <v>1206</v>
      </c>
      <c r="G37" s="2" t="s">
        <v>1262</v>
      </c>
      <c r="I37" s="22" t="s">
        <v>1256</v>
      </c>
      <c r="K37" s="2" t="s">
        <v>26</v>
      </c>
      <c r="L37" s="3">
        <v>11657</v>
      </c>
      <c r="M37" s="12">
        <f t="shared" si="1"/>
        <v>21</v>
      </c>
      <c r="N37" s="11" t="str">
        <f t="shared" si="2"/>
        <v>35C</v>
      </c>
      <c r="O37" s="11">
        <f>IF(ISBLANK(P37),"",VLOOKUP(P37,Tables!$A$3:$B$11,2))</f>
        <v>2</v>
      </c>
      <c r="P37" s="2" t="s">
        <v>32</v>
      </c>
      <c r="Q37" s="2">
        <v>35</v>
      </c>
      <c r="R37" s="2">
        <v>23</v>
      </c>
      <c r="S37" s="2">
        <v>35</v>
      </c>
      <c r="T37" s="2">
        <v>62</v>
      </c>
      <c r="U37" s="13">
        <f t="shared" si="3"/>
        <v>1.5748</v>
      </c>
      <c r="V37" s="2">
        <v>106</v>
      </c>
      <c r="W37" s="12">
        <f t="shared" si="4"/>
        <v>48.080751999999997</v>
      </c>
      <c r="X37" s="13">
        <f t="shared" si="5"/>
        <v>19.387438774877548</v>
      </c>
      <c r="Y37" s="18" t="str">
        <f t="shared" si="7"/>
        <v>Y</v>
      </c>
      <c r="Z37" s="2" t="s">
        <v>786</v>
      </c>
    </row>
    <row r="38" spans="1:26" x14ac:dyDescent="0.15">
      <c r="A38" s="11">
        <f t="shared" si="6"/>
        <v>1950</v>
      </c>
      <c r="B38" s="11">
        <f t="shared" si="0"/>
        <v>1957</v>
      </c>
      <c r="C38" s="10">
        <v>19359</v>
      </c>
      <c r="D38" s="2" t="s">
        <v>621</v>
      </c>
      <c r="F38" s="2" t="s">
        <v>1206</v>
      </c>
      <c r="G38" s="2" t="s">
        <v>1262</v>
      </c>
      <c r="I38" s="22" t="s">
        <v>1255</v>
      </c>
      <c r="K38" s="2" t="s">
        <v>31</v>
      </c>
      <c r="L38" s="3">
        <v>10885</v>
      </c>
      <c r="M38" s="12">
        <f t="shared" si="1"/>
        <v>24</v>
      </c>
      <c r="N38" s="11" t="str">
        <f t="shared" si="2"/>
        <v>36C</v>
      </c>
      <c r="O38" s="11">
        <f>IF(ISBLANK(P38),"",VLOOKUP(P38,Tables!$A$3:$B$11,2))</f>
        <v>2</v>
      </c>
      <c r="P38" s="2" t="s">
        <v>32</v>
      </c>
      <c r="Q38" s="2">
        <v>36</v>
      </c>
      <c r="R38" s="2">
        <v>25</v>
      </c>
      <c r="S38" s="2">
        <v>36</v>
      </c>
      <c r="T38" s="2">
        <v>65</v>
      </c>
      <c r="U38" s="13">
        <f t="shared" si="3"/>
        <v>1.651</v>
      </c>
      <c r="V38" s="2">
        <v>120</v>
      </c>
      <c r="W38" s="12">
        <f t="shared" si="4"/>
        <v>54.431039999999996</v>
      </c>
      <c r="X38" s="13">
        <f t="shared" si="5"/>
        <v>19.968823842973126</v>
      </c>
      <c r="Y38" s="18" t="str">
        <f t="shared" si="7"/>
        <v>Y</v>
      </c>
      <c r="Z38" s="2" t="s">
        <v>83</v>
      </c>
    </row>
    <row r="39" spans="1:26" x14ac:dyDescent="0.15">
      <c r="A39" s="11">
        <f t="shared" si="6"/>
        <v>1950</v>
      </c>
      <c r="B39" s="11">
        <f t="shared" si="0"/>
        <v>1957</v>
      </c>
      <c r="C39" s="10">
        <v>19390</v>
      </c>
      <c r="D39" s="2" t="s">
        <v>1021</v>
      </c>
      <c r="F39" s="2" t="s">
        <v>1206</v>
      </c>
      <c r="G39" s="2" t="s">
        <v>1262</v>
      </c>
      <c r="I39" s="22" t="s">
        <v>1255</v>
      </c>
      <c r="K39" s="2" t="s">
        <v>26</v>
      </c>
      <c r="L39" s="3">
        <v>11115</v>
      </c>
      <c r="M39" s="12">
        <f t="shared" si="1"/>
        <v>23</v>
      </c>
      <c r="N39" s="11" t="str">
        <f t="shared" si="2"/>
        <v>35C</v>
      </c>
      <c r="O39" s="11">
        <f>IF(ISBLANK(P39),"",VLOOKUP(P39,Tables!$A$3:$B$11,2))</f>
        <v>2</v>
      </c>
      <c r="P39" s="2" t="s">
        <v>32</v>
      </c>
      <c r="Q39" s="2">
        <v>35</v>
      </c>
      <c r="R39" s="2">
        <v>23</v>
      </c>
      <c r="S39" s="2">
        <v>35</v>
      </c>
      <c r="U39" s="13" t="str">
        <f t="shared" si="3"/>
        <v/>
      </c>
      <c r="W39" s="12" t="str">
        <f t="shared" si="4"/>
        <v/>
      </c>
      <c r="X39" s="13" t="str">
        <f t="shared" si="5"/>
        <v/>
      </c>
      <c r="Y39" s="18" t="str">
        <f t="shared" si="7"/>
        <v>Y</v>
      </c>
      <c r="Z39" s="2" t="s">
        <v>91</v>
      </c>
    </row>
    <row r="40" spans="1:26" x14ac:dyDescent="0.15">
      <c r="A40" s="11">
        <f t="shared" si="6"/>
        <v>1950</v>
      </c>
      <c r="B40" s="11">
        <f t="shared" si="0"/>
        <v>1957</v>
      </c>
      <c r="C40" s="10">
        <v>19418</v>
      </c>
      <c r="D40" s="2" t="s">
        <v>1025</v>
      </c>
      <c r="F40" s="2" t="s">
        <v>1206</v>
      </c>
      <c r="G40" s="2" t="s">
        <v>1265</v>
      </c>
      <c r="I40" s="22" t="s">
        <v>1255</v>
      </c>
      <c r="J40" s="2" t="s">
        <v>30</v>
      </c>
      <c r="K40" s="2" t="s">
        <v>35</v>
      </c>
      <c r="L40" s="3">
        <v>12489</v>
      </c>
      <c r="M40" s="12">
        <f t="shared" si="1"/>
        <v>19</v>
      </c>
      <c r="N40" s="11" t="str">
        <f t="shared" si="2"/>
        <v>36C</v>
      </c>
      <c r="O40" s="11">
        <f>IF(ISBLANK(P40),"",VLOOKUP(P40,Tables!$A$3:$B$11,2))</f>
        <v>2</v>
      </c>
      <c r="P40" s="2" t="s">
        <v>32</v>
      </c>
      <c r="Q40" s="2">
        <v>36</v>
      </c>
      <c r="R40" s="2">
        <v>20</v>
      </c>
      <c r="S40" s="2">
        <v>36</v>
      </c>
      <c r="T40" s="2">
        <v>67</v>
      </c>
      <c r="U40" s="13">
        <f t="shared" si="3"/>
        <v>1.7018</v>
      </c>
      <c r="V40" s="2">
        <v>120</v>
      </c>
      <c r="W40" s="12">
        <f t="shared" si="4"/>
        <v>54.431039999999996</v>
      </c>
      <c r="X40" s="13">
        <f t="shared" si="5"/>
        <v>18.794448816342495</v>
      </c>
      <c r="Y40" s="18" t="str">
        <f t="shared" si="7"/>
        <v>Y</v>
      </c>
      <c r="Z40" s="2" t="s">
        <v>105</v>
      </c>
    </row>
    <row r="41" spans="1:26" x14ac:dyDescent="0.15">
      <c r="A41" s="11">
        <f t="shared" si="6"/>
        <v>1950</v>
      </c>
      <c r="B41" s="11">
        <f t="shared" si="0"/>
        <v>1957</v>
      </c>
      <c r="C41" s="10">
        <v>19449</v>
      </c>
      <c r="D41" s="2" t="s">
        <v>457</v>
      </c>
      <c r="F41" s="2" t="s">
        <v>1206</v>
      </c>
      <c r="G41" s="2" t="s">
        <v>1262</v>
      </c>
      <c r="I41" s="22" t="s">
        <v>1255</v>
      </c>
      <c r="J41" s="2" t="s">
        <v>25</v>
      </c>
      <c r="K41" s="2" t="s">
        <v>26</v>
      </c>
      <c r="L41" s="3">
        <v>11323</v>
      </c>
      <c r="M41" s="12">
        <f t="shared" si="1"/>
        <v>22</v>
      </c>
      <c r="N41" s="11" t="str">
        <f t="shared" si="2"/>
        <v>35C</v>
      </c>
      <c r="O41" s="11">
        <f>IF(ISBLANK(P41),"",VLOOKUP(P41,Tables!$A$3:$B$11,2))</f>
        <v>2</v>
      </c>
      <c r="P41" s="2" t="s">
        <v>32</v>
      </c>
      <c r="Q41" s="2">
        <v>35</v>
      </c>
      <c r="R41" s="2">
        <v>25</v>
      </c>
      <c r="S41" s="2">
        <v>35</v>
      </c>
      <c r="U41" s="13" t="str">
        <f t="shared" si="3"/>
        <v/>
      </c>
      <c r="W41" s="12" t="str">
        <f t="shared" si="4"/>
        <v/>
      </c>
      <c r="X41" s="13" t="str">
        <f t="shared" si="5"/>
        <v/>
      </c>
      <c r="Y41" s="18" t="str">
        <f t="shared" si="7"/>
        <v>Y</v>
      </c>
      <c r="Z41" s="2" t="s">
        <v>91</v>
      </c>
    </row>
    <row r="42" spans="1:26" x14ac:dyDescent="0.15">
      <c r="A42" s="11">
        <f t="shared" si="6"/>
        <v>1950</v>
      </c>
      <c r="B42" s="11">
        <f t="shared" si="0"/>
        <v>1957</v>
      </c>
      <c r="C42" s="10">
        <v>19479</v>
      </c>
      <c r="D42" s="2" t="s">
        <v>327</v>
      </c>
      <c r="F42" s="2" t="s">
        <v>1206</v>
      </c>
      <c r="G42" s="2" t="s">
        <v>1262</v>
      </c>
      <c r="I42" s="22" t="s">
        <v>1255</v>
      </c>
      <c r="K42" s="2" t="s">
        <v>35</v>
      </c>
      <c r="L42" s="3">
        <v>11752</v>
      </c>
      <c r="M42" s="12">
        <f t="shared" si="1"/>
        <v>21</v>
      </c>
      <c r="N42" s="11" t="str">
        <f t="shared" si="2"/>
        <v>36C</v>
      </c>
      <c r="O42" s="11">
        <f>IF(ISBLANK(P42),"",VLOOKUP(P42,Tables!$A$3:$B$11,2))</f>
        <v>2</v>
      </c>
      <c r="P42" s="2" t="s">
        <v>32</v>
      </c>
      <c r="Q42" s="2">
        <v>36</v>
      </c>
      <c r="R42" s="2">
        <v>23</v>
      </c>
      <c r="S42" s="2">
        <v>36</v>
      </c>
      <c r="T42" s="2">
        <v>65</v>
      </c>
      <c r="U42" s="13">
        <f t="shared" si="3"/>
        <v>1.651</v>
      </c>
      <c r="V42" s="2">
        <v>120</v>
      </c>
      <c r="W42" s="12">
        <f t="shared" si="4"/>
        <v>54.431039999999996</v>
      </c>
      <c r="X42" s="13">
        <f t="shared" si="5"/>
        <v>19.968823842973126</v>
      </c>
      <c r="Y42" s="18" t="str">
        <f t="shared" si="7"/>
        <v>Y</v>
      </c>
      <c r="Z42" s="2" t="s">
        <v>105</v>
      </c>
    </row>
    <row r="43" spans="1:26" x14ac:dyDescent="0.15">
      <c r="A43" s="11">
        <f t="shared" si="6"/>
        <v>1950</v>
      </c>
      <c r="B43" s="11">
        <f t="shared" si="0"/>
        <v>1957</v>
      </c>
      <c r="C43" s="10">
        <v>19510</v>
      </c>
      <c r="D43" s="2" t="s">
        <v>220</v>
      </c>
      <c r="F43" s="2" t="s">
        <v>1206</v>
      </c>
      <c r="G43" s="2" t="s">
        <v>1262</v>
      </c>
      <c r="I43" s="22" t="s">
        <v>1255</v>
      </c>
      <c r="K43" s="2" t="s">
        <v>31</v>
      </c>
      <c r="L43" s="3">
        <v>12723</v>
      </c>
      <c r="M43" s="12">
        <f t="shared" si="1"/>
        <v>19</v>
      </c>
      <c r="N43" s="11" t="str">
        <f t="shared" si="2"/>
        <v>35B</v>
      </c>
      <c r="O43" s="11">
        <f>IF(ISBLANK(P43),"",VLOOKUP(P43,Tables!$A$3:$B$11,2))</f>
        <v>1</v>
      </c>
      <c r="P43" s="2" t="s">
        <v>49</v>
      </c>
      <c r="Q43" s="2">
        <v>35</v>
      </c>
      <c r="R43" s="2">
        <v>22</v>
      </c>
      <c r="S43" s="2">
        <v>35</v>
      </c>
      <c r="T43" s="2">
        <v>65</v>
      </c>
      <c r="U43" s="13">
        <f t="shared" si="3"/>
        <v>1.651</v>
      </c>
      <c r="W43" s="12" t="str">
        <f t="shared" si="4"/>
        <v/>
      </c>
      <c r="X43" s="13" t="str">
        <f t="shared" si="5"/>
        <v/>
      </c>
      <c r="Y43" s="18" t="str">
        <f t="shared" si="7"/>
        <v>Y</v>
      </c>
      <c r="Z43" s="2" t="s">
        <v>221</v>
      </c>
    </row>
    <row r="44" spans="1:26" x14ac:dyDescent="0.15">
      <c r="A44" s="11">
        <f t="shared" si="6"/>
        <v>1950</v>
      </c>
      <c r="B44" s="11">
        <f t="shared" si="0"/>
        <v>1957</v>
      </c>
      <c r="C44" s="10">
        <v>19540</v>
      </c>
      <c r="D44" s="2" t="s">
        <v>548</v>
      </c>
      <c r="F44" s="2" t="s">
        <v>1206</v>
      </c>
      <c r="G44" s="2" t="s">
        <v>1262</v>
      </c>
      <c r="I44" s="22" t="s">
        <v>1255</v>
      </c>
      <c r="K44" s="2" t="s">
        <v>35</v>
      </c>
      <c r="L44" s="3">
        <v>10165</v>
      </c>
      <c r="M44" s="12">
        <f t="shared" si="1"/>
        <v>26</v>
      </c>
      <c r="N44" s="11" t="str">
        <f t="shared" si="2"/>
        <v>38D</v>
      </c>
      <c r="O44" s="11">
        <f>IF(ISBLANK(P44),"",VLOOKUP(P44,Tables!$A$3:$B$11,2))</f>
        <v>3</v>
      </c>
      <c r="P44" s="2" t="s">
        <v>27</v>
      </c>
      <c r="Q44" s="2">
        <v>38</v>
      </c>
      <c r="R44" s="2">
        <v>23</v>
      </c>
      <c r="S44" s="2">
        <v>34</v>
      </c>
      <c r="T44" s="2">
        <v>63</v>
      </c>
      <c r="U44" s="13">
        <f t="shared" si="3"/>
        <v>1.6002000000000001</v>
      </c>
      <c r="V44" s="2">
        <v>120</v>
      </c>
      <c r="W44" s="12">
        <f t="shared" si="4"/>
        <v>54.431039999999996</v>
      </c>
      <c r="X44" s="13">
        <f t="shared" si="5"/>
        <v>21.256810465246023</v>
      </c>
      <c r="Y44" s="18" t="str">
        <f t="shared" si="7"/>
        <v>Y</v>
      </c>
      <c r="Z44" s="2" t="s">
        <v>549</v>
      </c>
    </row>
    <row r="45" spans="1:26" x14ac:dyDescent="0.15">
      <c r="A45" s="11">
        <f t="shared" si="6"/>
        <v>1950</v>
      </c>
      <c r="B45" s="11">
        <f t="shared" si="0"/>
        <v>1957</v>
      </c>
      <c r="C45" s="10">
        <v>19571</v>
      </c>
      <c r="D45" s="2" t="s">
        <v>371</v>
      </c>
      <c r="F45" s="2" t="s">
        <v>1206</v>
      </c>
      <c r="G45" s="2" t="s">
        <v>1262</v>
      </c>
      <c r="I45" s="22" t="s">
        <v>1255</v>
      </c>
      <c r="K45" s="2" t="s">
        <v>26</v>
      </c>
      <c r="L45" s="3">
        <v>8297</v>
      </c>
      <c r="M45" s="12">
        <f t="shared" si="1"/>
        <v>31</v>
      </c>
      <c r="N45" s="11" t="str">
        <f t="shared" si="2"/>
        <v>36C</v>
      </c>
      <c r="O45" s="11">
        <f>IF(ISBLANK(P45),"",VLOOKUP(P45,Tables!$A$3:$B$11,2))</f>
        <v>2</v>
      </c>
      <c r="P45" s="2" t="s">
        <v>32</v>
      </c>
      <c r="Q45" s="2">
        <v>36</v>
      </c>
      <c r="R45" s="2">
        <v>23</v>
      </c>
      <c r="S45" s="2">
        <v>33</v>
      </c>
      <c r="T45" s="2">
        <v>67</v>
      </c>
      <c r="U45" s="13">
        <f t="shared" si="3"/>
        <v>1.7018</v>
      </c>
      <c r="V45" s="2">
        <v>110</v>
      </c>
      <c r="W45" s="12">
        <f t="shared" si="4"/>
        <v>49.895119999999999</v>
      </c>
      <c r="X45" s="13">
        <f t="shared" si="5"/>
        <v>17.228244748313955</v>
      </c>
      <c r="Y45" s="18" t="str">
        <f t="shared" si="7"/>
        <v>Y</v>
      </c>
      <c r="Z45" s="2" t="s">
        <v>221</v>
      </c>
    </row>
    <row r="46" spans="1:26" x14ac:dyDescent="0.15">
      <c r="A46" s="11">
        <f t="shared" si="6"/>
        <v>1950</v>
      </c>
      <c r="B46" s="11">
        <f t="shared" si="0"/>
        <v>1957</v>
      </c>
      <c r="C46" s="10">
        <v>19602</v>
      </c>
      <c r="D46" s="2" t="s">
        <v>516</v>
      </c>
      <c r="F46" s="2" t="s">
        <v>1206</v>
      </c>
      <c r="G46" s="2" t="s">
        <v>1262</v>
      </c>
      <c r="I46" s="22" t="s">
        <v>1255</v>
      </c>
      <c r="K46" s="2" t="s">
        <v>26</v>
      </c>
      <c r="L46" s="3">
        <v>11688</v>
      </c>
      <c r="M46" s="12">
        <f t="shared" si="1"/>
        <v>21</v>
      </c>
      <c r="N46" s="11" t="str">
        <f t="shared" si="2"/>
        <v>39C</v>
      </c>
      <c r="O46" s="11">
        <f>IF(ISBLANK(P46),"",VLOOKUP(P46,Tables!$A$3:$B$11,2))</f>
        <v>2</v>
      </c>
      <c r="P46" s="2" t="s">
        <v>32</v>
      </c>
      <c r="Q46" s="2">
        <v>39</v>
      </c>
      <c r="R46" s="2">
        <v>23</v>
      </c>
      <c r="S46" s="2">
        <v>37</v>
      </c>
      <c r="U46" s="13" t="str">
        <f t="shared" si="3"/>
        <v/>
      </c>
      <c r="V46" s="2">
        <v>117</v>
      </c>
      <c r="W46" s="12">
        <f t="shared" si="4"/>
        <v>53.070264000000002</v>
      </c>
      <c r="X46" s="13" t="str">
        <f t="shared" si="5"/>
        <v/>
      </c>
      <c r="Y46" s="18" t="str">
        <f t="shared" si="7"/>
        <v>Y</v>
      </c>
      <c r="Z46" s="2" t="s">
        <v>517</v>
      </c>
    </row>
    <row r="47" spans="1:26" x14ac:dyDescent="0.15">
      <c r="A47" s="11">
        <f t="shared" si="6"/>
        <v>1950</v>
      </c>
      <c r="B47" s="11">
        <f t="shared" si="0"/>
        <v>1957</v>
      </c>
      <c r="C47" s="10">
        <v>19632</v>
      </c>
      <c r="D47" s="2" t="s">
        <v>280</v>
      </c>
      <c r="I47" s="22" t="s">
        <v>1255</v>
      </c>
      <c r="K47" s="2" t="s">
        <v>31</v>
      </c>
      <c r="L47" s="3">
        <v>11798</v>
      </c>
      <c r="M47" s="12">
        <f t="shared" si="1"/>
        <v>21</v>
      </c>
      <c r="N47" s="11" t="str">
        <f t="shared" si="2"/>
        <v>38D</v>
      </c>
      <c r="O47" s="11">
        <f>IF(ISBLANK(P47),"",VLOOKUP(P47,Tables!$A$3:$B$11,2))</f>
        <v>3</v>
      </c>
      <c r="P47" s="2" t="s">
        <v>27</v>
      </c>
      <c r="Q47" s="2">
        <v>38</v>
      </c>
      <c r="R47" s="2">
        <v>22</v>
      </c>
      <c r="S47" s="2">
        <v>33</v>
      </c>
      <c r="T47" s="2">
        <v>68</v>
      </c>
      <c r="U47" s="13">
        <f t="shared" si="3"/>
        <v>1.7272000000000001</v>
      </c>
      <c r="V47" s="2">
        <v>110</v>
      </c>
      <c r="W47" s="12">
        <f t="shared" si="4"/>
        <v>49.895119999999999</v>
      </c>
      <c r="X47" s="13">
        <f t="shared" si="5"/>
        <v>16.725257498957902</v>
      </c>
      <c r="Y47" s="18" t="str">
        <f t="shared" si="7"/>
        <v>Y</v>
      </c>
      <c r="Z47" s="2" t="s">
        <v>281</v>
      </c>
    </row>
    <row r="48" spans="1:26" x14ac:dyDescent="0.15">
      <c r="A48" s="11">
        <f t="shared" si="6"/>
        <v>1950</v>
      </c>
      <c r="B48" s="11">
        <f t="shared" si="0"/>
        <v>1957</v>
      </c>
      <c r="C48" s="10">
        <v>19663</v>
      </c>
      <c r="D48" s="2" t="s">
        <v>848</v>
      </c>
      <c r="F48" s="2" t="s">
        <v>1206</v>
      </c>
      <c r="G48" s="2" t="s">
        <v>1262</v>
      </c>
      <c r="I48" s="22" t="s">
        <v>1255</v>
      </c>
      <c r="J48" s="2" t="s">
        <v>25</v>
      </c>
      <c r="K48" s="2" t="s">
        <v>26</v>
      </c>
      <c r="L48" s="3">
        <v>12289</v>
      </c>
      <c r="M48" s="12">
        <f t="shared" si="1"/>
        <v>20</v>
      </c>
      <c r="N48" s="11" t="str">
        <f t="shared" si="2"/>
        <v>34C</v>
      </c>
      <c r="O48" s="11">
        <f>IF(ISBLANK(P48),"",VLOOKUP(P48,Tables!$A$3:$B$11,2))</f>
        <v>2</v>
      </c>
      <c r="P48" s="2" t="s">
        <v>32</v>
      </c>
      <c r="Q48" s="2">
        <v>34</v>
      </c>
      <c r="R48" s="2">
        <v>22</v>
      </c>
      <c r="S48" s="2">
        <v>33</v>
      </c>
      <c r="T48" s="2">
        <v>62</v>
      </c>
      <c r="U48" s="13">
        <f t="shared" si="3"/>
        <v>1.5748</v>
      </c>
      <c r="V48" s="2">
        <v>98</v>
      </c>
      <c r="W48" s="12">
        <f t="shared" si="4"/>
        <v>44.452016</v>
      </c>
      <c r="X48" s="13">
        <f t="shared" si="5"/>
        <v>17.924235848471696</v>
      </c>
      <c r="Y48" s="18" t="str">
        <f t="shared" si="7"/>
        <v>Y</v>
      </c>
      <c r="Z48" s="2" t="s">
        <v>849</v>
      </c>
    </row>
    <row r="49" spans="1:26" x14ac:dyDescent="0.15">
      <c r="A49" s="11">
        <f t="shared" si="6"/>
        <v>1950</v>
      </c>
      <c r="B49" s="11">
        <f t="shared" si="0"/>
        <v>1957</v>
      </c>
      <c r="C49" s="10">
        <v>19693</v>
      </c>
      <c r="D49" s="2" t="s">
        <v>766</v>
      </c>
      <c r="I49" s="22" t="s">
        <v>1255</v>
      </c>
      <c r="K49" s="2" t="s">
        <v>35</v>
      </c>
      <c r="L49" s="3">
        <v>12893</v>
      </c>
      <c r="M49" s="12">
        <f t="shared" si="1"/>
        <v>18</v>
      </c>
      <c r="N49" s="11" t="str">
        <f t="shared" si="2"/>
        <v>35B</v>
      </c>
      <c r="O49" s="11">
        <f>IF(ISBLANK(P49),"",VLOOKUP(P49,Tables!$A$3:$B$11,2))</f>
        <v>1</v>
      </c>
      <c r="P49" s="2" t="s">
        <v>49</v>
      </c>
      <c r="Q49" s="2">
        <v>35</v>
      </c>
      <c r="R49" s="2">
        <v>21</v>
      </c>
      <c r="S49" s="2">
        <v>35</v>
      </c>
      <c r="U49" s="13" t="str">
        <f t="shared" si="3"/>
        <v/>
      </c>
      <c r="W49" s="12" t="str">
        <f t="shared" si="4"/>
        <v/>
      </c>
      <c r="X49" s="13" t="str">
        <f t="shared" si="5"/>
        <v/>
      </c>
      <c r="Y49" s="18" t="str">
        <f t="shared" si="7"/>
        <v>Y</v>
      </c>
      <c r="Z49" s="2" t="s">
        <v>91</v>
      </c>
    </row>
    <row r="50" spans="1:26" x14ac:dyDescent="0.15">
      <c r="A50" s="11">
        <f t="shared" si="6"/>
        <v>1950</v>
      </c>
      <c r="B50" s="11">
        <f t="shared" si="0"/>
        <v>1958</v>
      </c>
      <c r="C50" s="10">
        <v>19724</v>
      </c>
      <c r="D50" s="2" t="s">
        <v>399</v>
      </c>
      <c r="I50" s="22" t="s">
        <v>1255</v>
      </c>
      <c r="K50" s="2" t="s">
        <v>35</v>
      </c>
      <c r="L50" s="3">
        <v>13730</v>
      </c>
      <c r="M50" s="12">
        <f t="shared" si="1"/>
        <v>17</v>
      </c>
      <c r="N50" s="11" t="str">
        <f t="shared" si="2"/>
        <v>34B</v>
      </c>
      <c r="O50" s="11">
        <f>IF(ISBLANK(P50),"",VLOOKUP(P50,Tables!$A$3:$B$11,2))</f>
        <v>1</v>
      </c>
      <c r="P50" s="2" t="s">
        <v>49</v>
      </c>
      <c r="Q50" s="2">
        <v>34</v>
      </c>
      <c r="R50" s="2">
        <v>22</v>
      </c>
      <c r="S50" s="2">
        <v>34</v>
      </c>
      <c r="T50" s="2">
        <v>66</v>
      </c>
      <c r="U50" s="13">
        <f t="shared" si="3"/>
        <v>1.6764000000000001</v>
      </c>
      <c r="V50" s="2">
        <v>100</v>
      </c>
      <c r="W50" s="12">
        <f t="shared" si="4"/>
        <v>45.359200000000001</v>
      </c>
      <c r="X50" s="13">
        <f t="shared" si="5"/>
        <v>16.140243483425444</v>
      </c>
      <c r="Y50" s="18" t="str">
        <f t="shared" si="7"/>
        <v>Y</v>
      </c>
      <c r="Z50" s="2" t="s">
        <v>91</v>
      </c>
    </row>
    <row r="51" spans="1:26" x14ac:dyDescent="0.15">
      <c r="A51" s="11">
        <f t="shared" si="6"/>
        <v>1950</v>
      </c>
      <c r="B51" s="11">
        <f t="shared" si="0"/>
        <v>1958</v>
      </c>
      <c r="C51" s="10">
        <v>19755</v>
      </c>
      <c r="D51" s="2" t="s">
        <v>244</v>
      </c>
      <c r="I51" s="22" t="s">
        <v>1255</v>
      </c>
      <c r="K51" s="2" t="s">
        <v>35</v>
      </c>
      <c r="L51" s="3">
        <v>11323</v>
      </c>
      <c r="M51" s="12">
        <f t="shared" si="1"/>
        <v>23</v>
      </c>
      <c r="N51" s="11" t="str">
        <f t="shared" si="2"/>
        <v>36C</v>
      </c>
      <c r="O51" s="11">
        <f>IF(ISBLANK(P51),"",VLOOKUP(P51,Tables!$A$3:$B$11,2))</f>
        <v>2</v>
      </c>
      <c r="P51" s="2" t="s">
        <v>32</v>
      </c>
      <c r="Q51" s="2">
        <v>36</v>
      </c>
      <c r="R51" s="2">
        <v>26</v>
      </c>
      <c r="S51" s="2">
        <v>37</v>
      </c>
      <c r="T51" s="2">
        <v>65</v>
      </c>
      <c r="U51" s="13">
        <f t="shared" si="3"/>
        <v>1.651</v>
      </c>
      <c r="V51" s="2">
        <v>115</v>
      </c>
      <c r="W51" s="12">
        <f t="shared" si="4"/>
        <v>52.163080000000001</v>
      </c>
      <c r="X51" s="13">
        <f t="shared" si="5"/>
        <v>19.136789516182581</v>
      </c>
      <c r="Y51" s="18" t="str">
        <f t="shared" si="7"/>
        <v>Y</v>
      </c>
      <c r="Z51" s="2" t="s">
        <v>105</v>
      </c>
    </row>
    <row r="52" spans="1:26" x14ac:dyDescent="0.15">
      <c r="A52" s="11">
        <f t="shared" si="6"/>
        <v>1950</v>
      </c>
      <c r="B52" s="11">
        <f t="shared" si="0"/>
        <v>1958</v>
      </c>
      <c r="C52" s="10">
        <v>19783</v>
      </c>
      <c r="D52" s="2" t="s">
        <v>1204</v>
      </c>
      <c r="I52" s="22" t="s">
        <v>1255</v>
      </c>
      <c r="K52" s="2" t="s">
        <v>31</v>
      </c>
      <c r="L52" s="3">
        <v>10995</v>
      </c>
      <c r="M52" s="12">
        <f t="shared" si="1"/>
        <v>24</v>
      </c>
      <c r="N52" s="11" t="str">
        <f t="shared" si="2"/>
        <v>38C</v>
      </c>
      <c r="O52" s="11">
        <f>IF(ISBLANK(P52),"",VLOOKUP(P52,Tables!$A$3:$B$11,2))</f>
        <v>2</v>
      </c>
      <c r="P52" s="2" t="s">
        <v>32</v>
      </c>
      <c r="Q52" s="2">
        <v>38</v>
      </c>
      <c r="R52" s="2">
        <v>24</v>
      </c>
      <c r="S52" s="2">
        <v>35</v>
      </c>
      <c r="T52" s="2">
        <v>67</v>
      </c>
      <c r="U52" s="13">
        <f t="shared" si="3"/>
        <v>1.7018</v>
      </c>
      <c r="V52" s="2">
        <v>115</v>
      </c>
      <c r="W52" s="12">
        <f t="shared" si="4"/>
        <v>52.163080000000001</v>
      </c>
      <c r="X52" s="13">
        <f t="shared" si="5"/>
        <v>18.011346782328228</v>
      </c>
      <c r="Y52" s="18" t="str">
        <f t="shared" si="7"/>
        <v>N</v>
      </c>
      <c r="Z52" s="2" t="s">
        <v>749</v>
      </c>
    </row>
    <row r="53" spans="1:26" x14ac:dyDescent="0.15">
      <c r="A53" s="11">
        <f t="shared" si="6"/>
        <v>1950</v>
      </c>
      <c r="B53" s="11">
        <f t="shared" si="0"/>
        <v>1958</v>
      </c>
      <c r="C53" s="10">
        <v>19814</v>
      </c>
      <c r="D53" s="2" t="s">
        <v>425</v>
      </c>
      <c r="I53" s="22" t="s">
        <v>1255</v>
      </c>
      <c r="K53" s="2" t="s">
        <v>35</v>
      </c>
      <c r="L53" s="3">
        <v>12148</v>
      </c>
      <c r="M53" s="12">
        <f t="shared" si="1"/>
        <v>21</v>
      </c>
      <c r="N53" s="11" t="str">
        <f t="shared" si="2"/>
        <v>38DD</v>
      </c>
      <c r="O53" s="11">
        <f>IF(ISBLANK(P53),"",VLOOKUP(P53,Tables!$A$3:$B$11,2))</f>
        <v>4</v>
      </c>
      <c r="P53" s="2" t="s">
        <v>38</v>
      </c>
      <c r="Q53" s="2">
        <v>38</v>
      </c>
      <c r="R53" s="2">
        <v>23</v>
      </c>
      <c r="S53" s="2">
        <v>36</v>
      </c>
      <c r="T53" s="2">
        <v>68</v>
      </c>
      <c r="U53" s="13">
        <f t="shared" si="3"/>
        <v>1.7272000000000001</v>
      </c>
      <c r="W53" s="12" t="str">
        <f t="shared" si="4"/>
        <v/>
      </c>
      <c r="X53" s="13" t="str">
        <f t="shared" si="5"/>
        <v/>
      </c>
      <c r="Y53" s="18" t="str">
        <f t="shared" si="7"/>
        <v>N</v>
      </c>
      <c r="Z53" s="2" t="s">
        <v>426</v>
      </c>
    </row>
    <row r="54" spans="1:26" x14ac:dyDescent="0.15">
      <c r="A54" s="11">
        <f t="shared" si="6"/>
        <v>1950</v>
      </c>
      <c r="B54" s="11">
        <f t="shared" si="0"/>
        <v>1958</v>
      </c>
      <c r="C54" s="10">
        <v>19844</v>
      </c>
      <c r="D54" s="2" t="s">
        <v>723</v>
      </c>
      <c r="I54" s="22" t="s">
        <v>1255</v>
      </c>
      <c r="K54" s="2" t="s">
        <v>26</v>
      </c>
      <c r="L54" s="3">
        <v>12156</v>
      </c>
      <c r="M54" s="12">
        <f t="shared" si="1"/>
        <v>21</v>
      </c>
      <c r="N54" s="11" t="str">
        <f t="shared" si="2"/>
        <v>38D</v>
      </c>
      <c r="O54" s="11">
        <f>IF(ISBLANK(P54),"",VLOOKUP(P54,Tables!$A$3:$B$11,2))</f>
        <v>3</v>
      </c>
      <c r="P54" s="2" t="s">
        <v>27</v>
      </c>
      <c r="Q54" s="2">
        <v>38</v>
      </c>
      <c r="R54" s="2">
        <v>21</v>
      </c>
      <c r="S54" s="2">
        <v>34</v>
      </c>
      <c r="T54" s="2">
        <v>69</v>
      </c>
      <c r="U54" s="13">
        <f t="shared" si="3"/>
        <v>1.7525999999999999</v>
      </c>
      <c r="V54" s="2">
        <v>124</v>
      </c>
      <c r="W54" s="12">
        <f t="shared" si="4"/>
        <v>56.245407999999998</v>
      </c>
      <c r="X54" s="13">
        <f t="shared" si="5"/>
        <v>18.311396085090006</v>
      </c>
      <c r="Y54" s="18" t="str">
        <f t="shared" si="7"/>
        <v>Y</v>
      </c>
      <c r="Z54" s="2" t="s">
        <v>724</v>
      </c>
    </row>
    <row r="55" spans="1:26" x14ac:dyDescent="0.15">
      <c r="A55" s="11">
        <f t="shared" si="6"/>
        <v>1950</v>
      </c>
      <c r="B55" s="11">
        <f t="shared" si="0"/>
        <v>1958</v>
      </c>
      <c r="C55" s="10">
        <v>19875</v>
      </c>
      <c r="D55" s="2" t="s">
        <v>604</v>
      </c>
      <c r="I55" s="22" t="s">
        <v>1255</v>
      </c>
      <c r="K55" s="2" t="s">
        <v>31</v>
      </c>
      <c r="L55" s="3">
        <v>13289</v>
      </c>
      <c r="M55" s="12">
        <f t="shared" si="1"/>
        <v>18</v>
      </c>
      <c r="N55" s="11" t="str">
        <f t="shared" si="2"/>
        <v>40D</v>
      </c>
      <c r="O55" s="11">
        <f>IF(ISBLANK(P55),"",VLOOKUP(P55,Tables!$A$3:$B$11,2))</f>
        <v>3</v>
      </c>
      <c r="P55" s="2" t="s">
        <v>27</v>
      </c>
      <c r="Q55" s="2">
        <v>40</v>
      </c>
      <c r="R55" s="2">
        <v>20</v>
      </c>
      <c r="S55" s="2">
        <v>36</v>
      </c>
      <c r="T55" s="2">
        <v>65</v>
      </c>
      <c r="U55" s="13">
        <f t="shared" si="3"/>
        <v>1.651</v>
      </c>
      <c r="V55" s="2">
        <v>120</v>
      </c>
      <c r="W55" s="12">
        <f t="shared" si="4"/>
        <v>54.431039999999996</v>
      </c>
      <c r="X55" s="13">
        <f t="shared" si="5"/>
        <v>19.968823842973126</v>
      </c>
      <c r="Y55" s="18" t="str">
        <f t="shared" si="7"/>
        <v>Y</v>
      </c>
      <c r="Z55" s="2" t="s">
        <v>91</v>
      </c>
    </row>
    <row r="56" spans="1:26" x14ac:dyDescent="0.15">
      <c r="A56" s="11">
        <f t="shared" si="6"/>
        <v>1950</v>
      </c>
      <c r="B56" s="11">
        <f t="shared" si="0"/>
        <v>1958</v>
      </c>
      <c r="C56" s="10">
        <v>19905</v>
      </c>
      <c r="D56" s="2" t="s">
        <v>1248</v>
      </c>
      <c r="F56" s="2" t="s">
        <v>1206</v>
      </c>
      <c r="I56" s="22" t="s">
        <v>1255</v>
      </c>
      <c r="K56" s="2" t="s">
        <v>35</v>
      </c>
      <c r="L56" s="3">
        <v>11870</v>
      </c>
      <c r="M56" s="12">
        <f t="shared" si="1"/>
        <v>22</v>
      </c>
      <c r="N56" s="11" t="str">
        <f t="shared" si="2"/>
        <v>C</v>
      </c>
      <c r="O56" s="11">
        <f>IF(ISBLANK(P56),"",VLOOKUP(P56,Tables!$A$3:$B$11,2))</f>
        <v>2</v>
      </c>
      <c r="P56" s="2" t="s">
        <v>32</v>
      </c>
      <c r="T56" s="2">
        <v>62</v>
      </c>
      <c r="U56" s="13">
        <f t="shared" si="3"/>
        <v>1.5748</v>
      </c>
      <c r="W56" s="12" t="str">
        <f t="shared" si="4"/>
        <v/>
      </c>
      <c r="X56" s="13" t="str">
        <f t="shared" si="5"/>
        <v/>
      </c>
      <c r="Y56" s="18" t="str">
        <f t="shared" si="7"/>
        <v>Y</v>
      </c>
      <c r="Z56" s="2" t="s">
        <v>132</v>
      </c>
    </row>
    <row r="57" spans="1:26" x14ac:dyDescent="0.15">
      <c r="A57" s="11">
        <f t="shared" si="6"/>
        <v>1950</v>
      </c>
      <c r="B57" s="11">
        <f t="shared" si="0"/>
        <v>1958</v>
      </c>
      <c r="C57" s="10">
        <v>19936</v>
      </c>
      <c r="D57" s="2" t="s">
        <v>901</v>
      </c>
      <c r="I57" s="22" t="s">
        <v>1255</v>
      </c>
      <c r="K57" s="2" t="s">
        <v>35</v>
      </c>
      <c r="L57" s="3">
        <v>12530</v>
      </c>
      <c r="M57" s="12">
        <f t="shared" si="1"/>
        <v>20</v>
      </c>
      <c r="N57" s="11" t="str">
        <f t="shared" si="2"/>
        <v>37D</v>
      </c>
      <c r="O57" s="11">
        <f>IF(ISBLANK(P57),"",VLOOKUP(P57,Tables!$A$3:$B$11,2))</f>
        <v>3</v>
      </c>
      <c r="P57" s="2" t="s">
        <v>27</v>
      </c>
      <c r="Q57" s="2">
        <v>37</v>
      </c>
      <c r="R57" s="2">
        <v>24</v>
      </c>
      <c r="S57" s="2">
        <v>36</v>
      </c>
      <c r="U57" s="13" t="str">
        <f t="shared" si="3"/>
        <v/>
      </c>
      <c r="W57" s="12" t="str">
        <f t="shared" si="4"/>
        <v/>
      </c>
      <c r="X57" s="13" t="str">
        <f t="shared" si="5"/>
        <v/>
      </c>
      <c r="Y57" s="18" t="str">
        <f t="shared" si="7"/>
        <v>Y</v>
      </c>
      <c r="Z57" s="2" t="s">
        <v>786</v>
      </c>
    </row>
    <row r="58" spans="1:26" x14ac:dyDescent="0.15">
      <c r="A58" s="11">
        <f t="shared" si="6"/>
        <v>1950</v>
      </c>
      <c r="B58" s="11">
        <f t="shared" si="0"/>
        <v>1958</v>
      </c>
      <c r="C58" s="10">
        <v>19967</v>
      </c>
      <c r="D58" s="2" t="s">
        <v>1136</v>
      </c>
      <c r="I58" s="22" t="s">
        <v>1255</v>
      </c>
      <c r="K58" s="2" t="s">
        <v>26</v>
      </c>
      <c r="L58" s="3">
        <v>12829</v>
      </c>
      <c r="M58" s="12">
        <f t="shared" si="1"/>
        <v>19</v>
      </c>
      <c r="N58" s="11" t="str">
        <f t="shared" si="2"/>
        <v>37D</v>
      </c>
      <c r="O58" s="11">
        <f>IF(ISBLANK(P58),"",VLOOKUP(P58,Tables!$A$3:$B$11,2))</f>
        <v>3</v>
      </c>
      <c r="P58" s="2" t="s">
        <v>27</v>
      </c>
      <c r="Q58" s="2">
        <v>37</v>
      </c>
      <c r="R58" s="2">
        <v>24</v>
      </c>
      <c r="S58" s="2">
        <v>36</v>
      </c>
      <c r="T58" s="2">
        <v>62</v>
      </c>
      <c r="U58" s="13">
        <f t="shared" si="3"/>
        <v>1.5748</v>
      </c>
      <c r="V58" s="2">
        <v>100</v>
      </c>
      <c r="W58" s="12">
        <f t="shared" si="4"/>
        <v>45.359200000000001</v>
      </c>
      <c r="X58" s="13">
        <f t="shared" si="5"/>
        <v>18.29003658007316</v>
      </c>
      <c r="Y58" s="18" t="str">
        <f t="shared" si="7"/>
        <v>Y</v>
      </c>
      <c r="Z58" s="2" t="s">
        <v>65</v>
      </c>
    </row>
    <row r="59" spans="1:26" x14ac:dyDescent="0.15">
      <c r="A59" s="11">
        <f t="shared" si="6"/>
        <v>1950</v>
      </c>
      <c r="B59" s="11">
        <f t="shared" si="0"/>
        <v>1958</v>
      </c>
      <c r="C59" s="10">
        <v>19997</v>
      </c>
      <c r="D59" s="2" t="s">
        <v>822</v>
      </c>
      <c r="I59" s="22" t="s">
        <v>1255</v>
      </c>
      <c r="K59" s="2" t="s">
        <v>35</v>
      </c>
      <c r="L59" s="3">
        <v>9499</v>
      </c>
      <c r="M59" s="12">
        <f t="shared" si="1"/>
        <v>28</v>
      </c>
      <c r="N59" s="11" t="str">
        <f t="shared" si="2"/>
        <v>35C</v>
      </c>
      <c r="O59" s="11">
        <f>IF(ISBLANK(P59),"",VLOOKUP(P59,Tables!$A$3:$B$11,2))</f>
        <v>2</v>
      </c>
      <c r="P59" s="2" t="s">
        <v>32</v>
      </c>
      <c r="Q59" s="2">
        <v>35</v>
      </c>
      <c r="R59" s="2">
        <v>24</v>
      </c>
      <c r="S59" s="2">
        <v>35</v>
      </c>
      <c r="T59" s="2">
        <v>65</v>
      </c>
      <c r="U59" s="13">
        <f t="shared" si="3"/>
        <v>1.651</v>
      </c>
      <c r="V59" s="2">
        <v>118</v>
      </c>
      <c r="W59" s="12">
        <f t="shared" si="4"/>
        <v>53.523856000000002</v>
      </c>
      <c r="X59" s="13">
        <f t="shared" si="5"/>
        <v>19.636010112256912</v>
      </c>
      <c r="Y59" s="18" t="str">
        <f t="shared" si="7"/>
        <v>Y</v>
      </c>
      <c r="Z59" s="2" t="s">
        <v>248</v>
      </c>
    </row>
    <row r="60" spans="1:26" x14ac:dyDescent="0.15">
      <c r="A60" s="11">
        <f t="shared" si="6"/>
        <v>1950</v>
      </c>
      <c r="B60" s="11">
        <f t="shared" si="0"/>
        <v>1958</v>
      </c>
      <c r="C60" s="10">
        <v>19997</v>
      </c>
      <c r="D60" s="2" t="s">
        <v>958</v>
      </c>
      <c r="I60" s="22" t="s">
        <v>1255</v>
      </c>
      <c r="K60" s="2" t="s">
        <v>26</v>
      </c>
      <c r="L60" s="3">
        <v>10111</v>
      </c>
      <c r="M60" s="12">
        <f t="shared" si="1"/>
        <v>27</v>
      </c>
      <c r="N60" s="11" t="str">
        <f t="shared" si="2"/>
        <v>35C</v>
      </c>
      <c r="O60" s="11">
        <f>IF(ISBLANK(P60),"",VLOOKUP(P60,Tables!$A$3:$B$11,2))</f>
        <v>2</v>
      </c>
      <c r="P60" s="2" t="s">
        <v>32</v>
      </c>
      <c r="Q60" s="2">
        <v>35</v>
      </c>
      <c r="R60" s="2">
        <v>22</v>
      </c>
      <c r="S60" s="2">
        <v>34</v>
      </c>
      <c r="T60" s="2">
        <v>66</v>
      </c>
      <c r="U60" s="13">
        <f t="shared" si="3"/>
        <v>1.6764000000000001</v>
      </c>
      <c r="V60" s="2">
        <v>120</v>
      </c>
      <c r="W60" s="12">
        <f t="shared" si="4"/>
        <v>54.431039999999996</v>
      </c>
      <c r="X60" s="13">
        <f t="shared" si="5"/>
        <v>19.368292180110529</v>
      </c>
      <c r="Y60" s="18" t="str">
        <f t="shared" si="7"/>
        <v>Y</v>
      </c>
      <c r="Z60" s="2" t="s">
        <v>83</v>
      </c>
    </row>
    <row r="61" spans="1:26" x14ac:dyDescent="0.15">
      <c r="A61" s="11">
        <f t="shared" si="6"/>
        <v>1950</v>
      </c>
      <c r="B61" s="11">
        <f t="shared" si="0"/>
        <v>1958</v>
      </c>
      <c r="C61" s="10">
        <v>20028</v>
      </c>
      <c r="D61" s="2" t="s">
        <v>589</v>
      </c>
      <c r="I61" s="22" t="s">
        <v>1255</v>
      </c>
      <c r="K61" s="2" t="s">
        <v>26</v>
      </c>
      <c r="L61" s="3">
        <v>13289</v>
      </c>
      <c r="M61" s="12">
        <f t="shared" si="1"/>
        <v>18</v>
      </c>
      <c r="N61" s="11" t="str">
        <f t="shared" si="2"/>
        <v>34C</v>
      </c>
      <c r="O61" s="11">
        <f>IF(ISBLANK(P61),"",VLOOKUP(P61,Tables!$A$3:$B$11,2))</f>
        <v>2</v>
      </c>
      <c r="P61" s="2" t="s">
        <v>32</v>
      </c>
      <c r="Q61" s="2">
        <v>34</v>
      </c>
      <c r="R61" s="2">
        <v>23</v>
      </c>
      <c r="S61" s="2">
        <v>34</v>
      </c>
      <c r="T61" s="2">
        <v>65</v>
      </c>
      <c r="U61" s="13">
        <f t="shared" si="3"/>
        <v>1.651</v>
      </c>
      <c r="V61" s="2">
        <v>118</v>
      </c>
      <c r="W61" s="12">
        <f t="shared" si="4"/>
        <v>53.523856000000002</v>
      </c>
      <c r="X61" s="13">
        <f t="shared" si="5"/>
        <v>19.636010112256912</v>
      </c>
      <c r="Y61" s="18" t="str">
        <f t="shared" si="7"/>
        <v>Y</v>
      </c>
      <c r="Z61" s="2" t="s">
        <v>590</v>
      </c>
    </row>
    <row r="62" spans="1:26" x14ac:dyDescent="0.15">
      <c r="A62" s="11">
        <f t="shared" si="6"/>
        <v>1950</v>
      </c>
      <c r="B62" s="11">
        <f t="shared" si="0"/>
        <v>1958</v>
      </c>
      <c r="C62" s="10">
        <v>20058</v>
      </c>
      <c r="D62" s="2" t="s">
        <v>601</v>
      </c>
      <c r="I62" s="22" t="s">
        <v>1256</v>
      </c>
      <c r="K62" s="2" t="s">
        <v>35</v>
      </c>
      <c r="L62" s="3">
        <v>13289</v>
      </c>
      <c r="M62" s="12">
        <f t="shared" si="1"/>
        <v>18</v>
      </c>
      <c r="N62" s="11" t="str">
        <f t="shared" si="2"/>
        <v>34B</v>
      </c>
      <c r="O62" s="11">
        <f>IF(ISBLANK(P62),"",VLOOKUP(P62,Tables!$A$3:$B$11,2))</f>
        <v>1</v>
      </c>
      <c r="P62" s="2" t="s">
        <v>49</v>
      </c>
      <c r="Q62" s="2">
        <v>34</v>
      </c>
      <c r="R62" s="2">
        <v>24</v>
      </c>
      <c r="S62" s="2">
        <v>34</v>
      </c>
      <c r="T62" s="2">
        <v>66</v>
      </c>
      <c r="U62" s="13">
        <f t="shared" si="3"/>
        <v>1.6764000000000001</v>
      </c>
      <c r="V62" s="2">
        <v>118</v>
      </c>
      <c r="W62" s="12">
        <f t="shared" si="4"/>
        <v>53.523856000000002</v>
      </c>
      <c r="X62" s="13">
        <f t="shared" si="5"/>
        <v>19.04548731044202</v>
      </c>
      <c r="Y62" s="18" t="str">
        <f t="shared" si="7"/>
        <v>Y</v>
      </c>
      <c r="Z62" s="2" t="s">
        <v>456</v>
      </c>
    </row>
    <row r="63" spans="1:26" x14ac:dyDescent="0.15">
      <c r="A63" s="11">
        <f t="shared" si="6"/>
        <v>1950</v>
      </c>
      <c r="B63" s="11">
        <f t="shared" si="0"/>
        <v>1959</v>
      </c>
      <c r="C63" s="10">
        <v>20089</v>
      </c>
      <c r="D63" s="2" t="s">
        <v>1195</v>
      </c>
      <c r="I63" s="22" t="s">
        <v>1255</v>
      </c>
      <c r="K63" s="2" t="s">
        <v>35</v>
      </c>
      <c r="L63" s="3">
        <v>11989</v>
      </c>
      <c r="M63" s="12">
        <f t="shared" si="1"/>
        <v>23</v>
      </c>
      <c r="N63" s="11" t="str">
        <f t="shared" si="2"/>
        <v>37D</v>
      </c>
      <c r="O63" s="11">
        <f>IF(ISBLANK(P63),"",VLOOKUP(P63,Tables!$A$3:$B$11,2))</f>
        <v>3</v>
      </c>
      <c r="P63" s="2" t="s">
        <v>27</v>
      </c>
      <c r="Q63" s="2">
        <v>37</v>
      </c>
      <c r="R63" s="2">
        <v>22</v>
      </c>
      <c r="S63" s="2">
        <v>36</v>
      </c>
      <c r="T63" s="2">
        <v>66</v>
      </c>
      <c r="U63" s="13">
        <f t="shared" si="3"/>
        <v>1.6764000000000001</v>
      </c>
      <c r="V63" s="2">
        <v>120</v>
      </c>
      <c r="W63" s="12">
        <f t="shared" si="4"/>
        <v>54.431039999999996</v>
      </c>
      <c r="X63" s="13">
        <f t="shared" si="5"/>
        <v>19.368292180110529</v>
      </c>
      <c r="Y63" s="18" t="str">
        <f t="shared" si="7"/>
        <v>Y</v>
      </c>
      <c r="Z63" s="2" t="s">
        <v>1196</v>
      </c>
    </row>
    <row r="64" spans="1:26" x14ac:dyDescent="0.15">
      <c r="A64" s="11">
        <f t="shared" si="6"/>
        <v>1950</v>
      </c>
      <c r="B64" s="11">
        <f t="shared" si="0"/>
        <v>1959</v>
      </c>
      <c r="C64" s="10">
        <v>20120</v>
      </c>
      <c r="D64" s="2" t="s">
        <v>396</v>
      </c>
      <c r="I64" s="22" t="s">
        <v>1255</v>
      </c>
      <c r="K64" s="2" t="s">
        <v>31</v>
      </c>
      <c r="L64" s="3">
        <v>12765</v>
      </c>
      <c r="M64" s="12">
        <f t="shared" si="1"/>
        <v>21</v>
      </c>
      <c r="N64" s="11" t="str">
        <f t="shared" si="2"/>
        <v>40D</v>
      </c>
      <c r="O64" s="11">
        <f>IF(ISBLANK(P64),"",VLOOKUP(P64,Tables!$A$3:$B$11,2))</f>
        <v>3</v>
      </c>
      <c r="P64" s="2" t="s">
        <v>27</v>
      </c>
      <c r="Q64" s="2">
        <v>40</v>
      </c>
      <c r="R64" s="2">
        <v>22</v>
      </c>
      <c r="S64" s="2">
        <v>37</v>
      </c>
      <c r="T64" s="2">
        <v>68</v>
      </c>
      <c r="U64" s="13">
        <f t="shared" si="3"/>
        <v>1.7272000000000001</v>
      </c>
      <c r="V64" s="2">
        <v>135</v>
      </c>
      <c r="W64" s="12">
        <f t="shared" si="4"/>
        <v>61.234920000000002</v>
      </c>
      <c r="X64" s="13">
        <f t="shared" si="5"/>
        <v>20.526452385084699</v>
      </c>
      <c r="Y64" s="18" t="str">
        <f t="shared" si="7"/>
        <v>Y</v>
      </c>
      <c r="Z64" s="2" t="s">
        <v>397</v>
      </c>
    </row>
    <row r="65" spans="1:26" x14ac:dyDescent="0.15">
      <c r="A65" s="11">
        <f t="shared" si="6"/>
        <v>1950</v>
      </c>
      <c r="B65" s="11">
        <f t="shared" si="0"/>
        <v>1959</v>
      </c>
      <c r="C65" s="10">
        <v>20148</v>
      </c>
      <c r="D65" s="2" t="s">
        <v>127</v>
      </c>
      <c r="I65" s="22" t="s">
        <v>1255</v>
      </c>
      <c r="J65" s="2" t="s">
        <v>25</v>
      </c>
      <c r="K65" s="2" t="s">
        <v>26</v>
      </c>
      <c r="L65" s="3">
        <v>9497</v>
      </c>
      <c r="M65" s="12">
        <f t="shared" si="1"/>
        <v>29</v>
      </c>
      <c r="N65" s="11" t="str">
        <f t="shared" si="2"/>
        <v>36D</v>
      </c>
      <c r="O65" s="11">
        <f>IF(ISBLANK(P65),"",VLOOKUP(P65,Tables!$A$3:$B$11,2))</f>
        <v>3</v>
      </c>
      <c r="P65" s="2" t="s">
        <v>27</v>
      </c>
      <c r="Q65" s="2">
        <v>36</v>
      </c>
      <c r="R65" s="2">
        <v>24</v>
      </c>
      <c r="S65" s="2">
        <v>36</v>
      </c>
      <c r="U65" s="13" t="str">
        <f t="shared" si="3"/>
        <v/>
      </c>
      <c r="W65" s="12" t="str">
        <f t="shared" si="4"/>
        <v/>
      </c>
      <c r="X65" s="13" t="str">
        <f t="shared" si="5"/>
        <v/>
      </c>
      <c r="Y65" s="18" t="str">
        <f t="shared" si="7"/>
        <v>Y</v>
      </c>
      <c r="Z65" s="2" t="s">
        <v>128</v>
      </c>
    </row>
    <row r="66" spans="1:26" x14ac:dyDescent="0.15">
      <c r="A66" s="11">
        <f t="shared" si="6"/>
        <v>1950</v>
      </c>
      <c r="B66" s="11">
        <f t="shared" ref="B66:B129" si="8">YEAR(C66)</f>
        <v>1959</v>
      </c>
      <c r="C66" s="10">
        <v>20179</v>
      </c>
      <c r="D66" s="2" t="s">
        <v>907</v>
      </c>
      <c r="I66" s="22" t="s">
        <v>1255</v>
      </c>
      <c r="K66" s="2" t="s">
        <v>35</v>
      </c>
      <c r="L66" s="3">
        <v>13620</v>
      </c>
      <c r="M66" s="12">
        <f t="shared" ref="M66:M129" si="9">IF(K66&gt;0,B66-YEAR(L66),"")</f>
        <v>18</v>
      </c>
      <c r="N66" s="11" t="str">
        <f t="shared" ref="N66:N129" si="10">Q66 &amp; P66</f>
        <v>36C</v>
      </c>
      <c r="O66" s="11">
        <f>IF(ISBLANK(P66),"",VLOOKUP(P66,Tables!$A$3:$B$11,2))</f>
        <v>2</v>
      </c>
      <c r="P66" s="2" t="s">
        <v>32</v>
      </c>
      <c r="Q66" s="2">
        <v>36</v>
      </c>
      <c r="R66" s="2">
        <v>24</v>
      </c>
      <c r="S66" s="2">
        <v>36</v>
      </c>
      <c r="T66" s="2">
        <v>65</v>
      </c>
      <c r="U66" s="13">
        <f t="shared" ref="U66:U129" si="11">IF(T66&gt;0,(+T66*2.54)/100,"")</f>
        <v>1.651</v>
      </c>
      <c r="V66" s="2">
        <v>125</v>
      </c>
      <c r="W66" s="12">
        <f t="shared" ref="W66:W129" si="12">IF(V66&gt;0,V66*0.453592,"")</f>
        <v>56.698999999999998</v>
      </c>
      <c r="X66" s="13">
        <f t="shared" ref="X66:X129" si="13">IF((T66&gt;0)*(V66&gt;0),W66/U66^2,"")</f>
        <v>20.800858169763675</v>
      </c>
      <c r="Y66" s="18" t="str">
        <f t="shared" si="7"/>
        <v>Y</v>
      </c>
      <c r="Z66" s="2" t="s">
        <v>908</v>
      </c>
    </row>
    <row r="67" spans="1:26" x14ac:dyDescent="0.15">
      <c r="A67" s="11">
        <f t="shared" ref="A67:A130" si="14">_xlfn.FLOOR.MATH(B67/10)*10</f>
        <v>1950</v>
      </c>
      <c r="B67" s="11">
        <f t="shared" si="8"/>
        <v>1959</v>
      </c>
      <c r="C67" s="10">
        <v>20209</v>
      </c>
      <c r="D67" s="2" t="s">
        <v>273</v>
      </c>
      <c r="I67" s="22" t="s">
        <v>1255</v>
      </c>
      <c r="K67" s="2" t="s">
        <v>35</v>
      </c>
      <c r="L67" s="3">
        <v>12551</v>
      </c>
      <c r="M67" s="12">
        <f t="shared" si="9"/>
        <v>21</v>
      </c>
      <c r="N67" s="11" t="str">
        <f t="shared" si="10"/>
        <v>36D</v>
      </c>
      <c r="O67" s="11">
        <f>IF(ISBLANK(P67),"",VLOOKUP(P67,Tables!$A$3:$B$11,2))</f>
        <v>3</v>
      </c>
      <c r="P67" s="2" t="s">
        <v>27</v>
      </c>
      <c r="Q67" s="2">
        <v>36</v>
      </c>
      <c r="R67" s="2">
        <v>24</v>
      </c>
      <c r="S67" s="2">
        <v>36</v>
      </c>
      <c r="T67" s="2">
        <v>66</v>
      </c>
      <c r="U67" s="13">
        <f t="shared" si="11"/>
        <v>1.6764000000000001</v>
      </c>
      <c r="V67" s="2">
        <v>124</v>
      </c>
      <c r="W67" s="12">
        <f t="shared" si="12"/>
        <v>56.245407999999998</v>
      </c>
      <c r="X67" s="13">
        <f t="shared" si="13"/>
        <v>20.013901919447548</v>
      </c>
      <c r="Y67" s="18" t="str">
        <f t="shared" ref="Y67:Y130" si="15">IF(ISERROR(SEARCH("United States",Z67)),"N","Y")</f>
        <v>Y</v>
      </c>
      <c r="Z67" s="2" t="s">
        <v>148</v>
      </c>
    </row>
    <row r="68" spans="1:26" x14ac:dyDescent="0.15">
      <c r="A68" s="11">
        <f t="shared" si="14"/>
        <v>1950</v>
      </c>
      <c r="B68" s="11">
        <f t="shared" si="8"/>
        <v>1959</v>
      </c>
      <c r="C68" s="10">
        <v>20240</v>
      </c>
      <c r="D68" s="2" t="s">
        <v>838</v>
      </c>
      <c r="I68" s="22" t="s">
        <v>1255</v>
      </c>
      <c r="K68" s="2" t="s">
        <v>35</v>
      </c>
      <c r="L68" s="3">
        <v>12578</v>
      </c>
      <c r="M68" s="12">
        <f t="shared" si="9"/>
        <v>21</v>
      </c>
      <c r="N68" s="11" t="str">
        <f t="shared" si="10"/>
        <v>39D</v>
      </c>
      <c r="O68" s="11">
        <f>IF(ISBLANK(P68),"",VLOOKUP(P68,Tables!$A$3:$B$11,2))</f>
        <v>3</v>
      </c>
      <c r="P68" s="2" t="s">
        <v>27</v>
      </c>
      <c r="Q68" s="2">
        <v>39</v>
      </c>
      <c r="R68" s="2">
        <v>26</v>
      </c>
      <c r="S68" s="2">
        <v>38</v>
      </c>
      <c r="T68" s="2">
        <v>68</v>
      </c>
      <c r="U68" s="13">
        <f t="shared" si="11"/>
        <v>1.7272000000000001</v>
      </c>
      <c r="V68" s="2">
        <v>115</v>
      </c>
      <c r="W68" s="12">
        <f t="shared" si="12"/>
        <v>52.163080000000001</v>
      </c>
      <c r="X68" s="13">
        <f t="shared" si="13"/>
        <v>17.485496476183261</v>
      </c>
      <c r="Y68" s="18" t="str">
        <f t="shared" si="15"/>
        <v>Y</v>
      </c>
      <c r="Z68" s="2" t="s">
        <v>839</v>
      </c>
    </row>
    <row r="69" spans="1:26" x14ac:dyDescent="0.15">
      <c r="A69" s="11">
        <f t="shared" si="14"/>
        <v>1950</v>
      </c>
      <c r="B69" s="11">
        <f t="shared" si="8"/>
        <v>1959</v>
      </c>
      <c r="C69" s="10">
        <v>20270</v>
      </c>
      <c r="D69" s="2" t="s">
        <v>1203</v>
      </c>
      <c r="I69" s="22" t="s">
        <v>1255</v>
      </c>
      <c r="K69" s="2" t="s">
        <v>26</v>
      </c>
      <c r="L69" s="3">
        <v>11926</v>
      </c>
      <c r="M69" s="12">
        <f t="shared" si="9"/>
        <v>23</v>
      </c>
      <c r="N69" s="11" t="str">
        <f t="shared" si="10"/>
        <v>36D</v>
      </c>
      <c r="O69" s="11">
        <f>IF(ISBLANK(P69),"",VLOOKUP(P69,Tables!$A$3:$B$11,2))</f>
        <v>3</v>
      </c>
      <c r="P69" s="2" t="s">
        <v>27</v>
      </c>
      <c r="Q69" s="2">
        <v>36</v>
      </c>
      <c r="R69" s="2">
        <v>24</v>
      </c>
      <c r="S69" s="2">
        <v>36</v>
      </c>
      <c r="T69" s="2">
        <v>63</v>
      </c>
      <c r="U69" s="13">
        <f t="shared" si="11"/>
        <v>1.6002000000000001</v>
      </c>
      <c r="V69" s="2">
        <v>105</v>
      </c>
      <c r="W69" s="12">
        <f t="shared" si="12"/>
        <v>47.627159999999996</v>
      </c>
      <c r="X69" s="13">
        <f t="shared" si="13"/>
        <v>18.59970915709027</v>
      </c>
      <c r="Y69" s="18" t="str">
        <f t="shared" si="15"/>
        <v>Y</v>
      </c>
      <c r="Z69" s="2" t="s">
        <v>305</v>
      </c>
    </row>
    <row r="70" spans="1:26" x14ac:dyDescent="0.15">
      <c r="A70" s="11">
        <f t="shared" si="14"/>
        <v>1950</v>
      </c>
      <c r="B70" s="11">
        <f t="shared" si="8"/>
        <v>1959</v>
      </c>
      <c r="C70" s="10">
        <v>20301</v>
      </c>
      <c r="D70" s="2" t="s">
        <v>279</v>
      </c>
      <c r="I70" s="22" t="s">
        <v>1255</v>
      </c>
      <c r="K70" s="2" t="s">
        <v>35</v>
      </c>
      <c r="L70" s="3">
        <v>11323</v>
      </c>
      <c r="M70" s="12">
        <f t="shared" si="9"/>
        <v>24</v>
      </c>
      <c r="N70" s="11" t="str">
        <f t="shared" si="10"/>
        <v>34C</v>
      </c>
      <c r="O70" s="11">
        <f>IF(ISBLANK(P70),"",VLOOKUP(P70,Tables!$A$3:$B$11,2))</f>
        <v>2</v>
      </c>
      <c r="P70" s="2" t="s">
        <v>32</v>
      </c>
      <c r="Q70" s="2">
        <v>34</v>
      </c>
      <c r="R70" s="2">
        <v>25</v>
      </c>
      <c r="S70" s="2">
        <v>35</v>
      </c>
      <c r="U70" s="13" t="str">
        <f t="shared" si="11"/>
        <v/>
      </c>
      <c r="W70" s="12" t="str">
        <f t="shared" si="12"/>
        <v/>
      </c>
      <c r="X70" s="13" t="str">
        <f t="shared" si="13"/>
        <v/>
      </c>
      <c r="Y70" s="18" t="str">
        <f t="shared" si="15"/>
        <v>Y</v>
      </c>
      <c r="Z70" s="2" t="s">
        <v>91</v>
      </c>
    </row>
    <row r="71" spans="1:26" x14ac:dyDescent="0.15">
      <c r="A71" s="11">
        <f t="shared" si="14"/>
        <v>1950</v>
      </c>
      <c r="B71" s="11">
        <f t="shared" si="8"/>
        <v>1959</v>
      </c>
      <c r="C71" s="10">
        <v>20332</v>
      </c>
      <c r="D71" s="2" t="s">
        <v>835</v>
      </c>
      <c r="I71" s="22" t="s">
        <v>1255</v>
      </c>
      <c r="K71" s="2" t="s">
        <v>31</v>
      </c>
      <c r="L71" s="3">
        <v>13100</v>
      </c>
      <c r="M71" s="12">
        <f t="shared" si="9"/>
        <v>20</v>
      </c>
      <c r="N71" s="11" t="str">
        <f t="shared" si="10"/>
        <v>34C</v>
      </c>
      <c r="O71" s="11">
        <f>IF(ISBLANK(P71),"",VLOOKUP(P71,Tables!$A$3:$B$11,2))</f>
        <v>2</v>
      </c>
      <c r="P71" s="2" t="s">
        <v>32</v>
      </c>
      <c r="Q71" s="2">
        <v>34</v>
      </c>
      <c r="R71" s="2">
        <v>24</v>
      </c>
      <c r="S71" s="2">
        <v>34</v>
      </c>
      <c r="T71" s="2">
        <v>66</v>
      </c>
      <c r="U71" s="13">
        <f t="shared" si="11"/>
        <v>1.6764000000000001</v>
      </c>
      <c r="V71" s="2">
        <v>110</v>
      </c>
      <c r="W71" s="12">
        <f t="shared" si="12"/>
        <v>49.895119999999999</v>
      </c>
      <c r="X71" s="13">
        <f t="shared" si="13"/>
        <v>17.754267831767987</v>
      </c>
      <c r="Y71" s="18" t="str">
        <f t="shared" si="15"/>
        <v>Y</v>
      </c>
      <c r="Z71" s="2" t="s">
        <v>132</v>
      </c>
    </row>
    <row r="72" spans="1:26" x14ac:dyDescent="0.15">
      <c r="A72" s="11">
        <f t="shared" si="14"/>
        <v>1950</v>
      </c>
      <c r="B72" s="11">
        <f t="shared" si="8"/>
        <v>1959</v>
      </c>
      <c r="C72" s="10">
        <v>20362</v>
      </c>
      <c r="D72" s="2" t="s">
        <v>392</v>
      </c>
      <c r="I72" s="22" t="s">
        <v>1255</v>
      </c>
      <c r="K72" s="2" t="s">
        <v>35</v>
      </c>
      <c r="L72" s="3">
        <v>13033</v>
      </c>
      <c r="M72" s="12">
        <f t="shared" si="9"/>
        <v>20</v>
      </c>
      <c r="N72" s="11" t="str">
        <f t="shared" si="10"/>
        <v>39DD</v>
      </c>
      <c r="O72" s="11">
        <f>IF(ISBLANK(P72),"",VLOOKUP(P72,Tables!$A$3:$B$11,2))</f>
        <v>4</v>
      </c>
      <c r="P72" s="2" t="s">
        <v>38</v>
      </c>
      <c r="Q72" s="2">
        <v>39</v>
      </c>
      <c r="R72" s="2">
        <v>25</v>
      </c>
      <c r="S72" s="2">
        <v>37</v>
      </c>
      <c r="T72" s="2">
        <v>68</v>
      </c>
      <c r="U72" s="13">
        <f t="shared" si="11"/>
        <v>1.7272000000000001</v>
      </c>
      <c r="V72" s="2">
        <v>130</v>
      </c>
      <c r="W72" s="12">
        <f t="shared" si="12"/>
        <v>58.96696</v>
      </c>
      <c r="X72" s="13">
        <f t="shared" si="13"/>
        <v>19.76621340785934</v>
      </c>
      <c r="Y72" s="18" t="str">
        <f t="shared" si="15"/>
        <v>Y</v>
      </c>
      <c r="Z72" s="2" t="s">
        <v>393</v>
      </c>
    </row>
    <row r="73" spans="1:26" x14ac:dyDescent="0.15">
      <c r="A73" s="11">
        <f t="shared" si="14"/>
        <v>1950</v>
      </c>
      <c r="B73" s="11">
        <f t="shared" si="8"/>
        <v>1959</v>
      </c>
      <c r="C73" s="10">
        <v>20393</v>
      </c>
      <c r="D73" s="2" t="s">
        <v>378</v>
      </c>
      <c r="I73" s="22" t="s">
        <v>1255</v>
      </c>
      <c r="K73" s="2" t="s">
        <v>26</v>
      </c>
      <c r="L73" s="3">
        <v>11952</v>
      </c>
      <c r="M73" s="12">
        <f t="shared" si="9"/>
        <v>23</v>
      </c>
      <c r="N73" s="11" t="str">
        <f t="shared" si="10"/>
        <v>36C</v>
      </c>
      <c r="O73" s="11">
        <f>IF(ISBLANK(P73),"",VLOOKUP(P73,Tables!$A$3:$B$11,2))</f>
        <v>2</v>
      </c>
      <c r="P73" s="2" t="s">
        <v>32</v>
      </c>
      <c r="Q73" s="2">
        <v>36</v>
      </c>
      <c r="R73" s="2">
        <v>22</v>
      </c>
      <c r="S73" s="2">
        <v>36</v>
      </c>
      <c r="T73" s="2">
        <v>63</v>
      </c>
      <c r="U73" s="13">
        <f t="shared" si="11"/>
        <v>1.6002000000000001</v>
      </c>
      <c r="V73" s="2">
        <v>115</v>
      </c>
      <c r="W73" s="12">
        <f t="shared" si="12"/>
        <v>52.163080000000001</v>
      </c>
      <c r="X73" s="13">
        <f t="shared" si="13"/>
        <v>20.371110029194107</v>
      </c>
      <c r="Y73" s="18" t="str">
        <f t="shared" si="15"/>
        <v>Y</v>
      </c>
      <c r="Z73" s="2" t="s">
        <v>379</v>
      </c>
    </row>
    <row r="74" spans="1:26" x14ac:dyDescent="0.15">
      <c r="A74" s="11">
        <f t="shared" si="14"/>
        <v>1950</v>
      </c>
      <c r="B74" s="11">
        <f t="shared" si="8"/>
        <v>1959</v>
      </c>
      <c r="C74" s="10">
        <v>20423</v>
      </c>
      <c r="D74" s="2" t="s">
        <v>408</v>
      </c>
      <c r="I74" s="22" t="s">
        <v>1256</v>
      </c>
      <c r="K74" s="2" t="s">
        <v>26</v>
      </c>
      <c r="L74" s="3">
        <v>12943</v>
      </c>
      <c r="M74" s="12">
        <f t="shared" si="9"/>
        <v>20</v>
      </c>
      <c r="N74" s="11" t="str">
        <f t="shared" si="10"/>
        <v>35C</v>
      </c>
      <c r="O74" s="11">
        <f>IF(ISBLANK(P74),"",VLOOKUP(P74,Tables!$A$3:$B$11,2))</f>
        <v>2</v>
      </c>
      <c r="P74" s="2" t="s">
        <v>32</v>
      </c>
      <c r="Q74" s="2">
        <v>35</v>
      </c>
      <c r="R74" s="2">
        <v>20</v>
      </c>
      <c r="S74" s="2">
        <v>35</v>
      </c>
      <c r="T74" s="2">
        <v>64</v>
      </c>
      <c r="U74" s="13">
        <f t="shared" si="11"/>
        <v>1.6255999999999999</v>
      </c>
      <c r="V74" s="2">
        <v>110</v>
      </c>
      <c r="W74" s="12">
        <f t="shared" si="12"/>
        <v>49.895119999999999</v>
      </c>
      <c r="X74" s="13">
        <f t="shared" si="13"/>
        <v>18.881247723432946</v>
      </c>
      <c r="Y74" s="18" t="str">
        <f t="shared" si="15"/>
        <v>Y</v>
      </c>
      <c r="Z74" s="2" t="s">
        <v>409</v>
      </c>
    </row>
    <row r="75" spans="1:26" x14ac:dyDescent="0.15">
      <c r="A75" s="11">
        <f t="shared" si="14"/>
        <v>1960</v>
      </c>
      <c r="B75" s="11">
        <f t="shared" si="8"/>
        <v>1960</v>
      </c>
      <c r="C75" s="10">
        <v>20454</v>
      </c>
      <c r="D75" s="2" t="s">
        <v>1092</v>
      </c>
      <c r="I75" s="22" t="s">
        <v>1255</v>
      </c>
      <c r="K75" s="2" t="s">
        <v>26</v>
      </c>
      <c r="L75" s="3">
        <v>12692</v>
      </c>
      <c r="M75" s="12">
        <f t="shared" si="9"/>
        <v>22</v>
      </c>
      <c r="N75" s="11" t="str">
        <f t="shared" si="10"/>
        <v>37C</v>
      </c>
      <c r="O75" s="11">
        <f>IF(ISBLANK(P75),"",VLOOKUP(P75,Tables!$A$3:$B$11,2))</f>
        <v>2</v>
      </c>
      <c r="P75" s="2" t="s">
        <v>32</v>
      </c>
      <c r="Q75" s="2">
        <v>37</v>
      </c>
      <c r="R75" s="2">
        <v>22</v>
      </c>
      <c r="S75" s="2">
        <v>36</v>
      </c>
      <c r="T75" s="2">
        <v>65</v>
      </c>
      <c r="U75" s="13">
        <f t="shared" si="11"/>
        <v>1.651</v>
      </c>
      <c r="V75" s="2">
        <v>118</v>
      </c>
      <c r="W75" s="12">
        <f t="shared" si="12"/>
        <v>53.523856000000002</v>
      </c>
      <c r="X75" s="13">
        <f t="shared" si="13"/>
        <v>19.636010112256912</v>
      </c>
      <c r="Y75" s="18" t="str">
        <f t="shared" si="15"/>
        <v>Y</v>
      </c>
      <c r="Z75" s="2" t="s">
        <v>1093</v>
      </c>
    </row>
    <row r="76" spans="1:26" x14ac:dyDescent="0.15">
      <c r="A76" s="11">
        <f t="shared" si="14"/>
        <v>1960</v>
      </c>
      <c r="B76" s="11">
        <f t="shared" si="8"/>
        <v>1960</v>
      </c>
      <c r="C76" s="10">
        <v>20485</v>
      </c>
      <c r="D76" s="2" t="s">
        <v>1116</v>
      </c>
      <c r="I76" s="22" t="s">
        <v>1255</v>
      </c>
      <c r="K76" s="2" t="s">
        <v>35</v>
      </c>
      <c r="L76" s="3">
        <v>12652</v>
      </c>
      <c r="M76" s="12">
        <f t="shared" si="9"/>
        <v>22</v>
      </c>
      <c r="N76" s="11" t="str">
        <f t="shared" si="10"/>
        <v>37C</v>
      </c>
      <c r="O76" s="11">
        <f>IF(ISBLANK(P76),"",VLOOKUP(P76,Tables!$A$3:$B$11,2))</f>
        <v>2</v>
      </c>
      <c r="P76" s="2" t="s">
        <v>32</v>
      </c>
      <c r="Q76" s="2">
        <v>37</v>
      </c>
      <c r="R76" s="2">
        <v>23</v>
      </c>
      <c r="S76" s="2">
        <v>36</v>
      </c>
      <c r="T76" s="2">
        <v>67</v>
      </c>
      <c r="U76" s="13">
        <f t="shared" si="11"/>
        <v>1.7018</v>
      </c>
      <c r="V76" s="2">
        <v>130</v>
      </c>
      <c r="W76" s="12">
        <f t="shared" si="12"/>
        <v>58.96696</v>
      </c>
      <c r="X76" s="13">
        <f t="shared" si="13"/>
        <v>20.360652884371039</v>
      </c>
      <c r="Y76" s="18" t="str">
        <f t="shared" si="15"/>
        <v>Y</v>
      </c>
      <c r="Z76" s="2" t="s">
        <v>132</v>
      </c>
    </row>
    <row r="77" spans="1:26" x14ac:dyDescent="0.15">
      <c r="A77" s="11">
        <f t="shared" si="14"/>
        <v>1960</v>
      </c>
      <c r="B77" s="11">
        <f t="shared" si="8"/>
        <v>1960</v>
      </c>
      <c r="C77" s="10">
        <v>20514</v>
      </c>
      <c r="D77" s="2" t="s">
        <v>1018</v>
      </c>
      <c r="I77" s="22" t="s">
        <v>1255</v>
      </c>
      <c r="K77" s="2" t="s">
        <v>26</v>
      </c>
      <c r="L77" s="3">
        <v>12594</v>
      </c>
      <c r="M77" s="12">
        <f t="shared" si="9"/>
        <v>22</v>
      </c>
      <c r="N77" s="11" t="str">
        <f t="shared" si="10"/>
        <v>37D</v>
      </c>
      <c r="O77" s="11">
        <f>IF(ISBLANK(P77),"",VLOOKUP(P77,Tables!$A$3:$B$11,2))</f>
        <v>3</v>
      </c>
      <c r="P77" s="2" t="s">
        <v>27</v>
      </c>
      <c r="Q77" s="2">
        <v>37</v>
      </c>
      <c r="R77" s="2">
        <v>24</v>
      </c>
      <c r="S77" s="2">
        <v>36</v>
      </c>
      <c r="T77" s="2">
        <v>68</v>
      </c>
      <c r="U77" s="13">
        <f t="shared" si="11"/>
        <v>1.7272000000000001</v>
      </c>
      <c r="V77" s="2">
        <v>126</v>
      </c>
      <c r="W77" s="12">
        <f t="shared" si="12"/>
        <v>57.152591999999999</v>
      </c>
      <c r="X77" s="13">
        <f t="shared" si="13"/>
        <v>19.158022226079051</v>
      </c>
      <c r="Y77" s="18" t="str">
        <f t="shared" si="15"/>
        <v>Y</v>
      </c>
      <c r="Z77" s="2" t="s">
        <v>1019</v>
      </c>
    </row>
    <row r="78" spans="1:26" x14ac:dyDescent="0.15">
      <c r="A78" s="11">
        <f t="shared" si="14"/>
        <v>1960</v>
      </c>
      <c r="B78" s="11">
        <f t="shared" si="8"/>
        <v>1960</v>
      </c>
      <c r="C78" s="10">
        <v>20545</v>
      </c>
      <c r="D78" s="2" t="s">
        <v>760</v>
      </c>
      <c r="I78" s="22" t="s">
        <v>1256</v>
      </c>
      <c r="K78" s="2" t="s">
        <v>26</v>
      </c>
      <c r="L78" s="3">
        <v>13037</v>
      </c>
      <c r="M78" s="12">
        <f t="shared" si="9"/>
        <v>21</v>
      </c>
      <c r="N78" s="11" t="str">
        <f t="shared" si="10"/>
        <v>38D</v>
      </c>
      <c r="O78" s="11">
        <f>IF(ISBLANK(P78),"",VLOOKUP(P78,Tables!$A$3:$B$11,2))</f>
        <v>3</v>
      </c>
      <c r="P78" s="2" t="s">
        <v>27</v>
      </c>
      <c r="Q78" s="2">
        <v>38</v>
      </c>
      <c r="R78" s="2">
        <v>23</v>
      </c>
      <c r="S78" s="2">
        <v>37</v>
      </c>
      <c r="T78" s="2">
        <v>64</v>
      </c>
      <c r="U78" s="13">
        <f t="shared" si="11"/>
        <v>1.6255999999999999</v>
      </c>
      <c r="V78" s="2">
        <v>112</v>
      </c>
      <c r="W78" s="12">
        <f t="shared" si="12"/>
        <v>50.802303999999999</v>
      </c>
      <c r="X78" s="13">
        <f t="shared" si="13"/>
        <v>19.224543136586274</v>
      </c>
      <c r="Y78" s="18" t="str">
        <f t="shared" si="15"/>
        <v>Y</v>
      </c>
      <c r="Z78" s="2" t="s">
        <v>65</v>
      </c>
    </row>
    <row r="79" spans="1:26" x14ac:dyDescent="0.15">
      <c r="A79" s="11">
        <f t="shared" si="14"/>
        <v>1960</v>
      </c>
      <c r="B79" s="11">
        <f t="shared" si="8"/>
        <v>1960</v>
      </c>
      <c r="C79" s="10">
        <v>20575</v>
      </c>
      <c r="D79" s="2" t="s">
        <v>452</v>
      </c>
      <c r="I79" s="22" t="s">
        <v>1255</v>
      </c>
      <c r="K79" s="2" t="s">
        <v>31</v>
      </c>
      <c r="L79" s="3">
        <v>12853</v>
      </c>
      <c r="M79" s="12">
        <f t="shared" si="9"/>
        <v>21</v>
      </c>
      <c r="N79" s="11" t="str">
        <f t="shared" si="10"/>
        <v>36C</v>
      </c>
      <c r="O79" s="11">
        <f>IF(ISBLANK(P79),"",VLOOKUP(P79,Tables!$A$3:$B$11,2))</f>
        <v>2</v>
      </c>
      <c r="P79" s="2" t="s">
        <v>32</v>
      </c>
      <c r="Q79" s="2">
        <v>36</v>
      </c>
      <c r="R79" s="2">
        <v>23</v>
      </c>
      <c r="S79" s="2">
        <v>36</v>
      </c>
      <c r="T79" s="2">
        <v>65</v>
      </c>
      <c r="U79" s="13">
        <f t="shared" si="11"/>
        <v>1.651</v>
      </c>
      <c r="V79" s="2">
        <v>125</v>
      </c>
      <c r="W79" s="12">
        <f t="shared" si="12"/>
        <v>56.698999999999998</v>
      </c>
      <c r="X79" s="13">
        <f t="shared" si="13"/>
        <v>20.800858169763675</v>
      </c>
      <c r="Y79" s="18" t="str">
        <f t="shared" si="15"/>
        <v>Y</v>
      </c>
      <c r="Z79" s="2" t="s">
        <v>91</v>
      </c>
    </row>
    <row r="80" spans="1:26" x14ac:dyDescent="0.15">
      <c r="A80" s="11">
        <f t="shared" si="14"/>
        <v>1960</v>
      </c>
      <c r="B80" s="11">
        <f t="shared" si="8"/>
        <v>1960</v>
      </c>
      <c r="C80" s="10">
        <v>20606</v>
      </c>
      <c r="D80" s="2" t="s">
        <v>349</v>
      </c>
      <c r="I80" s="22" t="s">
        <v>1255</v>
      </c>
      <c r="K80" s="2" t="s">
        <v>35</v>
      </c>
      <c r="L80" s="3">
        <v>12343</v>
      </c>
      <c r="M80" s="12">
        <f t="shared" si="9"/>
        <v>23</v>
      </c>
      <c r="N80" s="11" t="str">
        <f t="shared" si="10"/>
        <v>36C</v>
      </c>
      <c r="O80" s="11">
        <f>IF(ISBLANK(P80),"",VLOOKUP(P80,Tables!$A$3:$B$11,2))</f>
        <v>2</v>
      </c>
      <c r="P80" s="2" t="s">
        <v>32</v>
      </c>
      <c r="Q80" s="2">
        <v>36</v>
      </c>
      <c r="R80" s="2">
        <v>20</v>
      </c>
      <c r="S80" s="2">
        <v>36</v>
      </c>
      <c r="T80" s="2">
        <v>62</v>
      </c>
      <c r="U80" s="13">
        <f t="shared" si="11"/>
        <v>1.5748</v>
      </c>
      <c r="V80" s="2">
        <v>108</v>
      </c>
      <c r="W80" s="12">
        <f t="shared" si="12"/>
        <v>48.987935999999998</v>
      </c>
      <c r="X80" s="13">
        <f t="shared" si="13"/>
        <v>19.753239506479012</v>
      </c>
      <c r="Y80" s="18" t="str">
        <f t="shared" si="15"/>
        <v>Y</v>
      </c>
      <c r="Z80" s="2" t="s">
        <v>350</v>
      </c>
    </row>
    <row r="81" spans="1:26" x14ac:dyDescent="0.15">
      <c r="A81" s="11">
        <f t="shared" si="14"/>
        <v>1960</v>
      </c>
      <c r="B81" s="11">
        <f t="shared" si="8"/>
        <v>1960</v>
      </c>
      <c r="C81" s="10">
        <v>20636</v>
      </c>
      <c r="D81" s="2" t="s">
        <v>1132</v>
      </c>
      <c r="I81" s="22" t="s">
        <v>1255</v>
      </c>
      <c r="K81" s="2" t="s">
        <v>35</v>
      </c>
      <c r="L81" s="3">
        <v>14143</v>
      </c>
      <c r="M81" s="12">
        <f t="shared" si="9"/>
        <v>18</v>
      </c>
      <c r="N81" s="11" t="str">
        <f t="shared" si="10"/>
        <v>37D</v>
      </c>
      <c r="O81" s="11">
        <f>IF(ISBLANK(P81),"",VLOOKUP(P81,Tables!$A$3:$B$11,2))</f>
        <v>3</v>
      </c>
      <c r="P81" s="2" t="s">
        <v>27</v>
      </c>
      <c r="Q81" s="2">
        <v>37</v>
      </c>
      <c r="R81" s="2">
        <v>22</v>
      </c>
      <c r="S81" s="2">
        <v>35</v>
      </c>
      <c r="T81" s="2">
        <v>65</v>
      </c>
      <c r="U81" s="13">
        <f t="shared" si="11"/>
        <v>1.651</v>
      </c>
      <c r="V81" s="2">
        <v>110</v>
      </c>
      <c r="W81" s="12">
        <f t="shared" si="12"/>
        <v>49.895119999999999</v>
      </c>
      <c r="X81" s="13">
        <f t="shared" si="13"/>
        <v>18.304755189392033</v>
      </c>
      <c r="Y81" s="18" t="str">
        <f t="shared" si="15"/>
        <v>Y</v>
      </c>
      <c r="Z81" s="2" t="s">
        <v>1133</v>
      </c>
    </row>
    <row r="82" spans="1:26" x14ac:dyDescent="0.15">
      <c r="A82" s="11">
        <f t="shared" si="14"/>
        <v>1960</v>
      </c>
      <c r="B82" s="11">
        <f t="shared" si="8"/>
        <v>1960</v>
      </c>
      <c r="C82" s="10">
        <v>20667</v>
      </c>
      <c r="D82" s="2" t="s">
        <v>391</v>
      </c>
      <c r="I82" s="22" t="s">
        <v>1255</v>
      </c>
      <c r="K82" s="2" t="s">
        <v>35</v>
      </c>
      <c r="L82" s="3">
        <v>12641</v>
      </c>
      <c r="M82" s="12">
        <f t="shared" si="9"/>
        <v>22</v>
      </c>
      <c r="N82" s="11" t="str">
        <f t="shared" si="10"/>
        <v>34C</v>
      </c>
      <c r="O82" s="11">
        <f>IF(ISBLANK(P82),"",VLOOKUP(P82,Tables!$A$3:$B$11,2))</f>
        <v>2</v>
      </c>
      <c r="P82" s="2" t="s">
        <v>32</v>
      </c>
      <c r="Q82" s="2">
        <v>34</v>
      </c>
      <c r="R82" s="2">
        <v>23</v>
      </c>
      <c r="S82" s="2">
        <v>35</v>
      </c>
      <c r="T82" s="2">
        <v>64</v>
      </c>
      <c r="U82" s="13">
        <f t="shared" si="11"/>
        <v>1.6255999999999999</v>
      </c>
      <c r="V82" s="2">
        <v>120</v>
      </c>
      <c r="W82" s="12">
        <f t="shared" si="12"/>
        <v>54.431039999999996</v>
      </c>
      <c r="X82" s="13">
        <f t="shared" si="13"/>
        <v>20.597724789199578</v>
      </c>
      <c r="Y82" s="18" t="str">
        <f t="shared" si="15"/>
        <v>Y</v>
      </c>
      <c r="Z82" s="2" t="s">
        <v>91</v>
      </c>
    </row>
    <row r="83" spans="1:26" x14ac:dyDescent="0.15">
      <c r="A83" s="11">
        <f t="shared" si="14"/>
        <v>1960</v>
      </c>
      <c r="B83" s="11">
        <f t="shared" si="8"/>
        <v>1960</v>
      </c>
      <c r="C83" s="10">
        <v>20698</v>
      </c>
      <c r="D83" s="2" t="s">
        <v>90</v>
      </c>
      <c r="I83" s="22" t="s">
        <v>1255</v>
      </c>
      <c r="J83" s="2" t="s">
        <v>25</v>
      </c>
      <c r="K83" s="2" t="s">
        <v>35</v>
      </c>
      <c r="L83" s="3">
        <v>12586</v>
      </c>
      <c r="M83" s="12">
        <f t="shared" si="9"/>
        <v>22</v>
      </c>
      <c r="N83" s="11" t="str">
        <f t="shared" si="10"/>
        <v>38D</v>
      </c>
      <c r="O83" s="11">
        <f>IF(ISBLANK(P83),"",VLOOKUP(P83,Tables!$A$3:$B$11,2))</f>
        <v>3</v>
      </c>
      <c r="P83" s="2" t="s">
        <v>27</v>
      </c>
      <c r="Q83" s="2">
        <v>38</v>
      </c>
      <c r="R83" s="2">
        <v>20</v>
      </c>
      <c r="S83" s="2">
        <v>35</v>
      </c>
      <c r="T83" s="2">
        <v>62</v>
      </c>
      <c r="U83" s="13">
        <f t="shared" si="11"/>
        <v>1.5748</v>
      </c>
      <c r="V83" s="2">
        <v>105</v>
      </c>
      <c r="W83" s="12">
        <f t="shared" si="12"/>
        <v>47.627159999999996</v>
      </c>
      <c r="X83" s="13">
        <f t="shared" si="13"/>
        <v>19.204538409076818</v>
      </c>
      <c r="Y83" s="18" t="str">
        <f t="shared" si="15"/>
        <v>Y</v>
      </c>
      <c r="Z83" s="2" t="s">
        <v>91</v>
      </c>
    </row>
    <row r="84" spans="1:26" x14ac:dyDescent="0.15">
      <c r="A84" s="11">
        <f t="shared" si="14"/>
        <v>1960</v>
      </c>
      <c r="B84" s="11">
        <f t="shared" si="8"/>
        <v>1960</v>
      </c>
      <c r="C84" s="10">
        <v>20728</v>
      </c>
      <c r="D84" s="2" t="s">
        <v>662</v>
      </c>
      <c r="I84" s="22" t="s">
        <v>1255</v>
      </c>
      <c r="K84" s="2" t="s">
        <v>31</v>
      </c>
      <c r="L84" s="3">
        <v>14022</v>
      </c>
      <c r="M84" s="12">
        <f t="shared" si="9"/>
        <v>18</v>
      </c>
      <c r="N84" s="11" t="str">
        <f t="shared" si="10"/>
        <v>34B</v>
      </c>
      <c r="O84" s="11">
        <f>IF(ISBLANK(P84),"",VLOOKUP(P84,Tables!$A$3:$B$11,2))</f>
        <v>1</v>
      </c>
      <c r="P84" s="2" t="s">
        <v>49</v>
      </c>
      <c r="Q84" s="2">
        <v>34</v>
      </c>
      <c r="R84" s="2">
        <v>21</v>
      </c>
      <c r="S84" s="2">
        <v>34</v>
      </c>
      <c r="T84" s="2">
        <v>65</v>
      </c>
      <c r="U84" s="13">
        <f t="shared" si="11"/>
        <v>1.651</v>
      </c>
      <c r="V84" s="2">
        <v>114</v>
      </c>
      <c r="W84" s="12">
        <f t="shared" si="12"/>
        <v>51.709488</v>
      </c>
      <c r="X84" s="13">
        <f t="shared" si="13"/>
        <v>18.970382650824472</v>
      </c>
      <c r="Y84" s="18" t="str">
        <f t="shared" si="15"/>
        <v>Y</v>
      </c>
      <c r="Z84" s="2" t="s">
        <v>207</v>
      </c>
    </row>
    <row r="85" spans="1:26" x14ac:dyDescent="0.15">
      <c r="A85" s="11">
        <f t="shared" si="14"/>
        <v>1960</v>
      </c>
      <c r="B85" s="11">
        <f t="shared" si="8"/>
        <v>1960</v>
      </c>
      <c r="C85" s="10">
        <v>20759</v>
      </c>
      <c r="D85" s="2" t="s">
        <v>596</v>
      </c>
      <c r="I85" s="22" t="s">
        <v>1255</v>
      </c>
      <c r="K85" s="2" t="s">
        <v>35</v>
      </c>
      <c r="L85" s="3">
        <v>12750</v>
      </c>
      <c r="M85" s="12">
        <f t="shared" si="9"/>
        <v>22</v>
      </c>
      <c r="N85" s="11" t="str">
        <f t="shared" si="10"/>
        <v>33B</v>
      </c>
      <c r="O85" s="11">
        <f>IF(ISBLANK(P85),"",VLOOKUP(P85,Tables!$A$3:$B$11,2))</f>
        <v>1</v>
      </c>
      <c r="P85" s="2" t="s">
        <v>49</v>
      </c>
      <c r="Q85" s="2">
        <v>33</v>
      </c>
      <c r="R85" s="2">
        <v>18</v>
      </c>
      <c r="S85" s="2">
        <v>32</v>
      </c>
      <c r="T85" s="2">
        <v>62</v>
      </c>
      <c r="U85" s="13">
        <f t="shared" si="11"/>
        <v>1.5748</v>
      </c>
      <c r="W85" s="12" t="str">
        <f t="shared" si="12"/>
        <v/>
      </c>
      <c r="X85" s="13" t="str">
        <f t="shared" si="13"/>
        <v/>
      </c>
      <c r="Y85" s="18" t="str">
        <f t="shared" si="15"/>
        <v>Y</v>
      </c>
      <c r="Z85" s="2" t="s">
        <v>132</v>
      </c>
    </row>
    <row r="86" spans="1:26" x14ac:dyDescent="0.15">
      <c r="A86" s="11">
        <f t="shared" si="14"/>
        <v>1960</v>
      </c>
      <c r="B86" s="11">
        <f t="shared" si="8"/>
        <v>1960</v>
      </c>
      <c r="C86" s="10">
        <v>20789</v>
      </c>
      <c r="D86" s="2" t="s">
        <v>206</v>
      </c>
      <c r="I86" s="22" t="s">
        <v>1255</v>
      </c>
      <c r="K86" s="2" t="s">
        <v>26</v>
      </c>
      <c r="L86" s="3">
        <v>14018</v>
      </c>
      <c r="M86" s="12">
        <f t="shared" si="9"/>
        <v>18</v>
      </c>
      <c r="N86" s="11" t="str">
        <f t="shared" si="10"/>
        <v>37D</v>
      </c>
      <c r="O86" s="11">
        <f>IF(ISBLANK(P86),"",VLOOKUP(P86,Tables!$A$3:$B$11,2))</f>
        <v>3</v>
      </c>
      <c r="P86" s="2" t="s">
        <v>27</v>
      </c>
      <c r="Q86" s="2">
        <v>37</v>
      </c>
      <c r="R86" s="2">
        <v>23</v>
      </c>
      <c r="S86" s="2">
        <v>35</v>
      </c>
      <c r="T86" s="2">
        <v>66</v>
      </c>
      <c r="U86" s="13">
        <f t="shared" si="11"/>
        <v>1.6764000000000001</v>
      </c>
      <c r="V86" s="2">
        <v>120</v>
      </c>
      <c r="W86" s="12">
        <f t="shared" si="12"/>
        <v>54.431039999999996</v>
      </c>
      <c r="X86" s="13">
        <f t="shared" si="13"/>
        <v>19.368292180110529</v>
      </c>
      <c r="Y86" s="18" t="str">
        <f t="shared" si="15"/>
        <v>Y</v>
      </c>
      <c r="Z86" s="2" t="s">
        <v>207</v>
      </c>
    </row>
    <row r="87" spans="1:26" x14ac:dyDescent="0.15">
      <c r="A87" s="11">
        <f t="shared" si="14"/>
        <v>1960</v>
      </c>
      <c r="B87" s="11">
        <f t="shared" si="8"/>
        <v>1961</v>
      </c>
      <c r="C87" s="10">
        <v>20820</v>
      </c>
      <c r="D87" s="2" t="s">
        <v>288</v>
      </c>
      <c r="I87" s="22" t="s">
        <v>1255</v>
      </c>
      <c r="K87" s="2" t="s">
        <v>35</v>
      </c>
      <c r="L87" s="3">
        <v>13777</v>
      </c>
      <c r="M87" s="12">
        <f t="shared" si="9"/>
        <v>20</v>
      </c>
      <c r="N87" s="11" t="str">
        <f t="shared" si="10"/>
        <v>37D</v>
      </c>
      <c r="O87" s="11">
        <f>IF(ISBLANK(P87),"",VLOOKUP(P87,Tables!$A$3:$B$11,2))</f>
        <v>3</v>
      </c>
      <c r="P87" s="2" t="s">
        <v>27</v>
      </c>
      <c r="Q87" s="2">
        <v>37</v>
      </c>
      <c r="R87" s="2">
        <v>21</v>
      </c>
      <c r="S87" s="2">
        <v>36</v>
      </c>
      <c r="T87" s="2">
        <v>65</v>
      </c>
      <c r="U87" s="13">
        <f t="shared" si="11"/>
        <v>1.651</v>
      </c>
      <c r="V87" s="2">
        <v>110</v>
      </c>
      <c r="W87" s="12">
        <f t="shared" si="12"/>
        <v>49.895119999999999</v>
      </c>
      <c r="X87" s="13">
        <f t="shared" si="13"/>
        <v>18.304755189392033</v>
      </c>
      <c r="Y87" s="18" t="str">
        <f t="shared" si="15"/>
        <v>Y</v>
      </c>
      <c r="Z87" s="2" t="s">
        <v>91</v>
      </c>
    </row>
    <row r="88" spans="1:26" x14ac:dyDescent="0.15">
      <c r="A88" s="11">
        <f t="shared" si="14"/>
        <v>1960</v>
      </c>
      <c r="B88" s="11">
        <f t="shared" si="8"/>
        <v>1961</v>
      </c>
      <c r="C88" s="10">
        <v>20851</v>
      </c>
      <c r="D88" s="2" t="s">
        <v>137</v>
      </c>
      <c r="I88" s="22" t="s">
        <v>1255</v>
      </c>
      <c r="K88" s="2" t="s">
        <v>35</v>
      </c>
      <c r="L88" s="3">
        <v>14159</v>
      </c>
      <c r="M88" s="12">
        <f t="shared" si="9"/>
        <v>19</v>
      </c>
      <c r="N88" s="11" t="str">
        <f t="shared" si="10"/>
        <v>36D</v>
      </c>
      <c r="O88" s="11">
        <f>IF(ISBLANK(P88),"",VLOOKUP(P88,Tables!$A$3:$B$11,2))</f>
        <v>3</v>
      </c>
      <c r="P88" s="2" t="s">
        <v>27</v>
      </c>
      <c r="Q88" s="2">
        <v>36</v>
      </c>
      <c r="R88" s="2">
        <v>24</v>
      </c>
      <c r="S88" s="2">
        <v>36</v>
      </c>
      <c r="T88" s="2">
        <v>67</v>
      </c>
      <c r="U88" s="13">
        <f t="shared" si="11"/>
        <v>1.7018</v>
      </c>
      <c r="V88" s="2">
        <v>120</v>
      </c>
      <c r="W88" s="12">
        <f t="shared" si="12"/>
        <v>54.431039999999996</v>
      </c>
      <c r="X88" s="13">
        <f t="shared" si="13"/>
        <v>18.794448816342495</v>
      </c>
      <c r="Y88" s="18" t="str">
        <f t="shared" si="15"/>
        <v>Y</v>
      </c>
      <c r="Z88" s="2" t="s">
        <v>91</v>
      </c>
    </row>
    <row r="89" spans="1:26" x14ac:dyDescent="0.15">
      <c r="A89" s="11">
        <f t="shared" si="14"/>
        <v>1960</v>
      </c>
      <c r="B89" s="11">
        <f t="shared" si="8"/>
        <v>1961</v>
      </c>
      <c r="C89" s="10">
        <v>20879</v>
      </c>
      <c r="D89" s="2" t="s">
        <v>1158</v>
      </c>
      <c r="I89" s="22" t="s">
        <v>1255</v>
      </c>
      <c r="K89" s="2" t="s">
        <v>35</v>
      </c>
      <c r="L89" s="3">
        <v>12451</v>
      </c>
      <c r="M89" s="12">
        <f t="shared" si="9"/>
        <v>23</v>
      </c>
      <c r="N89" s="11" t="str">
        <f t="shared" si="10"/>
        <v>38D</v>
      </c>
      <c r="O89" s="11">
        <f>IF(ISBLANK(P89),"",VLOOKUP(P89,Tables!$A$3:$B$11,2))</f>
        <v>3</v>
      </c>
      <c r="P89" s="2" t="s">
        <v>27</v>
      </c>
      <c r="Q89" s="2">
        <v>38</v>
      </c>
      <c r="R89" s="2">
        <v>22</v>
      </c>
      <c r="S89" s="2">
        <v>36</v>
      </c>
      <c r="T89" s="2">
        <v>64</v>
      </c>
      <c r="U89" s="13">
        <f t="shared" si="11"/>
        <v>1.6255999999999999</v>
      </c>
      <c r="V89" s="2">
        <v>117</v>
      </c>
      <c r="W89" s="12">
        <f t="shared" si="12"/>
        <v>53.070264000000002</v>
      </c>
      <c r="X89" s="13">
        <f t="shared" si="13"/>
        <v>20.08278166946959</v>
      </c>
      <c r="Y89" s="18" t="str">
        <f t="shared" si="15"/>
        <v>Y</v>
      </c>
      <c r="Z89" s="2" t="s">
        <v>1109</v>
      </c>
    </row>
    <row r="90" spans="1:26" x14ac:dyDescent="0.15">
      <c r="A90" s="11">
        <f t="shared" si="14"/>
        <v>1960</v>
      </c>
      <c r="B90" s="11">
        <f t="shared" si="8"/>
        <v>1961</v>
      </c>
      <c r="C90" s="10">
        <v>20910</v>
      </c>
      <c r="D90" s="2" t="s">
        <v>914</v>
      </c>
      <c r="I90" s="22" t="s">
        <v>1255</v>
      </c>
      <c r="K90" s="2" t="s">
        <v>35</v>
      </c>
      <c r="L90" s="3">
        <v>13497</v>
      </c>
      <c r="M90" s="12">
        <f t="shared" si="9"/>
        <v>21</v>
      </c>
      <c r="N90" s="11" t="str">
        <f t="shared" si="10"/>
        <v>36C</v>
      </c>
      <c r="O90" s="11">
        <f>IF(ISBLANK(P90),"",VLOOKUP(P90,Tables!$A$3:$B$11,2))</f>
        <v>2</v>
      </c>
      <c r="P90" s="2" t="s">
        <v>32</v>
      </c>
      <c r="Q90" s="2">
        <v>36</v>
      </c>
      <c r="R90" s="2">
        <v>24</v>
      </c>
      <c r="S90" s="2">
        <v>36</v>
      </c>
      <c r="T90" s="2">
        <v>67</v>
      </c>
      <c r="U90" s="13">
        <f t="shared" si="11"/>
        <v>1.7018</v>
      </c>
      <c r="V90" s="2">
        <v>125</v>
      </c>
      <c r="W90" s="12">
        <f t="shared" si="12"/>
        <v>56.698999999999998</v>
      </c>
      <c r="X90" s="13">
        <f t="shared" si="13"/>
        <v>19.577550850356769</v>
      </c>
      <c r="Y90" s="18" t="str">
        <f t="shared" si="15"/>
        <v>Y</v>
      </c>
      <c r="Z90" s="2" t="s">
        <v>91</v>
      </c>
    </row>
    <row r="91" spans="1:26" x14ac:dyDescent="0.15">
      <c r="A91" s="11">
        <f t="shared" si="14"/>
        <v>1960</v>
      </c>
      <c r="B91" s="11">
        <f t="shared" si="8"/>
        <v>1961</v>
      </c>
      <c r="C91" s="10">
        <v>20940</v>
      </c>
      <c r="D91" s="2" t="s">
        <v>1108</v>
      </c>
      <c r="I91" s="22" t="s">
        <v>1255</v>
      </c>
      <c r="K91" s="2" t="s">
        <v>26</v>
      </c>
      <c r="L91" s="3">
        <v>12464</v>
      </c>
      <c r="M91" s="12">
        <f t="shared" si="9"/>
        <v>23</v>
      </c>
      <c r="N91" s="11" t="str">
        <f t="shared" si="10"/>
        <v>36D</v>
      </c>
      <c r="O91" s="11">
        <f>IF(ISBLANK(P91),"",VLOOKUP(P91,Tables!$A$3:$B$11,2))</f>
        <v>3</v>
      </c>
      <c r="P91" s="2" t="s">
        <v>27</v>
      </c>
      <c r="Q91" s="2">
        <v>36</v>
      </c>
      <c r="R91" s="2">
        <v>22</v>
      </c>
      <c r="S91" s="2">
        <v>35</v>
      </c>
      <c r="T91" s="2">
        <v>63</v>
      </c>
      <c r="U91" s="13">
        <f t="shared" si="11"/>
        <v>1.6002000000000001</v>
      </c>
      <c r="V91" s="2">
        <v>108</v>
      </c>
      <c r="W91" s="12">
        <f t="shared" si="12"/>
        <v>48.987935999999998</v>
      </c>
      <c r="X91" s="13">
        <f t="shared" si="13"/>
        <v>19.131129418721422</v>
      </c>
      <c r="Y91" s="18" t="str">
        <f t="shared" si="15"/>
        <v>Y</v>
      </c>
      <c r="Z91" s="2" t="s">
        <v>1109</v>
      </c>
    </row>
    <row r="92" spans="1:26" x14ac:dyDescent="0.15">
      <c r="A92" s="11">
        <f t="shared" si="14"/>
        <v>1960</v>
      </c>
      <c r="B92" s="11">
        <f t="shared" si="8"/>
        <v>1961</v>
      </c>
      <c r="C92" s="10">
        <v>20971</v>
      </c>
      <c r="D92" s="2" t="s">
        <v>478</v>
      </c>
      <c r="I92" s="22" t="s">
        <v>1255</v>
      </c>
      <c r="K92" s="2" t="s">
        <v>35</v>
      </c>
      <c r="L92" s="3">
        <v>13433</v>
      </c>
      <c r="M92" s="12">
        <f t="shared" si="9"/>
        <v>21</v>
      </c>
      <c r="N92" s="11" t="str">
        <f t="shared" si="10"/>
        <v>36D</v>
      </c>
      <c r="O92" s="11">
        <f>IF(ISBLANK(P92),"",VLOOKUP(P92,Tables!$A$3:$B$11,2))</f>
        <v>3</v>
      </c>
      <c r="P92" s="2" t="s">
        <v>27</v>
      </c>
      <c r="Q92" s="2">
        <v>36</v>
      </c>
      <c r="R92" s="2">
        <v>22</v>
      </c>
      <c r="S92" s="2">
        <v>34</v>
      </c>
      <c r="T92" s="2">
        <v>64</v>
      </c>
      <c r="U92" s="13">
        <f t="shared" si="11"/>
        <v>1.6255999999999999</v>
      </c>
      <c r="V92" s="2">
        <v>105</v>
      </c>
      <c r="W92" s="12">
        <f t="shared" si="12"/>
        <v>47.627159999999996</v>
      </c>
      <c r="X92" s="13">
        <f t="shared" si="13"/>
        <v>18.023009190549629</v>
      </c>
      <c r="Y92" s="18" t="str">
        <f t="shared" si="15"/>
        <v>N</v>
      </c>
      <c r="Z92" s="2" t="s">
        <v>479</v>
      </c>
    </row>
    <row r="93" spans="1:26" x14ac:dyDescent="0.15">
      <c r="A93" s="11">
        <f t="shared" si="14"/>
        <v>1960</v>
      </c>
      <c r="B93" s="11">
        <f t="shared" si="8"/>
        <v>1961</v>
      </c>
      <c r="C93" s="10">
        <v>21001</v>
      </c>
      <c r="D93" s="2" t="s">
        <v>1079</v>
      </c>
      <c r="I93" s="22" t="s">
        <v>1255</v>
      </c>
      <c r="K93" s="2" t="s">
        <v>35</v>
      </c>
      <c r="L93" s="3">
        <v>13860</v>
      </c>
      <c r="M93" s="12">
        <f t="shared" si="9"/>
        <v>20</v>
      </c>
      <c r="N93" s="11" t="str">
        <f t="shared" si="10"/>
        <v>35C</v>
      </c>
      <c r="O93" s="11">
        <f>IF(ISBLANK(P93),"",VLOOKUP(P93,Tables!$A$3:$B$11,2))</f>
        <v>2</v>
      </c>
      <c r="P93" s="2" t="s">
        <v>32</v>
      </c>
      <c r="Q93" s="2">
        <v>35</v>
      </c>
      <c r="R93" s="2">
        <v>23</v>
      </c>
      <c r="S93" s="2">
        <v>35</v>
      </c>
      <c r="T93" s="2">
        <v>69</v>
      </c>
      <c r="U93" s="13">
        <f t="shared" si="11"/>
        <v>1.7525999999999999</v>
      </c>
      <c r="V93" s="2">
        <v>126</v>
      </c>
      <c r="W93" s="12">
        <f t="shared" si="12"/>
        <v>57.152591999999999</v>
      </c>
      <c r="X93" s="13">
        <f t="shared" si="13"/>
        <v>18.606741183236618</v>
      </c>
      <c r="Y93" s="18" t="str">
        <f t="shared" si="15"/>
        <v>Y</v>
      </c>
      <c r="Z93" s="2" t="s">
        <v>136</v>
      </c>
    </row>
    <row r="94" spans="1:26" x14ac:dyDescent="0.15">
      <c r="A94" s="11">
        <f t="shared" si="14"/>
        <v>1960</v>
      </c>
      <c r="B94" s="11">
        <f t="shared" si="8"/>
        <v>1961</v>
      </c>
      <c r="C94" s="10">
        <v>21032</v>
      </c>
      <c r="D94" s="2" t="s">
        <v>640</v>
      </c>
      <c r="I94" s="22" t="s">
        <v>1255</v>
      </c>
      <c r="K94" s="2" t="s">
        <v>26</v>
      </c>
      <c r="L94" s="3">
        <v>13880</v>
      </c>
      <c r="M94" s="12">
        <f t="shared" si="9"/>
        <v>19</v>
      </c>
      <c r="N94" s="11" t="str">
        <f t="shared" si="10"/>
        <v>32B</v>
      </c>
      <c r="O94" s="11">
        <f>IF(ISBLANK(P94),"",VLOOKUP(P94,Tables!$A$3:$B$11,2))</f>
        <v>1</v>
      </c>
      <c r="P94" s="2" t="s">
        <v>49</v>
      </c>
      <c r="Q94" s="2">
        <v>32</v>
      </c>
      <c r="R94" s="2">
        <v>26</v>
      </c>
      <c r="S94" s="2">
        <v>34</v>
      </c>
      <c r="U94" s="13" t="str">
        <f t="shared" si="11"/>
        <v/>
      </c>
      <c r="W94" s="12" t="str">
        <f t="shared" si="12"/>
        <v/>
      </c>
      <c r="X94" s="13" t="str">
        <f t="shared" si="13"/>
        <v/>
      </c>
      <c r="Y94" s="18" t="str">
        <f t="shared" si="15"/>
        <v>Y</v>
      </c>
      <c r="Z94" s="2" t="s">
        <v>91</v>
      </c>
    </row>
    <row r="95" spans="1:26" x14ac:dyDescent="0.15">
      <c r="A95" s="11">
        <f t="shared" si="14"/>
        <v>1960</v>
      </c>
      <c r="B95" s="11">
        <f t="shared" si="8"/>
        <v>1961</v>
      </c>
      <c r="C95" s="10">
        <v>21063</v>
      </c>
      <c r="D95" s="2" t="s">
        <v>250</v>
      </c>
      <c r="I95" s="22" t="s">
        <v>1256</v>
      </c>
      <c r="K95" s="2" t="s">
        <v>35</v>
      </c>
      <c r="L95" s="3">
        <v>14092</v>
      </c>
      <c r="M95" s="12">
        <f t="shared" si="9"/>
        <v>19</v>
      </c>
      <c r="N95" s="11" t="str">
        <f t="shared" si="10"/>
        <v>38D</v>
      </c>
      <c r="O95" s="11">
        <f>IF(ISBLANK(P95),"",VLOOKUP(P95,Tables!$A$3:$B$11,2))</f>
        <v>3</v>
      </c>
      <c r="P95" s="2" t="s">
        <v>27</v>
      </c>
      <c r="Q95" s="2">
        <v>38</v>
      </c>
      <c r="R95" s="2">
        <v>22</v>
      </c>
      <c r="S95" s="2">
        <v>36</v>
      </c>
      <c r="T95" s="2">
        <v>65</v>
      </c>
      <c r="U95" s="13">
        <f t="shared" si="11"/>
        <v>1.651</v>
      </c>
      <c r="V95" s="2">
        <v>122</v>
      </c>
      <c r="W95" s="12">
        <f t="shared" si="12"/>
        <v>55.338223999999997</v>
      </c>
      <c r="X95" s="13">
        <f t="shared" si="13"/>
        <v>20.301637573689348</v>
      </c>
      <c r="Y95" s="18" t="str">
        <f t="shared" si="15"/>
        <v>N</v>
      </c>
      <c r="Z95" s="2" t="s">
        <v>251</v>
      </c>
    </row>
    <row r="96" spans="1:26" x14ac:dyDescent="0.15">
      <c r="A96" s="11">
        <f t="shared" si="14"/>
        <v>1960</v>
      </c>
      <c r="B96" s="11">
        <f t="shared" si="8"/>
        <v>1961</v>
      </c>
      <c r="C96" s="10">
        <v>21093</v>
      </c>
      <c r="D96" s="2" t="s">
        <v>547</v>
      </c>
      <c r="I96" s="22" t="s">
        <v>1255</v>
      </c>
      <c r="K96" s="2" t="s">
        <v>35</v>
      </c>
      <c r="L96" s="3">
        <v>13792</v>
      </c>
      <c r="M96" s="12">
        <f t="shared" si="9"/>
        <v>20</v>
      </c>
      <c r="N96" s="11" t="str">
        <f t="shared" si="10"/>
        <v>38D</v>
      </c>
      <c r="O96" s="11">
        <f>IF(ISBLANK(P96),"",VLOOKUP(P96,Tables!$A$3:$B$11,2))</f>
        <v>3</v>
      </c>
      <c r="P96" s="2" t="s">
        <v>27</v>
      </c>
      <c r="Q96" s="2">
        <v>38</v>
      </c>
      <c r="R96" s="2">
        <v>24</v>
      </c>
      <c r="S96" s="2">
        <v>37</v>
      </c>
      <c r="T96" s="2">
        <v>64</v>
      </c>
      <c r="U96" s="13">
        <f t="shared" si="11"/>
        <v>1.6255999999999999</v>
      </c>
      <c r="V96" s="2">
        <v>120</v>
      </c>
      <c r="W96" s="12">
        <f t="shared" si="12"/>
        <v>54.431039999999996</v>
      </c>
      <c r="X96" s="13">
        <f t="shared" si="13"/>
        <v>20.597724789199578</v>
      </c>
      <c r="Y96" s="18" t="str">
        <f t="shared" si="15"/>
        <v>Y</v>
      </c>
      <c r="Z96" s="2" t="s">
        <v>296</v>
      </c>
    </row>
    <row r="97" spans="1:26" x14ac:dyDescent="0.15">
      <c r="A97" s="11">
        <f t="shared" si="14"/>
        <v>1960</v>
      </c>
      <c r="B97" s="11">
        <f t="shared" si="8"/>
        <v>1961</v>
      </c>
      <c r="C97" s="10">
        <v>21124</v>
      </c>
      <c r="D97" s="2" t="s">
        <v>363</v>
      </c>
      <c r="I97" s="22" t="s">
        <v>1255</v>
      </c>
      <c r="K97" s="2" t="s">
        <v>26</v>
      </c>
      <c r="L97" s="3">
        <v>12639</v>
      </c>
      <c r="M97" s="12">
        <f t="shared" si="9"/>
        <v>23</v>
      </c>
      <c r="N97" s="11" t="str">
        <f t="shared" si="10"/>
        <v>36C</v>
      </c>
      <c r="O97" s="11">
        <f>IF(ISBLANK(P97),"",VLOOKUP(P97,Tables!$A$3:$B$11,2))</f>
        <v>2</v>
      </c>
      <c r="P97" s="2" t="s">
        <v>32</v>
      </c>
      <c r="Q97" s="2">
        <v>36</v>
      </c>
      <c r="R97" s="2">
        <v>22</v>
      </c>
      <c r="S97" s="2">
        <v>35</v>
      </c>
      <c r="T97" s="2">
        <v>67</v>
      </c>
      <c r="U97" s="13">
        <f t="shared" si="11"/>
        <v>1.7018</v>
      </c>
      <c r="V97" s="2">
        <v>120</v>
      </c>
      <c r="W97" s="12">
        <f t="shared" si="12"/>
        <v>54.431039999999996</v>
      </c>
      <c r="X97" s="13">
        <f t="shared" si="13"/>
        <v>18.794448816342495</v>
      </c>
      <c r="Y97" s="18" t="str">
        <f t="shared" si="15"/>
        <v>Y</v>
      </c>
      <c r="Z97" s="2" t="s">
        <v>132</v>
      </c>
    </row>
    <row r="98" spans="1:26" x14ac:dyDescent="0.15">
      <c r="A98" s="11">
        <f t="shared" si="14"/>
        <v>1960</v>
      </c>
      <c r="B98" s="11">
        <f t="shared" si="8"/>
        <v>1961</v>
      </c>
      <c r="C98" s="10">
        <v>21154</v>
      </c>
      <c r="D98" s="2" t="s">
        <v>806</v>
      </c>
      <c r="I98" s="22" t="s">
        <v>1255</v>
      </c>
      <c r="K98" s="2" t="s">
        <v>26</v>
      </c>
      <c r="L98" s="3">
        <v>12995</v>
      </c>
      <c r="M98" s="12">
        <f t="shared" si="9"/>
        <v>22</v>
      </c>
      <c r="N98" s="11" t="str">
        <f t="shared" si="10"/>
        <v>35D</v>
      </c>
      <c r="O98" s="11">
        <f>IF(ISBLANK(P98),"",VLOOKUP(P98,Tables!$A$3:$B$11,2))</f>
        <v>3</v>
      </c>
      <c r="P98" s="2" t="s">
        <v>27</v>
      </c>
      <c r="Q98" s="2">
        <v>35</v>
      </c>
      <c r="R98" s="2">
        <v>22</v>
      </c>
      <c r="S98" s="2">
        <v>35</v>
      </c>
      <c r="T98" s="2">
        <v>66</v>
      </c>
      <c r="U98" s="13">
        <f t="shared" si="11"/>
        <v>1.6764000000000001</v>
      </c>
      <c r="V98" s="2">
        <v>115</v>
      </c>
      <c r="W98" s="12">
        <f t="shared" si="12"/>
        <v>52.163080000000001</v>
      </c>
      <c r="X98" s="13">
        <f t="shared" si="13"/>
        <v>18.561280005939256</v>
      </c>
      <c r="Y98" s="18" t="str">
        <f t="shared" si="15"/>
        <v>Y</v>
      </c>
      <c r="Z98" s="2" t="s">
        <v>65</v>
      </c>
    </row>
    <row r="99" spans="1:26" x14ac:dyDescent="0.15">
      <c r="A99" s="11">
        <f t="shared" si="14"/>
        <v>1960</v>
      </c>
      <c r="B99" s="11">
        <f t="shared" si="8"/>
        <v>1962</v>
      </c>
      <c r="C99" s="10">
        <v>21185</v>
      </c>
      <c r="D99" s="2" t="s">
        <v>875</v>
      </c>
      <c r="I99" s="22" t="s">
        <v>1255</v>
      </c>
      <c r="K99" s="2" t="s">
        <v>31</v>
      </c>
      <c r="L99" s="3">
        <v>13841</v>
      </c>
      <c r="M99" s="12">
        <f t="shared" si="9"/>
        <v>21</v>
      </c>
      <c r="N99" s="11" t="str">
        <f t="shared" si="10"/>
        <v>38D</v>
      </c>
      <c r="O99" s="11">
        <f>IF(ISBLANK(P99),"",VLOOKUP(P99,Tables!$A$3:$B$11,2))</f>
        <v>3</v>
      </c>
      <c r="P99" s="2" t="s">
        <v>27</v>
      </c>
      <c r="Q99" s="2">
        <v>38</v>
      </c>
      <c r="R99" s="2">
        <v>22</v>
      </c>
      <c r="S99" s="2">
        <v>34</v>
      </c>
      <c r="T99" s="2">
        <v>65</v>
      </c>
      <c r="U99" s="13">
        <f t="shared" si="11"/>
        <v>1.651</v>
      </c>
      <c r="V99" s="2">
        <v>112</v>
      </c>
      <c r="W99" s="12">
        <f t="shared" si="12"/>
        <v>50.802303999999999</v>
      </c>
      <c r="X99" s="13">
        <f t="shared" si="13"/>
        <v>18.637568920108254</v>
      </c>
      <c r="Y99" s="18" t="str">
        <f t="shared" si="15"/>
        <v>Y</v>
      </c>
      <c r="Z99" s="2" t="s">
        <v>876</v>
      </c>
    </row>
    <row r="100" spans="1:26" x14ac:dyDescent="0.15">
      <c r="A100" s="11">
        <f t="shared" si="14"/>
        <v>1960</v>
      </c>
      <c r="B100" s="11">
        <f t="shared" si="8"/>
        <v>1962</v>
      </c>
      <c r="C100" s="10">
        <v>21216</v>
      </c>
      <c r="D100" s="2" t="s">
        <v>646</v>
      </c>
      <c r="I100" s="22" t="s">
        <v>1255</v>
      </c>
      <c r="K100" s="2" t="s">
        <v>35</v>
      </c>
      <c r="L100" s="3">
        <v>12800</v>
      </c>
      <c r="M100" s="12">
        <f t="shared" si="9"/>
        <v>23</v>
      </c>
      <c r="N100" s="11" t="str">
        <f t="shared" si="10"/>
        <v>36C</v>
      </c>
      <c r="O100" s="11">
        <f>IF(ISBLANK(P100),"",VLOOKUP(P100,Tables!$A$3:$B$11,2))</f>
        <v>2</v>
      </c>
      <c r="P100" s="2" t="s">
        <v>32</v>
      </c>
      <c r="Q100" s="2">
        <v>36</v>
      </c>
      <c r="R100" s="2">
        <v>23</v>
      </c>
      <c r="S100" s="2">
        <v>35</v>
      </c>
      <c r="T100" s="2">
        <v>64</v>
      </c>
      <c r="U100" s="13">
        <f t="shared" si="11"/>
        <v>1.6255999999999999</v>
      </c>
      <c r="V100" s="2">
        <v>117</v>
      </c>
      <c r="W100" s="12">
        <f t="shared" si="12"/>
        <v>53.070264000000002</v>
      </c>
      <c r="X100" s="13">
        <f t="shared" si="13"/>
        <v>20.08278166946959</v>
      </c>
      <c r="Y100" s="18" t="str">
        <f t="shared" si="15"/>
        <v>N</v>
      </c>
      <c r="Z100" s="2" t="s">
        <v>647</v>
      </c>
    </row>
    <row r="101" spans="1:26" x14ac:dyDescent="0.15">
      <c r="A101" s="11">
        <f t="shared" si="14"/>
        <v>1960</v>
      </c>
      <c r="B101" s="11">
        <f t="shared" si="8"/>
        <v>1962</v>
      </c>
      <c r="C101" s="10">
        <v>21244</v>
      </c>
      <c r="D101" s="2" t="s">
        <v>949</v>
      </c>
      <c r="I101" s="22" t="s">
        <v>1255</v>
      </c>
      <c r="K101" s="2" t="s">
        <v>26</v>
      </c>
      <c r="L101" s="3">
        <v>14285</v>
      </c>
      <c r="M101" s="12">
        <f t="shared" si="9"/>
        <v>19</v>
      </c>
      <c r="N101" s="11" t="str">
        <f t="shared" si="10"/>
        <v>39D</v>
      </c>
      <c r="O101" s="11">
        <f>IF(ISBLANK(P101),"",VLOOKUP(P101,Tables!$A$3:$B$11,2))</f>
        <v>3</v>
      </c>
      <c r="P101" s="2" t="s">
        <v>27</v>
      </c>
      <c r="Q101" s="2">
        <v>39</v>
      </c>
      <c r="R101" s="2">
        <v>23</v>
      </c>
      <c r="S101" s="2">
        <v>35</v>
      </c>
      <c r="T101" s="2">
        <v>61</v>
      </c>
      <c r="U101" s="13">
        <f t="shared" si="11"/>
        <v>1.5493999999999999</v>
      </c>
      <c r="V101" s="2">
        <v>104</v>
      </c>
      <c r="W101" s="12">
        <f t="shared" si="12"/>
        <v>47.173568000000003</v>
      </c>
      <c r="X101" s="13">
        <f t="shared" si="13"/>
        <v>19.650410276364767</v>
      </c>
      <c r="Y101" s="18" t="str">
        <f t="shared" si="15"/>
        <v>N</v>
      </c>
      <c r="Z101" s="2" t="s">
        <v>950</v>
      </c>
    </row>
    <row r="102" spans="1:26" x14ac:dyDescent="0.15">
      <c r="A102" s="11">
        <f t="shared" si="14"/>
        <v>1960</v>
      </c>
      <c r="B102" s="11">
        <f t="shared" si="8"/>
        <v>1962</v>
      </c>
      <c r="C102" s="10">
        <v>21275</v>
      </c>
      <c r="D102" s="2" t="s">
        <v>1003</v>
      </c>
      <c r="I102" s="22" t="s">
        <v>1255</v>
      </c>
      <c r="K102" s="2" t="s">
        <v>35</v>
      </c>
      <c r="L102" s="3">
        <v>14317</v>
      </c>
      <c r="M102" s="12">
        <f t="shared" si="9"/>
        <v>19</v>
      </c>
      <c r="N102" s="11" t="str">
        <f t="shared" si="10"/>
        <v>34C</v>
      </c>
      <c r="O102" s="11">
        <f>IF(ISBLANK(P102),"",VLOOKUP(P102,Tables!$A$3:$B$11,2))</f>
        <v>2</v>
      </c>
      <c r="P102" s="2" t="s">
        <v>32</v>
      </c>
      <c r="Q102" s="2">
        <v>34</v>
      </c>
      <c r="R102" s="2">
        <v>21</v>
      </c>
      <c r="S102" s="2">
        <v>34</v>
      </c>
      <c r="T102" s="2">
        <v>62</v>
      </c>
      <c r="U102" s="13">
        <f t="shared" si="11"/>
        <v>1.5748</v>
      </c>
      <c r="V102" s="2">
        <v>102</v>
      </c>
      <c r="W102" s="12">
        <f t="shared" si="12"/>
        <v>46.266384000000002</v>
      </c>
      <c r="X102" s="13">
        <f t="shared" si="13"/>
        <v>18.655837311674624</v>
      </c>
      <c r="Y102" s="18" t="str">
        <f t="shared" si="15"/>
        <v>Y</v>
      </c>
      <c r="Z102" s="2" t="s">
        <v>407</v>
      </c>
    </row>
    <row r="103" spans="1:26" x14ac:dyDescent="0.15">
      <c r="A103" s="11">
        <f t="shared" si="14"/>
        <v>1960</v>
      </c>
      <c r="B103" s="11">
        <f t="shared" si="8"/>
        <v>1962</v>
      </c>
      <c r="C103" s="10">
        <v>21305</v>
      </c>
      <c r="D103" s="2" t="s">
        <v>860</v>
      </c>
      <c r="I103" s="22" t="s">
        <v>1255</v>
      </c>
      <c r="K103" s="2" t="s">
        <v>35</v>
      </c>
      <c r="L103" s="3">
        <v>14011</v>
      </c>
      <c r="M103" s="12">
        <f t="shared" si="9"/>
        <v>20</v>
      </c>
      <c r="N103" s="11" t="str">
        <f t="shared" si="10"/>
        <v>37C</v>
      </c>
      <c r="O103" s="11">
        <f>IF(ISBLANK(P103),"",VLOOKUP(P103,Tables!$A$3:$B$11,2))</f>
        <v>2</v>
      </c>
      <c r="P103" s="2" t="s">
        <v>32</v>
      </c>
      <c r="Q103" s="2">
        <v>37</v>
      </c>
      <c r="R103" s="2">
        <v>23</v>
      </c>
      <c r="S103" s="2">
        <v>36</v>
      </c>
      <c r="T103" s="2">
        <v>68</v>
      </c>
      <c r="U103" s="13">
        <f t="shared" si="11"/>
        <v>1.7272000000000001</v>
      </c>
      <c r="V103" s="2">
        <v>126</v>
      </c>
      <c r="W103" s="12">
        <f t="shared" si="12"/>
        <v>57.152591999999999</v>
      </c>
      <c r="X103" s="13">
        <f t="shared" si="13"/>
        <v>19.158022226079051</v>
      </c>
      <c r="Y103" s="18" t="str">
        <f t="shared" si="15"/>
        <v>Y</v>
      </c>
      <c r="Z103" s="2" t="s">
        <v>105</v>
      </c>
    </row>
    <row r="104" spans="1:26" x14ac:dyDescent="0.15">
      <c r="A104" s="11">
        <f t="shared" si="14"/>
        <v>1960</v>
      </c>
      <c r="B104" s="11">
        <f t="shared" si="8"/>
        <v>1962</v>
      </c>
      <c r="C104" s="10">
        <v>21336</v>
      </c>
      <c r="D104" s="2" t="s">
        <v>874</v>
      </c>
      <c r="I104" s="22" t="s">
        <v>1255</v>
      </c>
      <c r="K104" s="2" t="s">
        <v>35</v>
      </c>
      <c r="L104" s="3">
        <v>13174</v>
      </c>
      <c r="M104" s="12">
        <f t="shared" si="9"/>
        <v>22</v>
      </c>
      <c r="N104" s="11" t="str">
        <f t="shared" si="10"/>
        <v>36C</v>
      </c>
      <c r="O104" s="11">
        <f>IF(ISBLANK(P104),"",VLOOKUP(P104,Tables!$A$3:$B$11,2))</f>
        <v>2</v>
      </c>
      <c r="P104" s="2" t="s">
        <v>32</v>
      </c>
      <c r="Q104" s="2">
        <v>36</v>
      </c>
      <c r="R104" s="2">
        <v>22</v>
      </c>
      <c r="S104" s="2">
        <v>36</v>
      </c>
      <c r="T104" s="2">
        <v>64</v>
      </c>
      <c r="U104" s="13">
        <f t="shared" si="11"/>
        <v>1.6255999999999999</v>
      </c>
      <c r="V104" s="2">
        <v>116</v>
      </c>
      <c r="W104" s="12">
        <f t="shared" si="12"/>
        <v>52.616672000000001</v>
      </c>
      <c r="X104" s="13">
        <f t="shared" si="13"/>
        <v>19.911133962892926</v>
      </c>
      <c r="Y104" s="18" t="str">
        <f t="shared" si="15"/>
        <v>Y</v>
      </c>
      <c r="Z104" s="2" t="s">
        <v>858</v>
      </c>
    </row>
    <row r="105" spans="1:26" x14ac:dyDescent="0.15">
      <c r="A105" s="11">
        <f t="shared" si="14"/>
        <v>1960</v>
      </c>
      <c r="B105" s="11">
        <f t="shared" si="8"/>
        <v>1962</v>
      </c>
      <c r="C105" s="10">
        <v>21366</v>
      </c>
      <c r="D105" s="2" t="s">
        <v>1168</v>
      </c>
      <c r="I105" s="22" t="s">
        <v>1255</v>
      </c>
      <c r="K105" s="2" t="s">
        <v>26</v>
      </c>
      <c r="L105" s="3">
        <v>14323</v>
      </c>
      <c r="M105" s="12">
        <f t="shared" si="9"/>
        <v>19</v>
      </c>
      <c r="N105" s="11" t="str">
        <f t="shared" si="10"/>
        <v>39D</v>
      </c>
      <c r="O105" s="11">
        <f>IF(ISBLANK(P105),"",VLOOKUP(P105,Tables!$A$3:$B$11,2))</f>
        <v>3</v>
      </c>
      <c r="P105" s="2" t="s">
        <v>27</v>
      </c>
      <c r="Q105" s="2">
        <v>39</v>
      </c>
      <c r="R105" s="2">
        <v>23</v>
      </c>
      <c r="S105" s="2">
        <v>39</v>
      </c>
      <c r="T105" s="2">
        <v>67</v>
      </c>
      <c r="U105" s="13">
        <f t="shared" si="11"/>
        <v>1.7018</v>
      </c>
      <c r="V105" s="2">
        <v>129</v>
      </c>
      <c r="W105" s="12">
        <f t="shared" si="12"/>
        <v>58.513368</v>
      </c>
      <c r="X105" s="13">
        <f t="shared" si="13"/>
        <v>20.204032477568184</v>
      </c>
      <c r="Y105" s="18" t="str">
        <f t="shared" si="15"/>
        <v>N</v>
      </c>
      <c r="Z105" s="2" t="s">
        <v>1169</v>
      </c>
    </row>
    <row r="106" spans="1:26" x14ac:dyDescent="0.15">
      <c r="A106" s="11">
        <f t="shared" si="14"/>
        <v>1960</v>
      </c>
      <c r="B106" s="11">
        <f t="shared" si="8"/>
        <v>1962</v>
      </c>
      <c r="C106" s="10">
        <v>21397</v>
      </c>
      <c r="D106" s="2" t="s">
        <v>526</v>
      </c>
      <c r="I106" s="22" t="s">
        <v>1255</v>
      </c>
      <c r="K106" s="2" t="s">
        <v>26</v>
      </c>
      <c r="L106" s="3">
        <v>12884</v>
      </c>
      <c r="M106" s="12">
        <f t="shared" si="9"/>
        <v>23</v>
      </c>
      <c r="N106" s="11" t="str">
        <f t="shared" si="10"/>
        <v>39D</v>
      </c>
      <c r="O106" s="11">
        <f>IF(ISBLANK(P106),"",VLOOKUP(P106,Tables!$A$3:$B$11,2))</f>
        <v>3</v>
      </c>
      <c r="P106" s="2" t="s">
        <v>27</v>
      </c>
      <c r="Q106" s="2">
        <v>39</v>
      </c>
      <c r="R106" s="2">
        <v>23</v>
      </c>
      <c r="S106" s="2">
        <v>35</v>
      </c>
      <c r="T106" s="2">
        <v>65</v>
      </c>
      <c r="U106" s="13">
        <f t="shared" si="11"/>
        <v>1.651</v>
      </c>
      <c r="V106" s="2">
        <v>120</v>
      </c>
      <c r="W106" s="12">
        <f t="shared" si="12"/>
        <v>54.431039999999996</v>
      </c>
      <c r="X106" s="13">
        <f t="shared" si="13"/>
        <v>19.968823842973126</v>
      </c>
      <c r="Y106" s="18" t="str">
        <f t="shared" si="15"/>
        <v>Y</v>
      </c>
      <c r="Z106" s="2" t="s">
        <v>527</v>
      </c>
    </row>
    <row r="107" spans="1:26" x14ac:dyDescent="0.15">
      <c r="A107" s="11">
        <f t="shared" si="14"/>
        <v>1960</v>
      </c>
      <c r="B107" s="11">
        <f t="shared" si="8"/>
        <v>1962</v>
      </c>
      <c r="C107" s="10">
        <v>21428</v>
      </c>
      <c r="D107" s="2" t="s">
        <v>885</v>
      </c>
      <c r="I107" s="22" t="s">
        <v>1255</v>
      </c>
      <c r="K107" s="2" t="s">
        <v>31</v>
      </c>
      <c r="L107" s="3">
        <v>13422</v>
      </c>
      <c r="M107" s="12">
        <f t="shared" si="9"/>
        <v>22</v>
      </c>
      <c r="N107" s="11" t="str">
        <f t="shared" si="10"/>
        <v>36C</v>
      </c>
      <c r="O107" s="11">
        <f>IF(ISBLANK(P107),"",VLOOKUP(P107,Tables!$A$3:$B$11,2))</f>
        <v>2</v>
      </c>
      <c r="P107" s="2" t="s">
        <v>32</v>
      </c>
      <c r="Q107" s="2">
        <v>36</v>
      </c>
      <c r="R107" s="2">
        <v>18</v>
      </c>
      <c r="S107" s="2">
        <v>34</v>
      </c>
      <c r="T107" s="2">
        <v>60</v>
      </c>
      <c r="U107" s="13">
        <f t="shared" si="11"/>
        <v>1.524</v>
      </c>
      <c r="V107" s="2">
        <v>100</v>
      </c>
      <c r="W107" s="12">
        <f t="shared" si="12"/>
        <v>45.359200000000001</v>
      </c>
      <c r="X107" s="13">
        <f t="shared" si="13"/>
        <v>19.529694614944784</v>
      </c>
      <c r="Y107" s="18" t="str">
        <f t="shared" si="15"/>
        <v>N</v>
      </c>
      <c r="Z107" s="2" t="s">
        <v>886</v>
      </c>
    </row>
    <row r="108" spans="1:26" x14ac:dyDescent="0.15">
      <c r="A108" s="11">
        <f t="shared" si="14"/>
        <v>1960</v>
      </c>
      <c r="B108" s="11">
        <f t="shared" si="8"/>
        <v>1962</v>
      </c>
      <c r="C108" s="10">
        <v>21458</v>
      </c>
      <c r="D108" s="2" t="s">
        <v>733</v>
      </c>
      <c r="I108" s="22" t="s">
        <v>1255</v>
      </c>
      <c r="K108" s="2" t="s">
        <v>35</v>
      </c>
      <c r="L108" s="3">
        <v>12560</v>
      </c>
      <c r="M108" s="12">
        <f t="shared" si="9"/>
        <v>24</v>
      </c>
      <c r="N108" s="11" t="str">
        <f t="shared" si="10"/>
        <v>36D</v>
      </c>
      <c r="O108" s="11">
        <f>IF(ISBLANK(P108),"",VLOOKUP(P108,Tables!$A$3:$B$11,2))</f>
        <v>3</v>
      </c>
      <c r="P108" s="2" t="s">
        <v>27</v>
      </c>
      <c r="Q108" s="2">
        <v>36</v>
      </c>
      <c r="R108" s="2">
        <v>25</v>
      </c>
      <c r="S108" s="2">
        <v>36</v>
      </c>
      <c r="T108" s="2">
        <v>66</v>
      </c>
      <c r="U108" s="13">
        <f t="shared" si="11"/>
        <v>1.6764000000000001</v>
      </c>
      <c r="V108" s="2">
        <v>125</v>
      </c>
      <c r="W108" s="12">
        <f t="shared" si="12"/>
        <v>56.698999999999998</v>
      </c>
      <c r="X108" s="13">
        <f t="shared" si="13"/>
        <v>20.175304354281803</v>
      </c>
      <c r="Y108" s="18" t="str">
        <f t="shared" si="15"/>
        <v>Y</v>
      </c>
      <c r="Z108" s="2" t="s">
        <v>734</v>
      </c>
    </row>
    <row r="109" spans="1:26" x14ac:dyDescent="0.15">
      <c r="A109" s="11">
        <f t="shared" si="14"/>
        <v>1960</v>
      </c>
      <c r="B109" s="11">
        <f t="shared" si="8"/>
        <v>1962</v>
      </c>
      <c r="C109" s="10">
        <v>21489</v>
      </c>
      <c r="D109" s="2" t="s">
        <v>131</v>
      </c>
      <c r="I109" s="22" t="s">
        <v>1255</v>
      </c>
      <c r="J109" s="2" t="s">
        <v>25</v>
      </c>
      <c r="K109" s="2" t="s">
        <v>31</v>
      </c>
      <c r="L109" s="3">
        <v>14901</v>
      </c>
      <c r="M109" s="12">
        <f t="shared" si="9"/>
        <v>18</v>
      </c>
      <c r="N109" s="11" t="str">
        <f t="shared" si="10"/>
        <v>39D</v>
      </c>
      <c r="O109" s="11">
        <f>IF(ISBLANK(P109),"",VLOOKUP(P109,Tables!$A$3:$B$11,2))</f>
        <v>3</v>
      </c>
      <c r="P109" s="2" t="s">
        <v>27</v>
      </c>
      <c r="Q109" s="2">
        <v>39</v>
      </c>
      <c r="R109" s="2">
        <v>22</v>
      </c>
      <c r="S109" s="2">
        <v>36</v>
      </c>
      <c r="T109" s="2">
        <v>65</v>
      </c>
      <c r="U109" s="13">
        <f t="shared" si="11"/>
        <v>1.651</v>
      </c>
      <c r="V109" s="2">
        <v>124</v>
      </c>
      <c r="W109" s="12">
        <f t="shared" si="12"/>
        <v>56.245407999999998</v>
      </c>
      <c r="X109" s="13">
        <f t="shared" si="13"/>
        <v>20.634451304405566</v>
      </c>
      <c r="Y109" s="18" t="str">
        <f t="shared" si="15"/>
        <v>Y</v>
      </c>
      <c r="Z109" s="2" t="s">
        <v>132</v>
      </c>
    </row>
    <row r="110" spans="1:26" x14ac:dyDescent="0.15">
      <c r="A110" s="11">
        <f t="shared" si="14"/>
        <v>1960</v>
      </c>
      <c r="B110" s="11">
        <f t="shared" si="8"/>
        <v>1962</v>
      </c>
      <c r="C110" s="10">
        <v>21519</v>
      </c>
      <c r="D110" s="2" t="s">
        <v>622</v>
      </c>
      <c r="I110" s="22" t="s">
        <v>1256</v>
      </c>
      <c r="K110" s="2" t="s">
        <v>26</v>
      </c>
      <c r="L110" s="3">
        <v>13930</v>
      </c>
      <c r="M110" s="12">
        <f t="shared" si="9"/>
        <v>20</v>
      </c>
      <c r="N110" s="11" t="str">
        <f t="shared" si="10"/>
        <v>36D</v>
      </c>
      <c r="O110" s="11">
        <f>IF(ISBLANK(P110),"",VLOOKUP(P110,Tables!$A$3:$B$11,2))</f>
        <v>3</v>
      </c>
      <c r="P110" s="2" t="s">
        <v>27</v>
      </c>
      <c r="Q110" s="2">
        <v>36</v>
      </c>
      <c r="R110" s="2">
        <v>20</v>
      </c>
      <c r="S110" s="2">
        <v>34</v>
      </c>
      <c r="T110" s="2">
        <v>62</v>
      </c>
      <c r="U110" s="13">
        <f t="shared" si="11"/>
        <v>1.5748</v>
      </c>
      <c r="V110" s="2">
        <v>102</v>
      </c>
      <c r="W110" s="12">
        <f t="shared" si="12"/>
        <v>46.266384000000002</v>
      </c>
      <c r="X110" s="13">
        <f t="shared" si="13"/>
        <v>18.655837311674624</v>
      </c>
      <c r="Y110" s="18" t="str">
        <f t="shared" si="15"/>
        <v>Y</v>
      </c>
      <c r="Z110" s="2" t="s">
        <v>465</v>
      </c>
    </row>
    <row r="111" spans="1:26" x14ac:dyDescent="0.15">
      <c r="A111" s="11">
        <f t="shared" si="14"/>
        <v>1960</v>
      </c>
      <c r="B111" s="11">
        <f t="shared" si="8"/>
        <v>1963</v>
      </c>
      <c r="C111" s="10">
        <v>21550</v>
      </c>
      <c r="D111" s="2" t="s">
        <v>602</v>
      </c>
      <c r="I111" s="22" t="s">
        <v>1255</v>
      </c>
      <c r="K111" s="2" t="s">
        <v>35</v>
      </c>
      <c r="L111" s="3">
        <v>14621</v>
      </c>
      <c r="M111" s="12">
        <f t="shared" si="9"/>
        <v>19</v>
      </c>
      <c r="N111" s="11" t="str">
        <f t="shared" si="10"/>
        <v>34B</v>
      </c>
      <c r="O111" s="11">
        <f>IF(ISBLANK(P111),"",VLOOKUP(P111,Tables!$A$3:$B$11,2))</f>
        <v>1</v>
      </c>
      <c r="P111" s="2" t="s">
        <v>49</v>
      </c>
      <c r="Q111" s="2">
        <v>34</v>
      </c>
      <c r="R111" s="2">
        <v>22</v>
      </c>
      <c r="S111" s="2">
        <v>33</v>
      </c>
      <c r="T111" s="2">
        <v>61</v>
      </c>
      <c r="U111" s="13">
        <f t="shared" si="11"/>
        <v>1.5493999999999999</v>
      </c>
      <c r="V111" s="2">
        <v>100</v>
      </c>
      <c r="W111" s="12">
        <f t="shared" si="12"/>
        <v>45.359200000000001</v>
      </c>
      <c r="X111" s="13">
        <f t="shared" si="13"/>
        <v>18.89462526573535</v>
      </c>
      <c r="Y111" s="18" t="str">
        <f t="shared" si="15"/>
        <v>Y</v>
      </c>
      <c r="Z111" s="2" t="s">
        <v>603</v>
      </c>
    </row>
    <row r="112" spans="1:26" x14ac:dyDescent="0.15">
      <c r="A112" s="11">
        <f t="shared" si="14"/>
        <v>1960</v>
      </c>
      <c r="B112" s="11">
        <f t="shared" si="8"/>
        <v>1963</v>
      </c>
      <c r="C112" s="10">
        <v>21581</v>
      </c>
      <c r="D112" s="2" t="s">
        <v>1156</v>
      </c>
      <c r="I112" s="22" t="s">
        <v>1255</v>
      </c>
      <c r="K112" s="2" t="s">
        <v>35</v>
      </c>
      <c r="L112" s="3">
        <v>14715</v>
      </c>
      <c r="M112" s="12">
        <f t="shared" si="9"/>
        <v>19</v>
      </c>
      <c r="N112" s="11" t="str">
        <f t="shared" si="10"/>
        <v>38D</v>
      </c>
      <c r="O112" s="11">
        <f>IF(ISBLANK(P112),"",VLOOKUP(P112,Tables!$A$3:$B$11,2))</f>
        <v>3</v>
      </c>
      <c r="P112" s="2" t="s">
        <v>27</v>
      </c>
      <c r="Q112" s="2">
        <v>38</v>
      </c>
      <c r="R112" s="2">
        <v>22</v>
      </c>
      <c r="S112" s="2">
        <v>36</v>
      </c>
      <c r="T112" s="2">
        <v>65</v>
      </c>
      <c r="U112" s="13">
        <f t="shared" si="11"/>
        <v>1.651</v>
      </c>
      <c r="V112" s="2">
        <v>120</v>
      </c>
      <c r="W112" s="12">
        <f t="shared" si="12"/>
        <v>54.431039999999996</v>
      </c>
      <c r="X112" s="13">
        <f t="shared" si="13"/>
        <v>19.968823842973126</v>
      </c>
      <c r="Y112" s="18" t="str">
        <f t="shared" si="15"/>
        <v>Y</v>
      </c>
      <c r="Z112" s="2" t="s">
        <v>219</v>
      </c>
    </row>
    <row r="113" spans="1:26" x14ac:dyDescent="0.15">
      <c r="A113" s="11">
        <f t="shared" si="14"/>
        <v>1960</v>
      </c>
      <c r="B113" s="11">
        <f t="shared" si="8"/>
        <v>1963</v>
      </c>
      <c r="C113" s="10">
        <v>21609</v>
      </c>
      <c r="D113" s="2" t="s">
        <v>24</v>
      </c>
      <c r="I113" s="22" t="s">
        <v>1255</v>
      </c>
      <c r="J113" s="2" t="s">
        <v>25</v>
      </c>
      <c r="K113" s="2" t="s">
        <v>26</v>
      </c>
      <c r="L113" s="3">
        <v>13700</v>
      </c>
      <c r="M113" s="12">
        <f t="shared" si="9"/>
        <v>22</v>
      </c>
      <c r="N113" s="11" t="str">
        <f t="shared" si="10"/>
        <v>38D</v>
      </c>
      <c r="O113" s="11">
        <f>IF(ISBLANK(P113),"",VLOOKUP(P113,Tables!$A$3:$B$11,2))</f>
        <v>3</v>
      </c>
      <c r="P113" s="2" t="s">
        <v>27</v>
      </c>
      <c r="Q113" s="2">
        <v>38</v>
      </c>
      <c r="R113" s="2">
        <v>22</v>
      </c>
      <c r="S113" s="2">
        <v>36</v>
      </c>
      <c r="T113" s="2">
        <v>67</v>
      </c>
      <c r="U113" s="13">
        <f t="shared" si="11"/>
        <v>1.7018</v>
      </c>
      <c r="V113" s="2">
        <v>125</v>
      </c>
      <c r="W113" s="12">
        <f t="shared" si="12"/>
        <v>56.698999999999998</v>
      </c>
      <c r="X113" s="13">
        <f t="shared" si="13"/>
        <v>19.577550850356769</v>
      </c>
      <c r="Y113" s="18" t="str">
        <f t="shared" si="15"/>
        <v>Y</v>
      </c>
      <c r="Z113" s="2" t="s">
        <v>28</v>
      </c>
    </row>
    <row r="114" spans="1:26" x14ac:dyDescent="0.15">
      <c r="A114" s="11">
        <f t="shared" si="14"/>
        <v>1960</v>
      </c>
      <c r="B114" s="11">
        <f t="shared" si="8"/>
        <v>1963</v>
      </c>
      <c r="C114" s="10">
        <v>21640</v>
      </c>
      <c r="D114" s="2" t="s">
        <v>1030</v>
      </c>
      <c r="I114" s="22" t="s">
        <v>1255</v>
      </c>
      <c r="K114" s="2" t="s">
        <v>35</v>
      </c>
      <c r="L114" s="3">
        <v>12467</v>
      </c>
      <c r="M114" s="12">
        <f t="shared" si="9"/>
        <v>25</v>
      </c>
      <c r="N114" s="11" t="str">
        <f t="shared" si="10"/>
        <v>37D</v>
      </c>
      <c r="O114" s="11">
        <f>IF(ISBLANK(P114),"",VLOOKUP(P114,Tables!$A$3:$B$11,2))</f>
        <v>3</v>
      </c>
      <c r="P114" s="2" t="s">
        <v>27</v>
      </c>
      <c r="Q114" s="2">
        <v>37</v>
      </c>
      <c r="R114" s="2">
        <v>24</v>
      </c>
      <c r="S114" s="2">
        <v>36</v>
      </c>
      <c r="T114" s="2">
        <v>68</v>
      </c>
      <c r="U114" s="13">
        <f t="shared" si="11"/>
        <v>1.7272000000000001</v>
      </c>
      <c r="V114" s="2">
        <v>137</v>
      </c>
      <c r="W114" s="12">
        <f t="shared" si="12"/>
        <v>62.142103999999996</v>
      </c>
      <c r="X114" s="13">
        <f t="shared" si="13"/>
        <v>20.830547975974842</v>
      </c>
      <c r="Y114" s="18" t="str">
        <f t="shared" si="15"/>
        <v>Y</v>
      </c>
      <c r="Z114" s="2" t="s">
        <v>1031</v>
      </c>
    </row>
    <row r="115" spans="1:26" x14ac:dyDescent="0.15">
      <c r="A115" s="11">
        <f t="shared" si="14"/>
        <v>1960</v>
      </c>
      <c r="B115" s="11">
        <f t="shared" si="8"/>
        <v>1963</v>
      </c>
      <c r="C115" s="10">
        <v>21670</v>
      </c>
      <c r="D115" s="2" t="s">
        <v>1062</v>
      </c>
      <c r="I115" s="22" t="s">
        <v>1255</v>
      </c>
      <c r="K115" s="2" t="s">
        <v>26</v>
      </c>
      <c r="L115" s="3">
        <v>14991</v>
      </c>
      <c r="M115" s="12">
        <f t="shared" si="9"/>
        <v>18</v>
      </c>
      <c r="N115" s="11" t="str">
        <f t="shared" si="10"/>
        <v>36C</v>
      </c>
      <c r="O115" s="11">
        <f>IF(ISBLANK(P115),"",VLOOKUP(P115,Tables!$A$3:$B$11,2))</f>
        <v>2</v>
      </c>
      <c r="P115" s="2" t="s">
        <v>32</v>
      </c>
      <c r="Q115" s="2">
        <v>36</v>
      </c>
      <c r="R115" s="2">
        <v>23</v>
      </c>
      <c r="S115" s="2">
        <v>36</v>
      </c>
      <c r="T115" s="2">
        <v>64</v>
      </c>
      <c r="U115" s="13">
        <f t="shared" si="11"/>
        <v>1.6255999999999999</v>
      </c>
      <c r="V115" s="2">
        <v>110</v>
      </c>
      <c r="W115" s="12">
        <f t="shared" si="12"/>
        <v>49.895119999999999</v>
      </c>
      <c r="X115" s="13">
        <f t="shared" si="13"/>
        <v>18.881247723432946</v>
      </c>
      <c r="Y115" s="18" t="str">
        <f t="shared" si="15"/>
        <v>Y</v>
      </c>
      <c r="Z115" s="2" t="s">
        <v>1063</v>
      </c>
    </row>
    <row r="116" spans="1:26" x14ac:dyDescent="0.15">
      <c r="A116" s="11">
        <f t="shared" si="14"/>
        <v>1960</v>
      </c>
      <c r="B116" s="11">
        <f t="shared" si="8"/>
        <v>1963</v>
      </c>
      <c r="C116" s="10">
        <v>21701</v>
      </c>
      <c r="D116" s="2" t="s">
        <v>291</v>
      </c>
      <c r="I116" s="22" t="s">
        <v>1255</v>
      </c>
      <c r="K116" s="2" t="s">
        <v>26</v>
      </c>
      <c r="L116" s="3">
        <v>12289</v>
      </c>
      <c r="M116" s="12">
        <f t="shared" si="9"/>
        <v>26</v>
      </c>
      <c r="N116" s="11" t="str">
        <f t="shared" si="10"/>
        <v>34C</v>
      </c>
      <c r="O116" s="11">
        <f>IF(ISBLANK(P116),"",VLOOKUP(P116,Tables!$A$3:$B$11,2))</f>
        <v>2</v>
      </c>
      <c r="P116" s="2" t="s">
        <v>32</v>
      </c>
      <c r="Q116" s="2">
        <v>34</v>
      </c>
      <c r="R116" s="2">
        <v>23</v>
      </c>
      <c r="S116" s="2">
        <v>34</v>
      </c>
      <c r="T116" s="2">
        <v>66</v>
      </c>
      <c r="U116" s="13">
        <f t="shared" si="11"/>
        <v>1.6764000000000001</v>
      </c>
      <c r="V116" s="2">
        <v>115</v>
      </c>
      <c r="W116" s="12">
        <f t="shared" si="12"/>
        <v>52.163080000000001</v>
      </c>
      <c r="X116" s="13">
        <f t="shared" si="13"/>
        <v>18.561280005939256</v>
      </c>
      <c r="Y116" s="18" t="str">
        <f t="shared" si="15"/>
        <v>Y</v>
      </c>
      <c r="Z116" s="2" t="s">
        <v>292</v>
      </c>
    </row>
    <row r="117" spans="1:26" x14ac:dyDescent="0.15">
      <c r="A117" s="11">
        <f t="shared" si="14"/>
        <v>1960</v>
      </c>
      <c r="B117" s="11">
        <f t="shared" si="8"/>
        <v>1963</v>
      </c>
      <c r="C117" s="10">
        <v>21731</v>
      </c>
      <c r="D117" s="2" t="s">
        <v>216</v>
      </c>
      <c r="I117" s="22" t="s">
        <v>1255</v>
      </c>
      <c r="K117" s="2" t="s">
        <v>35</v>
      </c>
      <c r="L117" s="3">
        <v>14481</v>
      </c>
      <c r="M117" s="12">
        <f t="shared" si="9"/>
        <v>20</v>
      </c>
      <c r="N117" s="11" t="str">
        <f t="shared" si="10"/>
        <v>39D</v>
      </c>
      <c r="O117" s="11">
        <f>IF(ISBLANK(P117),"",VLOOKUP(P117,Tables!$A$3:$B$11,2))</f>
        <v>3</v>
      </c>
      <c r="P117" s="2" t="s">
        <v>27</v>
      </c>
      <c r="Q117" s="2">
        <v>39</v>
      </c>
      <c r="R117" s="2">
        <v>24</v>
      </c>
      <c r="S117" s="2">
        <v>36</v>
      </c>
      <c r="T117" s="2">
        <v>65</v>
      </c>
      <c r="U117" s="13">
        <f t="shared" si="11"/>
        <v>1.651</v>
      </c>
      <c r="V117" s="2">
        <v>123</v>
      </c>
      <c r="W117" s="12">
        <f t="shared" si="12"/>
        <v>55.791815999999997</v>
      </c>
      <c r="X117" s="13">
        <f t="shared" si="13"/>
        <v>20.468044439047457</v>
      </c>
      <c r="Y117" s="18" t="str">
        <f t="shared" si="15"/>
        <v>Y</v>
      </c>
      <c r="Z117" s="2" t="s">
        <v>217</v>
      </c>
    </row>
    <row r="118" spans="1:26" x14ac:dyDescent="0.15">
      <c r="A118" s="11">
        <f t="shared" si="14"/>
        <v>1960</v>
      </c>
      <c r="B118" s="11">
        <f t="shared" si="8"/>
        <v>1963</v>
      </c>
      <c r="C118" s="10">
        <v>21762</v>
      </c>
      <c r="D118" s="2" t="s">
        <v>973</v>
      </c>
      <c r="I118" s="22" t="s">
        <v>1255</v>
      </c>
      <c r="K118" s="2" t="s">
        <v>26</v>
      </c>
      <c r="L118" s="3">
        <v>12326</v>
      </c>
      <c r="M118" s="12">
        <f t="shared" si="9"/>
        <v>26</v>
      </c>
      <c r="N118" s="11" t="str">
        <f t="shared" si="10"/>
        <v>34B</v>
      </c>
      <c r="O118" s="11">
        <f>IF(ISBLANK(P118),"",VLOOKUP(P118,Tables!$A$3:$B$11,2))</f>
        <v>1</v>
      </c>
      <c r="P118" s="2" t="s">
        <v>49</v>
      </c>
      <c r="Q118" s="2">
        <v>34</v>
      </c>
      <c r="R118" s="2">
        <v>22</v>
      </c>
      <c r="S118" s="2">
        <v>35</v>
      </c>
      <c r="T118" s="2">
        <v>61</v>
      </c>
      <c r="U118" s="13">
        <f t="shared" si="11"/>
        <v>1.5493999999999999</v>
      </c>
      <c r="V118" s="2">
        <v>115</v>
      </c>
      <c r="W118" s="12">
        <f t="shared" si="12"/>
        <v>52.163080000000001</v>
      </c>
      <c r="X118" s="13">
        <f t="shared" si="13"/>
        <v>21.728819055595654</v>
      </c>
      <c r="Y118" s="18" t="str">
        <f t="shared" si="15"/>
        <v>Y</v>
      </c>
      <c r="Z118" s="2" t="s">
        <v>974</v>
      </c>
    </row>
    <row r="119" spans="1:26" x14ac:dyDescent="0.15">
      <c r="A119" s="11">
        <f t="shared" si="14"/>
        <v>1960</v>
      </c>
      <c r="B119" s="11">
        <f t="shared" si="8"/>
        <v>1963</v>
      </c>
      <c r="C119" s="10">
        <v>21793</v>
      </c>
      <c r="D119" s="2" t="s">
        <v>1193</v>
      </c>
      <c r="I119" s="22" t="s">
        <v>1255</v>
      </c>
      <c r="K119" s="2" t="s">
        <v>35</v>
      </c>
      <c r="L119" s="3">
        <v>14226</v>
      </c>
      <c r="M119" s="12">
        <f t="shared" si="9"/>
        <v>21</v>
      </c>
      <c r="N119" s="11" t="str">
        <f t="shared" si="10"/>
        <v>35D</v>
      </c>
      <c r="O119" s="11">
        <f>IF(ISBLANK(P119),"",VLOOKUP(P119,Tables!$A$3:$B$11,2))</f>
        <v>3</v>
      </c>
      <c r="P119" s="2" t="s">
        <v>27</v>
      </c>
      <c r="Q119" s="2">
        <v>35</v>
      </c>
      <c r="R119" s="2">
        <v>22</v>
      </c>
      <c r="S119" s="2">
        <v>35</v>
      </c>
      <c r="T119" s="2">
        <v>63</v>
      </c>
      <c r="U119" s="13">
        <f t="shared" si="11"/>
        <v>1.6002000000000001</v>
      </c>
      <c r="V119" s="2">
        <v>110</v>
      </c>
      <c r="W119" s="12">
        <f t="shared" si="12"/>
        <v>49.895119999999999</v>
      </c>
      <c r="X119" s="13">
        <f t="shared" si="13"/>
        <v>19.48540959314219</v>
      </c>
      <c r="Y119" s="18" t="str">
        <f t="shared" si="15"/>
        <v>Y</v>
      </c>
      <c r="Z119" s="2" t="s">
        <v>105</v>
      </c>
    </row>
    <row r="120" spans="1:26" x14ac:dyDescent="0.15">
      <c r="A120" s="11">
        <f t="shared" si="14"/>
        <v>1960</v>
      </c>
      <c r="B120" s="11">
        <f t="shared" si="8"/>
        <v>1963</v>
      </c>
      <c r="C120" s="10">
        <v>21823</v>
      </c>
      <c r="D120" s="2" t="s">
        <v>267</v>
      </c>
      <c r="I120" s="22" t="s">
        <v>1255</v>
      </c>
      <c r="K120" s="2" t="s">
        <v>26</v>
      </c>
      <c r="L120" s="3">
        <v>14982</v>
      </c>
      <c r="M120" s="12">
        <f t="shared" si="9"/>
        <v>18</v>
      </c>
      <c r="N120" s="11" t="str">
        <f t="shared" si="10"/>
        <v>37C</v>
      </c>
      <c r="O120" s="11">
        <f>IF(ISBLANK(P120),"",VLOOKUP(P120,Tables!$A$3:$B$11,2))</f>
        <v>2</v>
      </c>
      <c r="P120" s="2" t="s">
        <v>32</v>
      </c>
      <c r="Q120" s="2">
        <v>37</v>
      </c>
      <c r="R120" s="2">
        <v>26</v>
      </c>
      <c r="S120" s="2">
        <v>37</v>
      </c>
      <c r="T120" s="2">
        <v>72</v>
      </c>
      <c r="U120" s="13">
        <f t="shared" si="11"/>
        <v>1.8288</v>
      </c>
      <c r="V120" s="2">
        <v>150</v>
      </c>
      <c r="W120" s="12">
        <f t="shared" si="12"/>
        <v>68.038799999999995</v>
      </c>
      <c r="X120" s="13">
        <f t="shared" si="13"/>
        <v>20.343431890567484</v>
      </c>
      <c r="Y120" s="18" t="str">
        <f t="shared" si="15"/>
        <v>N</v>
      </c>
      <c r="Z120" s="2" t="s">
        <v>268</v>
      </c>
    </row>
    <row r="121" spans="1:26" x14ac:dyDescent="0.15">
      <c r="A121" s="11">
        <f t="shared" si="14"/>
        <v>1960</v>
      </c>
      <c r="B121" s="11">
        <f t="shared" si="8"/>
        <v>1963</v>
      </c>
      <c r="C121" s="10">
        <v>21854</v>
      </c>
      <c r="D121" s="2" t="s">
        <v>1139</v>
      </c>
      <c r="I121" s="22" t="s">
        <v>1255</v>
      </c>
      <c r="K121" s="2" t="s">
        <v>35</v>
      </c>
      <c r="L121" s="3">
        <v>14892</v>
      </c>
      <c r="M121" s="12">
        <f t="shared" si="9"/>
        <v>19</v>
      </c>
      <c r="N121" s="11" t="str">
        <f t="shared" si="10"/>
        <v>36C</v>
      </c>
      <c r="O121" s="11">
        <f>IF(ISBLANK(P121),"",VLOOKUP(P121,Tables!$A$3:$B$11,2))</f>
        <v>2</v>
      </c>
      <c r="P121" s="2" t="s">
        <v>32</v>
      </c>
      <c r="Q121" s="2">
        <v>36</v>
      </c>
      <c r="R121" s="2">
        <v>21</v>
      </c>
      <c r="S121" s="2">
        <v>35</v>
      </c>
      <c r="T121" s="2">
        <v>66</v>
      </c>
      <c r="U121" s="13">
        <f t="shared" si="11"/>
        <v>1.6764000000000001</v>
      </c>
      <c r="V121" s="2">
        <v>120</v>
      </c>
      <c r="W121" s="12">
        <f t="shared" si="12"/>
        <v>54.431039999999996</v>
      </c>
      <c r="X121" s="13">
        <f t="shared" si="13"/>
        <v>19.368292180110529</v>
      </c>
      <c r="Y121" s="18" t="str">
        <f t="shared" si="15"/>
        <v>Y</v>
      </c>
      <c r="Z121" s="2" t="s">
        <v>1140</v>
      </c>
    </row>
    <row r="122" spans="1:26" x14ac:dyDescent="0.15">
      <c r="A122" s="11">
        <f t="shared" si="14"/>
        <v>1960</v>
      </c>
      <c r="B122" s="11">
        <f t="shared" si="8"/>
        <v>1963</v>
      </c>
      <c r="C122" s="10">
        <v>21884</v>
      </c>
      <c r="D122" s="2" t="s">
        <v>380</v>
      </c>
      <c r="I122" s="22" t="s">
        <v>1256</v>
      </c>
      <c r="K122" s="2" t="s">
        <v>35</v>
      </c>
      <c r="L122" s="3">
        <v>15317</v>
      </c>
      <c r="M122" s="12">
        <f t="shared" si="9"/>
        <v>18</v>
      </c>
      <c r="N122" s="11" t="str">
        <f t="shared" si="10"/>
        <v>38D</v>
      </c>
      <c r="O122" s="11">
        <f>IF(ISBLANK(P122),"",VLOOKUP(P122,Tables!$A$3:$B$11,2))</f>
        <v>3</v>
      </c>
      <c r="P122" s="2" t="s">
        <v>27</v>
      </c>
      <c r="Q122" s="2">
        <v>38</v>
      </c>
      <c r="R122" s="2">
        <v>22</v>
      </c>
      <c r="S122" s="2">
        <v>37</v>
      </c>
      <c r="T122" s="2">
        <v>64</v>
      </c>
      <c r="U122" s="13">
        <f t="shared" si="11"/>
        <v>1.6255999999999999</v>
      </c>
      <c r="V122" s="2">
        <v>118</v>
      </c>
      <c r="W122" s="12">
        <f t="shared" si="12"/>
        <v>53.523856000000002</v>
      </c>
      <c r="X122" s="13">
        <f t="shared" si="13"/>
        <v>20.254429376046254</v>
      </c>
      <c r="Y122" s="18" t="str">
        <f t="shared" si="15"/>
        <v>Y</v>
      </c>
      <c r="Z122" s="2" t="s">
        <v>105</v>
      </c>
    </row>
    <row r="123" spans="1:26" x14ac:dyDescent="0.15">
      <c r="A123" s="11">
        <f t="shared" si="14"/>
        <v>1960</v>
      </c>
      <c r="B123" s="11">
        <f t="shared" si="8"/>
        <v>1964</v>
      </c>
      <c r="C123" s="10">
        <v>21915</v>
      </c>
      <c r="D123" s="2" t="s">
        <v>1067</v>
      </c>
      <c r="I123" s="22" t="s">
        <v>1255</v>
      </c>
      <c r="K123" s="2" t="s">
        <v>35</v>
      </c>
      <c r="L123" s="3">
        <v>14202</v>
      </c>
      <c r="M123" s="12">
        <f t="shared" si="9"/>
        <v>22</v>
      </c>
      <c r="N123" s="11" t="str">
        <f t="shared" si="10"/>
        <v>35C</v>
      </c>
      <c r="O123" s="11">
        <f>IF(ISBLANK(P123),"",VLOOKUP(P123,Tables!$A$3:$B$11,2))</f>
        <v>2</v>
      </c>
      <c r="P123" s="2" t="s">
        <v>32</v>
      </c>
      <c r="Q123" s="2">
        <v>35</v>
      </c>
      <c r="R123" s="2">
        <v>22</v>
      </c>
      <c r="S123" s="2">
        <v>35</v>
      </c>
      <c r="T123" s="2">
        <v>62</v>
      </c>
      <c r="U123" s="13">
        <f t="shared" si="11"/>
        <v>1.5748</v>
      </c>
      <c r="V123" s="2">
        <v>109</v>
      </c>
      <c r="W123" s="12">
        <f t="shared" si="12"/>
        <v>49.441527999999998</v>
      </c>
      <c r="X123" s="13">
        <f t="shared" si="13"/>
        <v>19.936139872279746</v>
      </c>
      <c r="Y123" s="18" t="str">
        <f t="shared" si="15"/>
        <v>Y</v>
      </c>
      <c r="Z123" s="2" t="s">
        <v>93</v>
      </c>
    </row>
    <row r="124" spans="1:26" x14ac:dyDescent="0.15">
      <c r="A124" s="11">
        <f t="shared" si="14"/>
        <v>1960</v>
      </c>
      <c r="B124" s="11">
        <f t="shared" si="8"/>
        <v>1964</v>
      </c>
      <c r="C124" s="10">
        <v>21946</v>
      </c>
      <c r="D124" s="2" t="s">
        <v>911</v>
      </c>
      <c r="I124" s="22" t="s">
        <v>1255</v>
      </c>
      <c r="K124" s="2" t="s">
        <v>35</v>
      </c>
      <c r="L124" s="3">
        <v>14442</v>
      </c>
      <c r="M124" s="12">
        <f t="shared" si="9"/>
        <v>21</v>
      </c>
      <c r="N124" s="11" t="str">
        <f t="shared" si="10"/>
        <v>36C</v>
      </c>
      <c r="O124" s="11">
        <f>IF(ISBLANK(P124),"",VLOOKUP(P124,Tables!$A$3:$B$11,2))</f>
        <v>2</v>
      </c>
      <c r="P124" s="2" t="s">
        <v>32</v>
      </c>
      <c r="Q124" s="2">
        <v>36</v>
      </c>
      <c r="R124" s="2">
        <v>21</v>
      </c>
      <c r="S124" s="2">
        <v>36</v>
      </c>
      <c r="T124" s="2">
        <v>66</v>
      </c>
      <c r="U124" s="13">
        <f t="shared" si="11"/>
        <v>1.6764000000000001</v>
      </c>
      <c r="V124" s="2">
        <v>105</v>
      </c>
      <c r="W124" s="12">
        <f t="shared" si="12"/>
        <v>47.627159999999996</v>
      </c>
      <c r="X124" s="13">
        <f t="shared" si="13"/>
        <v>16.947255657596713</v>
      </c>
      <c r="Y124" s="18" t="str">
        <f t="shared" si="15"/>
        <v>Y</v>
      </c>
      <c r="Z124" s="2" t="s">
        <v>912</v>
      </c>
    </row>
    <row r="125" spans="1:26" x14ac:dyDescent="0.15">
      <c r="A125" s="11">
        <f t="shared" si="14"/>
        <v>1960</v>
      </c>
      <c r="B125" s="11">
        <f t="shared" si="8"/>
        <v>1964</v>
      </c>
      <c r="C125" s="10">
        <v>21975</v>
      </c>
      <c r="D125" s="2" t="s">
        <v>915</v>
      </c>
      <c r="I125" s="22" t="s">
        <v>1255</v>
      </c>
      <c r="K125" s="2" t="s">
        <v>26</v>
      </c>
      <c r="L125" s="3">
        <v>13789</v>
      </c>
      <c r="M125" s="12">
        <f t="shared" si="9"/>
        <v>23</v>
      </c>
      <c r="N125" s="11" t="str">
        <f t="shared" si="10"/>
        <v>34C</v>
      </c>
      <c r="O125" s="11">
        <f>IF(ISBLANK(P125),"",VLOOKUP(P125,Tables!$A$3:$B$11,2))</f>
        <v>2</v>
      </c>
      <c r="P125" s="2" t="s">
        <v>32</v>
      </c>
      <c r="Q125" s="2">
        <v>34</v>
      </c>
      <c r="R125" s="2">
        <v>25</v>
      </c>
      <c r="S125" s="2">
        <v>34</v>
      </c>
      <c r="T125" s="2">
        <v>66</v>
      </c>
      <c r="U125" s="13">
        <f t="shared" si="11"/>
        <v>1.6764000000000001</v>
      </c>
      <c r="V125" s="2">
        <v>120</v>
      </c>
      <c r="W125" s="12">
        <f t="shared" si="12"/>
        <v>54.431039999999996</v>
      </c>
      <c r="X125" s="13">
        <f t="shared" si="13"/>
        <v>19.368292180110529</v>
      </c>
      <c r="Y125" s="18" t="str">
        <f t="shared" si="15"/>
        <v>Y</v>
      </c>
      <c r="Z125" s="2" t="s">
        <v>207</v>
      </c>
    </row>
    <row r="126" spans="1:26" x14ac:dyDescent="0.15">
      <c r="A126" s="11">
        <f t="shared" si="14"/>
        <v>1960</v>
      </c>
      <c r="B126" s="11">
        <f t="shared" si="8"/>
        <v>1964</v>
      </c>
      <c r="C126" s="10">
        <v>22006</v>
      </c>
      <c r="D126" s="2" t="s">
        <v>118</v>
      </c>
      <c r="I126" s="22" t="s">
        <v>1255</v>
      </c>
      <c r="J126" s="2" t="s">
        <v>25</v>
      </c>
      <c r="K126" s="2" t="s">
        <v>35</v>
      </c>
      <c r="L126" s="3">
        <v>15419</v>
      </c>
      <c r="M126" s="12">
        <f t="shared" si="9"/>
        <v>18</v>
      </c>
      <c r="N126" s="11" t="str">
        <f t="shared" si="10"/>
        <v>37C</v>
      </c>
      <c r="O126" s="11">
        <f>IF(ISBLANK(P126),"",VLOOKUP(P126,Tables!$A$3:$B$11,2))</f>
        <v>2</v>
      </c>
      <c r="P126" s="2" t="s">
        <v>32</v>
      </c>
      <c r="Q126" s="2">
        <v>37</v>
      </c>
      <c r="R126" s="2">
        <v>24</v>
      </c>
      <c r="S126" s="2">
        <v>36</v>
      </c>
      <c r="T126" s="2">
        <v>65</v>
      </c>
      <c r="U126" s="13">
        <f t="shared" si="11"/>
        <v>1.651</v>
      </c>
      <c r="V126" s="2">
        <v>118</v>
      </c>
      <c r="W126" s="12">
        <f t="shared" si="12"/>
        <v>53.523856000000002</v>
      </c>
      <c r="X126" s="13">
        <f t="shared" si="13"/>
        <v>19.636010112256912</v>
      </c>
      <c r="Y126" s="18" t="str">
        <f t="shared" si="15"/>
        <v>N</v>
      </c>
      <c r="Z126" s="2" t="s">
        <v>51</v>
      </c>
    </row>
    <row r="127" spans="1:26" x14ac:dyDescent="0.15">
      <c r="A127" s="11">
        <f t="shared" si="14"/>
        <v>1960</v>
      </c>
      <c r="B127" s="11">
        <f t="shared" si="8"/>
        <v>1964</v>
      </c>
      <c r="C127" s="10">
        <v>22036</v>
      </c>
      <c r="D127" s="2" t="s">
        <v>1141</v>
      </c>
      <c r="I127" s="22" t="s">
        <v>1255</v>
      </c>
      <c r="K127" s="2" t="s">
        <v>35</v>
      </c>
      <c r="L127" s="3">
        <v>14888</v>
      </c>
      <c r="M127" s="12">
        <f t="shared" si="9"/>
        <v>20</v>
      </c>
      <c r="N127" s="11" t="str">
        <f t="shared" si="10"/>
        <v>36C</v>
      </c>
      <c r="O127" s="11">
        <f>IF(ISBLANK(P127),"",VLOOKUP(P127,Tables!$A$3:$B$11,2))</f>
        <v>2</v>
      </c>
      <c r="P127" s="2" t="s">
        <v>32</v>
      </c>
      <c r="Q127" s="2">
        <v>36</v>
      </c>
      <c r="R127" s="2">
        <v>23</v>
      </c>
      <c r="S127" s="2">
        <v>36</v>
      </c>
      <c r="T127" s="2">
        <v>65</v>
      </c>
      <c r="U127" s="13">
        <f t="shared" si="11"/>
        <v>1.651</v>
      </c>
      <c r="V127" s="2">
        <v>117</v>
      </c>
      <c r="W127" s="12">
        <f t="shared" si="12"/>
        <v>53.070264000000002</v>
      </c>
      <c r="X127" s="13">
        <f t="shared" si="13"/>
        <v>19.469603246898799</v>
      </c>
      <c r="Y127" s="18" t="str">
        <f t="shared" si="15"/>
        <v>Y</v>
      </c>
      <c r="Z127" s="2" t="s">
        <v>401</v>
      </c>
    </row>
    <row r="128" spans="1:26" x14ac:dyDescent="0.15">
      <c r="A128" s="11">
        <f t="shared" si="14"/>
        <v>1960</v>
      </c>
      <c r="B128" s="11">
        <f t="shared" si="8"/>
        <v>1964</v>
      </c>
      <c r="C128" s="10">
        <v>22067</v>
      </c>
      <c r="D128" s="2" t="s">
        <v>793</v>
      </c>
      <c r="I128" s="22" t="s">
        <v>1255</v>
      </c>
      <c r="K128" s="2" t="s">
        <v>31</v>
      </c>
      <c r="L128" s="3">
        <v>14846</v>
      </c>
      <c r="M128" s="12">
        <f t="shared" si="9"/>
        <v>20</v>
      </c>
      <c r="N128" s="11" t="str">
        <f t="shared" si="10"/>
        <v>34C</v>
      </c>
      <c r="O128" s="11">
        <f>IF(ISBLANK(P128),"",VLOOKUP(P128,Tables!$A$3:$B$11,2))</f>
        <v>2</v>
      </c>
      <c r="P128" s="2" t="s">
        <v>32</v>
      </c>
      <c r="Q128" s="2">
        <v>34</v>
      </c>
      <c r="R128" s="2">
        <v>23</v>
      </c>
      <c r="S128" s="2">
        <v>34</v>
      </c>
      <c r="T128" s="2">
        <v>62</v>
      </c>
      <c r="U128" s="13">
        <f t="shared" si="11"/>
        <v>1.5748</v>
      </c>
      <c r="V128" s="2">
        <v>110</v>
      </c>
      <c r="W128" s="12">
        <f t="shared" si="12"/>
        <v>49.895119999999999</v>
      </c>
      <c r="X128" s="13">
        <f t="shared" si="13"/>
        <v>20.119040238080476</v>
      </c>
      <c r="Y128" s="18" t="str">
        <f t="shared" si="15"/>
        <v>Y</v>
      </c>
      <c r="Z128" s="2" t="s">
        <v>639</v>
      </c>
    </row>
    <row r="129" spans="1:26" x14ac:dyDescent="0.15">
      <c r="A129" s="11">
        <f t="shared" si="14"/>
        <v>1960</v>
      </c>
      <c r="B129" s="11">
        <f t="shared" si="8"/>
        <v>1964</v>
      </c>
      <c r="C129" s="10">
        <v>22097</v>
      </c>
      <c r="D129" s="2" t="s">
        <v>863</v>
      </c>
      <c r="I129" s="22" t="s">
        <v>1255</v>
      </c>
      <c r="K129" s="2" t="s">
        <v>26</v>
      </c>
      <c r="L129" s="3">
        <v>14196</v>
      </c>
      <c r="M129" s="12">
        <f t="shared" si="9"/>
        <v>22</v>
      </c>
      <c r="N129" s="11" t="str">
        <f t="shared" si="10"/>
        <v>39D</v>
      </c>
      <c r="O129" s="11">
        <f>IF(ISBLANK(P129),"",VLOOKUP(P129,Tables!$A$3:$B$11,2))</f>
        <v>3</v>
      </c>
      <c r="P129" s="2" t="s">
        <v>27</v>
      </c>
      <c r="Q129" s="2">
        <v>39</v>
      </c>
      <c r="R129" s="2">
        <v>22</v>
      </c>
      <c r="S129" s="2">
        <v>35</v>
      </c>
      <c r="T129" s="2">
        <v>62</v>
      </c>
      <c r="U129" s="13">
        <f t="shared" si="11"/>
        <v>1.5748</v>
      </c>
      <c r="V129" s="2">
        <v>110</v>
      </c>
      <c r="W129" s="12">
        <f t="shared" si="12"/>
        <v>49.895119999999999</v>
      </c>
      <c r="X129" s="13">
        <f t="shared" si="13"/>
        <v>20.119040238080476</v>
      </c>
      <c r="Y129" s="18" t="str">
        <f t="shared" si="15"/>
        <v>Y</v>
      </c>
      <c r="Z129" s="2" t="s">
        <v>864</v>
      </c>
    </row>
    <row r="130" spans="1:26" x14ac:dyDescent="0.15">
      <c r="A130" s="11">
        <f t="shared" si="14"/>
        <v>1960</v>
      </c>
      <c r="B130" s="11">
        <f t="shared" ref="B130:B193" si="16">YEAR(C130)</f>
        <v>1964</v>
      </c>
      <c r="C130" s="10">
        <v>22128</v>
      </c>
      <c r="D130" s="2" t="s">
        <v>245</v>
      </c>
      <c r="F130" s="2" t="s">
        <v>1213</v>
      </c>
      <c r="I130" s="22" t="s">
        <v>1255</v>
      </c>
      <c r="J130" s="2" t="s">
        <v>25</v>
      </c>
      <c r="K130" s="2" t="s">
        <v>35</v>
      </c>
      <c r="L130" s="3">
        <v>14124</v>
      </c>
      <c r="M130" s="12">
        <f t="shared" ref="M130:M193" si="17">IF(K130&gt;0,B130-YEAR(L130),"")</f>
        <v>22</v>
      </c>
      <c r="N130" s="11" t="str">
        <f t="shared" ref="N130:N193" si="18">Q130 &amp; P130</f>
        <v>35C</v>
      </c>
      <c r="O130" s="11">
        <f>IF(ISBLANK(P130),"",VLOOKUP(P130,Tables!$A$3:$B$11,2))</f>
        <v>2</v>
      </c>
      <c r="P130" s="2" t="s">
        <v>32</v>
      </c>
      <c r="Q130" s="2">
        <v>35</v>
      </c>
      <c r="R130" s="2">
        <v>22</v>
      </c>
      <c r="S130" s="2">
        <v>35</v>
      </c>
      <c r="T130" s="2">
        <v>64</v>
      </c>
      <c r="U130" s="13">
        <f t="shared" ref="U130:U193" si="19">IF(T130&gt;0,(+T130*2.54)/100,"")</f>
        <v>1.6255999999999999</v>
      </c>
      <c r="V130" s="2">
        <v>112</v>
      </c>
      <c r="W130" s="12">
        <f t="shared" ref="W130:W193" si="20">IF(V130&gt;0,V130*0.453592,"")</f>
        <v>50.802303999999999</v>
      </c>
      <c r="X130" s="13">
        <f t="shared" ref="X130:X193" si="21">IF((T130&gt;0)*(V130&gt;0),W130/U130^2,"")</f>
        <v>19.224543136586274</v>
      </c>
      <c r="Y130" s="18" t="str">
        <f t="shared" si="15"/>
        <v>Y</v>
      </c>
      <c r="Z130" s="2" t="s">
        <v>246</v>
      </c>
    </row>
    <row r="131" spans="1:26" x14ac:dyDescent="0.15">
      <c r="A131" s="11">
        <f t="shared" ref="A131:A194" si="22">_xlfn.FLOOR.MATH(B131/10)*10</f>
        <v>1960</v>
      </c>
      <c r="B131" s="11">
        <f t="shared" si="16"/>
        <v>1964</v>
      </c>
      <c r="C131" s="10">
        <v>22159</v>
      </c>
      <c r="D131" s="2" t="s">
        <v>119</v>
      </c>
      <c r="I131" s="22" t="s">
        <v>1255</v>
      </c>
      <c r="J131" s="2" t="s">
        <v>25</v>
      </c>
      <c r="K131" s="2" t="s">
        <v>35</v>
      </c>
      <c r="L131" s="3">
        <v>13038</v>
      </c>
      <c r="M131" s="12">
        <f t="shared" si="17"/>
        <v>25</v>
      </c>
      <c r="N131" s="11" t="str">
        <f t="shared" si="18"/>
        <v>36C</v>
      </c>
      <c r="O131" s="11">
        <f>IF(ISBLANK(P131),"",VLOOKUP(P131,Tables!$A$3:$B$11,2))</f>
        <v>2</v>
      </c>
      <c r="P131" s="2" t="s">
        <v>32</v>
      </c>
      <c r="Q131" s="2">
        <v>36</v>
      </c>
      <c r="R131" s="2">
        <v>23</v>
      </c>
      <c r="S131" s="2">
        <v>36</v>
      </c>
      <c r="T131" s="2">
        <v>67</v>
      </c>
      <c r="U131" s="13">
        <f t="shared" si="19"/>
        <v>1.7018</v>
      </c>
      <c r="V131" s="2">
        <v>120</v>
      </c>
      <c r="W131" s="12">
        <f t="shared" si="20"/>
        <v>54.431039999999996</v>
      </c>
      <c r="X131" s="13">
        <f t="shared" si="21"/>
        <v>18.794448816342495</v>
      </c>
      <c r="Y131" s="18" t="str">
        <f t="shared" ref="Y131:Y194" si="23">IF(ISERROR(SEARCH("United States",Z131)),"N","Y")</f>
        <v>N</v>
      </c>
      <c r="Z131" s="2" t="s">
        <v>120</v>
      </c>
    </row>
    <row r="132" spans="1:26" x14ac:dyDescent="0.15">
      <c r="A132" s="11">
        <f t="shared" si="22"/>
        <v>1960</v>
      </c>
      <c r="B132" s="11">
        <f t="shared" si="16"/>
        <v>1964</v>
      </c>
      <c r="C132" s="10">
        <v>22189</v>
      </c>
      <c r="D132" s="2" t="s">
        <v>1008</v>
      </c>
      <c r="I132" s="22" t="s">
        <v>1255</v>
      </c>
      <c r="K132" s="2" t="s">
        <v>26</v>
      </c>
      <c r="L132" s="3">
        <v>14249</v>
      </c>
      <c r="M132" s="12">
        <f t="shared" si="17"/>
        <v>21</v>
      </c>
      <c r="N132" s="11" t="str">
        <f t="shared" si="18"/>
        <v>41F</v>
      </c>
      <c r="O132" s="11">
        <f>IF(ISBLANK(P132),"",VLOOKUP(P132,Tables!$A$3:$B$11,2))</f>
        <v>6</v>
      </c>
      <c r="P132" s="2" t="s">
        <v>529</v>
      </c>
      <c r="Q132" s="2">
        <v>41</v>
      </c>
      <c r="R132" s="2">
        <v>25</v>
      </c>
      <c r="S132" s="2">
        <v>38</v>
      </c>
      <c r="T132" s="2">
        <v>66</v>
      </c>
      <c r="U132" s="13">
        <f t="shared" si="19"/>
        <v>1.6764000000000001</v>
      </c>
      <c r="V132" s="2">
        <v>145</v>
      </c>
      <c r="W132" s="12">
        <f t="shared" si="20"/>
        <v>65.770839999999993</v>
      </c>
      <c r="X132" s="13">
        <f t="shared" si="21"/>
        <v>23.403353050966889</v>
      </c>
      <c r="Y132" s="18" t="str">
        <f t="shared" si="23"/>
        <v>N</v>
      </c>
      <c r="Z132" s="2" t="s">
        <v>1009</v>
      </c>
    </row>
    <row r="133" spans="1:26" x14ac:dyDescent="0.15">
      <c r="A133" s="11">
        <f t="shared" si="22"/>
        <v>1960</v>
      </c>
      <c r="B133" s="11">
        <f t="shared" si="16"/>
        <v>1964</v>
      </c>
      <c r="C133" s="10">
        <v>22220</v>
      </c>
      <c r="D133" s="2" t="s">
        <v>624</v>
      </c>
      <c r="I133" s="22" t="s">
        <v>1255</v>
      </c>
      <c r="K133" s="2" t="s">
        <v>35</v>
      </c>
      <c r="L133" s="3">
        <v>14495</v>
      </c>
      <c r="M133" s="12">
        <f t="shared" si="17"/>
        <v>21</v>
      </c>
      <c r="N133" s="11" t="str">
        <f t="shared" si="18"/>
        <v>35C</v>
      </c>
      <c r="O133" s="11">
        <f>IF(ISBLANK(P133),"",VLOOKUP(P133,Tables!$A$3:$B$11,2))</f>
        <v>2</v>
      </c>
      <c r="P133" s="2" t="s">
        <v>32</v>
      </c>
      <c r="Q133" s="2">
        <v>35</v>
      </c>
      <c r="R133" s="2">
        <v>23</v>
      </c>
      <c r="S133" s="2">
        <v>35</v>
      </c>
      <c r="T133" s="2">
        <v>63</v>
      </c>
      <c r="U133" s="13">
        <f t="shared" si="19"/>
        <v>1.6002000000000001</v>
      </c>
      <c r="V133" s="2">
        <v>117</v>
      </c>
      <c r="W133" s="12">
        <f t="shared" si="20"/>
        <v>53.070264000000002</v>
      </c>
      <c r="X133" s="13">
        <f t="shared" si="21"/>
        <v>20.725390203614875</v>
      </c>
      <c r="Y133" s="18" t="str">
        <f t="shared" si="23"/>
        <v>Y</v>
      </c>
      <c r="Z133" s="2" t="s">
        <v>590</v>
      </c>
    </row>
    <row r="134" spans="1:26" x14ac:dyDescent="0.15">
      <c r="A134" s="11">
        <f t="shared" si="22"/>
        <v>1960</v>
      </c>
      <c r="B134" s="11">
        <f t="shared" si="16"/>
        <v>1964</v>
      </c>
      <c r="C134" s="10">
        <v>22250</v>
      </c>
      <c r="D134" s="2" t="s">
        <v>586</v>
      </c>
      <c r="I134" s="22" t="s">
        <v>1256</v>
      </c>
      <c r="J134" s="2" t="s">
        <v>25</v>
      </c>
      <c r="K134" s="2" t="s">
        <v>35</v>
      </c>
      <c r="L134" s="3">
        <v>15192</v>
      </c>
      <c r="M134" s="12">
        <f t="shared" si="17"/>
        <v>19</v>
      </c>
      <c r="N134" s="11" t="str">
        <f t="shared" si="18"/>
        <v>36C</v>
      </c>
      <c r="O134" s="11">
        <f>IF(ISBLANK(P134),"",VLOOKUP(P134,Tables!$A$3:$B$11,2))</f>
        <v>2</v>
      </c>
      <c r="P134" s="2" t="s">
        <v>32</v>
      </c>
      <c r="Q134" s="2">
        <v>36</v>
      </c>
      <c r="R134" s="2">
        <v>24</v>
      </c>
      <c r="S134" s="2">
        <v>36</v>
      </c>
      <c r="T134" s="2">
        <v>64</v>
      </c>
      <c r="U134" s="13">
        <f t="shared" si="19"/>
        <v>1.6255999999999999</v>
      </c>
      <c r="V134" s="2">
        <v>112</v>
      </c>
      <c r="W134" s="12">
        <f t="shared" si="20"/>
        <v>50.802303999999999</v>
      </c>
      <c r="X134" s="13">
        <f t="shared" si="21"/>
        <v>19.224543136586274</v>
      </c>
      <c r="Y134" s="18" t="str">
        <f t="shared" si="23"/>
        <v>Y</v>
      </c>
      <c r="Z134" s="2" t="s">
        <v>587</v>
      </c>
    </row>
    <row r="135" spans="1:26" x14ac:dyDescent="0.15">
      <c r="A135" s="11">
        <f t="shared" si="22"/>
        <v>1960</v>
      </c>
      <c r="B135" s="11">
        <f t="shared" si="16"/>
        <v>1965</v>
      </c>
      <c r="C135" s="10">
        <v>22281</v>
      </c>
      <c r="D135" s="2" t="s">
        <v>1017</v>
      </c>
      <c r="I135" s="22" t="s">
        <v>1255</v>
      </c>
      <c r="K135" s="2" t="s">
        <v>35</v>
      </c>
      <c r="L135" s="3">
        <v>14175</v>
      </c>
      <c r="M135" s="12">
        <f t="shared" si="17"/>
        <v>23</v>
      </c>
      <c r="N135" s="11" t="str">
        <f t="shared" si="18"/>
        <v>35C</v>
      </c>
      <c r="O135" s="11">
        <f>IF(ISBLANK(P135),"",VLOOKUP(P135,Tables!$A$3:$B$11,2))</f>
        <v>2</v>
      </c>
      <c r="P135" s="2" t="s">
        <v>32</v>
      </c>
      <c r="Q135" s="2">
        <v>35</v>
      </c>
      <c r="R135" s="2">
        <v>22</v>
      </c>
      <c r="S135" s="2">
        <v>34</v>
      </c>
      <c r="T135" s="2">
        <v>65</v>
      </c>
      <c r="U135" s="13">
        <f t="shared" si="19"/>
        <v>1.651</v>
      </c>
      <c r="V135" s="2">
        <v>110</v>
      </c>
      <c r="W135" s="12">
        <f t="shared" si="20"/>
        <v>49.895119999999999</v>
      </c>
      <c r="X135" s="13">
        <f t="shared" si="21"/>
        <v>18.304755189392033</v>
      </c>
      <c r="Y135" s="18" t="str">
        <f t="shared" si="23"/>
        <v>Y</v>
      </c>
      <c r="Z135" s="2" t="s">
        <v>136</v>
      </c>
    </row>
    <row r="136" spans="1:26" x14ac:dyDescent="0.15">
      <c r="A136" s="11">
        <f t="shared" si="22"/>
        <v>1960</v>
      </c>
      <c r="B136" s="11">
        <f t="shared" si="16"/>
        <v>1965</v>
      </c>
      <c r="C136" s="10">
        <v>22312</v>
      </c>
      <c r="D136" s="2" t="s">
        <v>579</v>
      </c>
      <c r="I136" s="22" t="s">
        <v>1255</v>
      </c>
      <c r="K136" s="2" t="s">
        <v>35</v>
      </c>
      <c r="L136" s="3">
        <v>15626</v>
      </c>
      <c r="M136" s="12">
        <f t="shared" si="17"/>
        <v>19</v>
      </c>
      <c r="N136" s="11" t="str">
        <f t="shared" si="18"/>
        <v>36D</v>
      </c>
      <c r="O136" s="11">
        <f>IF(ISBLANK(P136),"",VLOOKUP(P136,Tables!$A$3:$B$11,2))</f>
        <v>3</v>
      </c>
      <c r="P136" s="2" t="s">
        <v>27</v>
      </c>
      <c r="Q136" s="2">
        <v>36</v>
      </c>
      <c r="R136" s="2">
        <v>23</v>
      </c>
      <c r="S136" s="2">
        <v>36</v>
      </c>
      <c r="T136" s="2">
        <v>65</v>
      </c>
      <c r="U136" s="13">
        <f t="shared" si="19"/>
        <v>1.651</v>
      </c>
      <c r="V136" s="2">
        <v>115</v>
      </c>
      <c r="W136" s="12">
        <f t="shared" si="20"/>
        <v>52.163080000000001</v>
      </c>
      <c r="X136" s="13">
        <f t="shared" si="21"/>
        <v>19.136789516182581</v>
      </c>
      <c r="Y136" s="18" t="str">
        <f t="shared" si="23"/>
        <v>Y</v>
      </c>
      <c r="Z136" s="2" t="s">
        <v>105</v>
      </c>
    </row>
    <row r="137" spans="1:26" x14ac:dyDescent="0.15">
      <c r="A137" s="11">
        <f t="shared" si="22"/>
        <v>1960</v>
      </c>
      <c r="B137" s="11">
        <f t="shared" si="16"/>
        <v>1965</v>
      </c>
      <c r="C137" s="10">
        <v>22340</v>
      </c>
      <c r="D137" s="2" t="s">
        <v>559</v>
      </c>
      <c r="I137" s="22" t="s">
        <v>1255</v>
      </c>
      <c r="K137" s="2" t="s">
        <v>35</v>
      </c>
      <c r="L137" s="3">
        <v>15012</v>
      </c>
      <c r="M137" s="12">
        <f t="shared" si="17"/>
        <v>20</v>
      </c>
      <c r="N137" s="11" t="str">
        <f t="shared" si="18"/>
        <v>38C</v>
      </c>
      <c r="O137" s="11">
        <f>IF(ISBLANK(P137),"",VLOOKUP(P137,Tables!$A$3:$B$11,2))</f>
        <v>2</v>
      </c>
      <c r="P137" s="2" t="s">
        <v>32</v>
      </c>
      <c r="Q137" s="2">
        <v>38</v>
      </c>
      <c r="R137" s="2">
        <v>24</v>
      </c>
      <c r="S137" s="2">
        <v>34</v>
      </c>
      <c r="T137" s="2">
        <v>67</v>
      </c>
      <c r="U137" s="13">
        <f t="shared" si="19"/>
        <v>1.7018</v>
      </c>
      <c r="V137" s="2">
        <v>117</v>
      </c>
      <c r="W137" s="12">
        <f t="shared" si="20"/>
        <v>53.070264000000002</v>
      </c>
      <c r="X137" s="13">
        <f t="shared" si="21"/>
        <v>18.324587595933934</v>
      </c>
      <c r="Y137" s="18" t="str">
        <f t="shared" si="23"/>
        <v>Y</v>
      </c>
      <c r="Z137" s="2" t="s">
        <v>157</v>
      </c>
    </row>
    <row r="138" spans="1:26" x14ac:dyDescent="0.15">
      <c r="A138" s="11">
        <f t="shared" si="22"/>
        <v>1960</v>
      </c>
      <c r="B138" s="11">
        <f t="shared" si="16"/>
        <v>1965</v>
      </c>
      <c r="C138" s="10">
        <v>22371</v>
      </c>
      <c r="D138" s="2" t="s">
        <v>1102</v>
      </c>
      <c r="I138" s="22" t="s">
        <v>1255</v>
      </c>
      <c r="K138" s="2" t="s">
        <v>26</v>
      </c>
      <c r="L138" s="3">
        <v>15293</v>
      </c>
      <c r="M138" s="12">
        <f t="shared" si="17"/>
        <v>20</v>
      </c>
      <c r="N138" s="11" t="str">
        <f t="shared" si="18"/>
        <v>34D</v>
      </c>
      <c r="O138" s="11">
        <f>IF(ISBLANK(P138),"",VLOOKUP(P138,Tables!$A$3:$B$11,2))</f>
        <v>3</v>
      </c>
      <c r="P138" s="2" t="s">
        <v>27</v>
      </c>
      <c r="Q138" s="2">
        <v>34</v>
      </c>
      <c r="R138" s="2">
        <v>20</v>
      </c>
      <c r="S138" s="2">
        <v>34</v>
      </c>
      <c r="T138" s="2">
        <v>59</v>
      </c>
      <c r="U138" s="13">
        <f t="shared" si="19"/>
        <v>1.4986000000000002</v>
      </c>
      <c r="V138" s="2">
        <v>98</v>
      </c>
      <c r="W138" s="12">
        <f t="shared" si="20"/>
        <v>44.452016</v>
      </c>
      <c r="X138" s="13">
        <f t="shared" si="21"/>
        <v>19.79338195964527</v>
      </c>
      <c r="Y138" s="18" t="str">
        <f t="shared" si="23"/>
        <v>Y</v>
      </c>
      <c r="Z138" s="2" t="s">
        <v>58</v>
      </c>
    </row>
    <row r="139" spans="1:26" x14ac:dyDescent="0.15">
      <c r="A139" s="11">
        <f t="shared" si="22"/>
        <v>1960</v>
      </c>
      <c r="B139" s="11">
        <f t="shared" si="16"/>
        <v>1965</v>
      </c>
      <c r="C139" s="10">
        <v>22401</v>
      </c>
      <c r="D139" s="2" t="s">
        <v>832</v>
      </c>
      <c r="I139" s="22" t="s">
        <v>1255</v>
      </c>
      <c r="K139" s="2" t="s">
        <v>35</v>
      </c>
      <c r="L139" s="3">
        <v>15379</v>
      </c>
      <c r="M139" s="12">
        <f t="shared" si="17"/>
        <v>19</v>
      </c>
      <c r="N139" s="11" t="str">
        <f t="shared" si="18"/>
        <v>36C</v>
      </c>
      <c r="O139" s="11">
        <f>IF(ISBLANK(P139),"",VLOOKUP(P139,Tables!$A$3:$B$11,2))</f>
        <v>2</v>
      </c>
      <c r="P139" s="2" t="s">
        <v>32</v>
      </c>
      <c r="Q139" s="2">
        <v>36</v>
      </c>
      <c r="R139" s="2">
        <v>22</v>
      </c>
      <c r="S139" s="2">
        <v>36</v>
      </c>
      <c r="T139" s="2">
        <v>63</v>
      </c>
      <c r="U139" s="13">
        <f t="shared" si="19"/>
        <v>1.6002000000000001</v>
      </c>
      <c r="V139" s="2">
        <v>105</v>
      </c>
      <c r="W139" s="12">
        <f t="shared" si="20"/>
        <v>47.627159999999996</v>
      </c>
      <c r="X139" s="13">
        <f t="shared" si="21"/>
        <v>18.59970915709027</v>
      </c>
      <c r="Y139" s="18" t="str">
        <f t="shared" si="23"/>
        <v>N</v>
      </c>
      <c r="Z139" s="2" t="s">
        <v>833</v>
      </c>
    </row>
    <row r="140" spans="1:26" x14ac:dyDescent="0.15">
      <c r="A140" s="11">
        <f t="shared" si="22"/>
        <v>1960</v>
      </c>
      <c r="B140" s="11">
        <f t="shared" si="16"/>
        <v>1965</v>
      </c>
      <c r="C140" s="10">
        <v>22432</v>
      </c>
      <c r="D140" s="2" t="s">
        <v>476</v>
      </c>
      <c r="I140" s="22" t="s">
        <v>1255</v>
      </c>
      <c r="K140" s="2" t="s">
        <v>35</v>
      </c>
      <c r="L140" s="3">
        <v>15364</v>
      </c>
      <c r="M140" s="12">
        <f t="shared" si="17"/>
        <v>19</v>
      </c>
      <c r="N140" s="11" t="str">
        <f t="shared" si="18"/>
        <v>34B</v>
      </c>
      <c r="O140" s="11">
        <f>IF(ISBLANK(P140),"",VLOOKUP(P140,Tables!$A$3:$B$11,2))</f>
        <v>1</v>
      </c>
      <c r="P140" s="2" t="s">
        <v>49</v>
      </c>
      <c r="Q140" s="2">
        <v>34</v>
      </c>
      <c r="R140" s="2">
        <v>22</v>
      </c>
      <c r="S140" s="2">
        <v>35</v>
      </c>
      <c r="T140" s="2">
        <v>65</v>
      </c>
      <c r="U140" s="13">
        <f t="shared" si="19"/>
        <v>1.651</v>
      </c>
      <c r="V140" s="2">
        <v>120</v>
      </c>
      <c r="W140" s="12">
        <f t="shared" si="20"/>
        <v>54.431039999999996</v>
      </c>
      <c r="X140" s="13">
        <f t="shared" si="21"/>
        <v>19.968823842973126</v>
      </c>
      <c r="Y140" s="18" t="str">
        <f t="shared" si="23"/>
        <v>N</v>
      </c>
      <c r="Z140" s="2" t="s">
        <v>477</v>
      </c>
    </row>
    <row r="141" spans="1:26" x14ac:dyDescent="0.15">
      <c r="A141" s="11">
        <f t="shared" si="22"/>
        <v>1960</v>
      </c>
      <c r="B141" s="11">
        <f t="shared" si="16"/>
        <v>1965</v>
      </c>
      <c r="C141" s="10">
        <v>22462</v>
      </c>
      <c r="D141" s="2" t="s">
        <v>437</v>
      </c>
      <c r="I141" s="22" t="s">
        <v>1255</v>
      </c>
      <c r="K141" s="2" t="s">
        <v>31</v>
      </c>
      <c r="L141" s="3">
        <v>14161</v>
      </c>
      <c r="M141" s="12">
        <f t="shared" si="17"/>
        <v>23</v>
      </c>
      <c r="N141" s="11" t="str">
        <f t="shared" si="18"/>
        <v>36D</v>
      </c>
      <c r="O141" s="11">
        <f>IF(ISBLANK(P141),"",VLOOKUP(P141,Tables!$A$3:$B$11,2))</f>
        <v>3</v>
      </c>
      <c r="P141" s="2" t="s">
        <v>27</v>
      </c>
      <c r="Q141" s="2">
        <v>36</v>
      </c>
      <c r="R141" s="2">
        <v>23</v>
      </c>
      <c r="S141" s="2">
        <v>35</v>
      </c>
      <c r="T141" s="2">
        <v>65</v>
      </c>
      <c r="U141" s="13">
        <f t="shared" si="19"/>
        <v>1.651</v>
      </c>
      <c r="V141" s="2">
        <v>120</v>
      </c>
      <c r="W141" s="12">
        <f t="shared" si="20"/>
        <v>54.431039999999996</v>
      </c>
      <c r="X141" s="13">
        <f t="shared" si="21"/>
        <v>19.968823842973126</v>
      </c>
      <c r="Y141" s="18" t="str">
        <f t="shared" si="23"/>
        <v>Y</v>
      </c>
      <c r="Z141" s="2" t="s">
        <v>246</v>
      </c>
    </row>
    <row r="142" spans="1:26" x14ac:dyDescent="0.15">
      <c r="A142" s="11">
        <f t="shared" si="22"/>
        <v>1960</v>
      </c>
      <c r="B142" s="11">
        <f t="shared" si="16"/>
        <v>1965</v>
      </c>
      <c r="C142" s="10">
        <v>22493</v>
      </c>
      <c r="D142" s="2" t="s">
        <v>721</v>
      </c>
      <c r="I142" s="22" t="s">
        <v>1255</v>
      </c>
      <c r="K142" s="2" t="s">
        <v>26</v>
      </c>
      <c r="L142" s="3">
        <v>13587</v>
      </c>
      <c r="M142" s="12">
        <f t="shared" si="17"/>
        <v>24</v>
      </c>
      <c r="N142" s="11" t="str">
        <f t="shared" si="18"/>
        <v>34B</v>
      </c>
      <c r="O142" s="11">
        <f>IF(ISBLANK(P142),"",VLOOKUP(P142,Tables!$A$3:$B$11,2))</f>
        <v>1</v>
      </c>
      <c r="P142" s="2" t="s">
        <v>49</v>
      </c>
      <c r="Q142" s="2">
        <v>34</v>
      </c>
      <c r="R142" s="2">
        <v>22</v>
      </c>
      <c r="S142" s="2">
        <v>36</v>
      </c>
      <c r="T142" s="2">
        <v>66</v>
      </c>
      <c r="U142" s="13">
        <f t="shared" si="19"/>
        <v>1.6764000000000001</v>
      </c>
      <c r="V142" s="2">
        <v>115</v>
      </c>
      <c r="W142" s="12">
        <f t="shared" si="20"/>
        <v>52.163080000000001</v>
      </c>
      <c r="X142" s="13">
        <f t="shared" si="21"/>
        <v>18.561280005939256</v>
      </c>
      <c r="Y142" s="18" t="str">
        <f t="shared" si="23"/>
        <v>Y</v>
      </c>
      <c r="Z142" s="2" t="s">
        <v>722</v>
      </c>
    </row>
    <row r="143" spans="1:26" x14ac:dyDescent="0.15">
      <c r="A143" s="11">
        <f t="shared" si="22"/>
        <v>1960</v>
      </c>
      <c r="B143" s="11">
        <f t="shared" si="16"/>
        <v>1965</v>
      </c>
      <c r="C143" s="10">
        <v>22524</v>
      </c>
      <c r="D143" s="2" t="s">
        <v>964</v>
      </c>
      <c r="I143" s="22" t="s">
        <v>1255</v>
      </c>
      <c r="K143" s="2" t="s">
        <v>35</v>
      </c>
      <c r="L143" s="3">
        <v>16219</v>
      </c>
      <c r="M143" s="12">
        <f t="shared" si="17"/>
        <v>17</v>
      </c>
      <c r="N143" s="11" t="str">
        <f t="shared" si="18"/>
        <v>34C</v>
      </c>
      <c r="O143" s="11">
        <f>IF(ISBLANK(P143),"",VLOOKUP(P143,Tables!$A$3:$B$11,2))</f>
        <v>2</v>
      </c>
      <c r="P143" s="2" t="s">
        <v>32</v>
      </c>
      <c r="Q143" s="2">
        <v>34</v>
      </c>
      <c r="R143" s="2">
        <v>19</v>
      </c>
      <c r="S143" s="2">
        <v>34</v>
      </c>
      <c r="T143" s="2">
        <v>65</v>
      </c>
      <c r="U143" s="13">
        <f t="shared" si="19"/>
        <v>1.651</v>
      </c>
      <c r="V143" s="2">
        <v>113</v>
      </c>
      <c r="W143" s="12">
        <f t="shared" si="20"/>
        <v>51.255896</v>
      </c>
      <c r="X143" s="13">
        <f t="shared" si="21"/>
        <v>18.803975785466363</v>
      </c>
      <c r="Y143" s="18" t="str">
        <f t="shared" si="23"/>
        <v>Y</v>
      </c>
      <c r="Z143" s="2" t="s">
        <v>132</v>
      </c>
    </row>
    <row r="144" spans="1:26" x14ac:dyDescent="0.15">
      <c r="A144" s="11">
        <f t="shared" si="22"/>
        <v>1960</v>
      </c>
      <c r="B144" s="11">
        <f t="shared" si="16"/>
        <v>1965</v>
      </c>
      <c r="C144" s="10">
        <v>22554</v>
      </c>
      <c r="D144" s="2" t="s">
        <v>57</v>
      </c>
      <c r="I144" s="22" t="s">
        <v>1256</v>
      </c>
      <c r="J144" s="2" t="s">
        <v>30</v>
      </c>
      <c r="K144" s="2" t="s">
        <v>26</v>
      </c>
      <c r="L144" s="3">
        <v>13805</v>
      </c>
      <c r="M144" s="12">
        <f t="shared" si="17"/>
        <v>24</v>
      </c>
      <c r="N144" s="11" t="str">
        <f t="shared" si="18"/>
        <v>36C</v>
      </c>
      <c r="O144" s="11">
        <f>IF(ISBLANK(P144),"",VLOOKUP(P144,Tables!$A$3:$B$11,2))</f>
        <v>2</v>
      </c>
      <c r="P144" s="2" t="s">
        <v>32</v>
      </c>
      <c r="Q144" s="2">
        <v>36</v>
      </c>
      <c r="R144" s="2">
        <v>24</v>
      </c>
      <c r="S144" s="2">
        <v>36</v>
      </c>
      <c r="T144" s="2">
        <v>66</v>
      </c>
      <c r="U144" s="13">
        <f t="shared" si="19"/>
        <v>1.6764000000000001</v>
      </c>
      <c r="V144" s="2">
        <v>117</v>
      </c>
      <c r="W144" s="12">
        <f t="shared" si="20"/>
        <v>53.070264000000002</v>
      </c>
      <c r="X144" s="13">
        <f t="shared" si="21"/>
        <v>18.884084875607765</v>
      </c>
      <c r="Y144" s="18" t="str">
        <f t="shared" si="23"/>
        <v>Y</v>
      </c>
      <c r="Z144" s="2" t="s">
        <v>58</v>
      </c>
    </row>
    <row r="145" spans="1:26" x14ac:dyDescent="0.15">
      <c r="A145" s="11">
        <f t="shared" si="22"/>
        <v>1960</v>
      </c>
      <c r="B145" s="11">
        <f t="shared" si="16"/>
        <v>1965</v>
      </c>
      <c r="C145" s="10">
        <v>22585</v>
      </c>
      <c r="D145" s="2" t="s">
        <v>957</v>
      </c>
      <c r="I145" s="22" t="s">
        <v>1255</v>
      </c>
      <c r="K145" s="2" t="s">
        <v>35</v>
      </c>
      <c r="L145" s="3">
        <v>13792</v>
      </c>
      <c r="M145" s="12">
        <f t="shared" si="17"/>
        <v>24</v>
      </c>
      <c r="N145" s="11" t="str">
        <f t="shared" si="18"/>
        <v>35B</v>
      </c>
      <c r="O145" s="11">
        <f>IF(ISBLANK(P145),"",VLOOKUP(P145,Tables!$A$3:$B$11,2))</f>
        <v>1</v>
      </c>
      <c r="P145" s="2" t="s">
        <v>49</v>
      </c>
      <c r="Q145" s="2">
        <v>35</v>
      </c>
      <c r="R145" s="2">
        <v>22</v>
      </c>
      <c r="S145" s="2">
        <v>35</v>
      </c>
      <c r="T145" s="2">
        <v>67</v>
      </c>
      <c r="U145" s="13">
        <f t="shared" si="19"/>
        <v>1.7018</v>
      </c>
      <c r="V145" s="2">
        <v>118</v>
      </c>
      <c r="W145" s="12">
        <f t="shared" si="20"/>
        <v>53.523856000000002</v>
      </c>
      <c r="X145" s="13">
        <f t="shared" si="21"/>
        <v>18.481208002736789</v>
      </c>
      <c r="Y145" s="18" t="str">
        <f t="shared" si="23"/>
        <v>Y</v>
      </c>
      <c r="Z145" s="2" t="s">
        <v>484</v>
      </c>
    </row>
    <row r="146" spans="1:26" x14ac:dyDescent="0.15">
      <c r="A146" s="11">
        <f t="shared" si="22"/>
        <v>1960</v>
      </c>
      <c r="B146" s="11">
        <f t="shared" si="16"/>
        <v>1965</v>
      </c>
      <c r="C146" s="10">
        <v>22615</v>
      </c>
      <c r="D146" s="2" t="s">
        <v>364</v>
      </c>
      <c r="I146" s="22" t="s">
        <v>1255</v>
      </c>
      <c r="K146" s="2" t="s">
        <v>26</v>
      </c>
      <c r="L146" s="3">
        <v>15192</v>
      </c>
      <c r="M146" s="12">
        <f t="shared" si="17"/>
        <v>20</v>
      </c>
      <c r="N146" s="11" t="str">
        <f t="shared" si="18"/>
        <v>37B</v>
      </c>
      <c r="O146" s="11">
        <f>IF(ISBLANK(P146),"",VLOOKUP(P146,Tables!$A$3:$B$11,2))</f>
        <v>1</v>
      </c>
      <c r="P146" s="2" t="s">
        <v>49</v>
      </c>
      <c r="Q146" s="2">
        <v>37</v>
      </c>
      <c r="R146" s="2">
        <v>23</v>
      </c>
      <c r="S146" s="2">
        <v>36</v>
      </c>
      <c r="T146" s="2">
        <v>68</v>
      </c>
      <c r="U146" s="13">
        <f t="shared" si="19"/>
        <v>1.7272000000000001</v>
      </c>
      <c r="V146" s="2">
        <v>115</v>
      </c>
      <c r="W146" s="12">
        <f t="shared" si="20"/>
        <v>52.163080000000001</v>
      </c>
      <c r="X146" s="13">
        <f t="shared" si="21"/>
        <v>17.485496476183261</v>
      </c>
      <c r="Y146" s="18" t="str">
        <f t="shared" si="23"/>
        <v>Y</v>
      </c>
      <c r="Z146" s="2" t="s">
        <v>365</v>
      </c>
    </row>
    <row r="147" spans="1:26" x14ac:dyDescent="0.15">
      <c r="A147" s="11">
        <f t="shared" si="22"/>
        <v>1960</v>
      </c>
      <c r="B147" s="11">
        <f t="shared" si="16"/>
        <v>1966</v>
      </c>
      <c r="C147" s="10">
        <v>22646</v>
      </c>
      <c r="D147" s="2" t="s">
        <v>605</v>
      </c>
      <c r="I147" s="22" t="s">
        <v>1255</v>
      </c>
      <c r="K147" s="2" t="s">
        <v>35</v>
      </c>
      <c r="L147" s="3">
        <v>16063</v>
      </c>
      <c r="M147" s="12">
        <f t="shared" si="17"/>
        <v>19</v>
      </c>
      <c r="N147" s="11" t="str">
        <f t="shared" si="18"/>
        <v>36C</v>
      </c>
      <c r="O147" s="11">
        <f>IF(ISBLANK(P147),"",VLOOKUP(P147,Tables!$A$3:$B$11,2))</f>
        <v>2</v>
      </c>
      <c r="P147" s="2" t="s">
        <v>32</v>
      </c>
      <c r="Q147" s="2">
        <v>36</v>
      </c>
      <c r="R147" s="2">
        <v>22</v>
      </c>
      <c r="S147" s="2">
        <v>34</v>
      </c>
      <c r="T147" s="2">
        <v>63</v>
      </c>
      <c r="U147" s="13">
        <f t="shared" si="19"/>
        <v>1.6002000000000001</v>
      </c>
      <c r="V147" s="2">
        <v>100</v>
      </c>
      <c r="W147" s="12">
        <f t="shared" si="20"/>
        <v>45.359200000000001</v>
      </c>
      <c r="X147" s="13">
        <f t="shared" si="21"/>
        <v>17.714008721038354</v>
      </c>
      <c r="Y147" s="18" t="str">
        <f t="shared" si="23"/>
        <v>Y</v>
      </c>
      <c r="Z147" s="2" t="s">
        <v>105</v>
      </c>
    </row>
    <row r="148" spans="1:26" x14ac:dyDescent="0.15">
      <c r="A148" s="11">
        <f t="shared" si="22"/>
        <v>1960</v>
      </c>
      <c r="B148" s="11">
        <f t="shared" si="16"/>
        <v>1966</v>
      </c>
      <c r="C148" s="10">
        <v>22677</v>
      </c>
      <c r="D148" s="2" t="s">
        <v>867</v>
      </c>
      <c r="I148" s="22" t="s">
        <v>1255</v>
      </c>
      <c r="K148" s="2" t="s">
        <v>35</v>
      </c>
      <c r="L148" s="3">
        <v>14786</v>
      </c>
      <c r="M148" s="12">
        <f t="shared" si="17"/>
        <v>22</v>
      </c>
      <c r="N148" s="11" t="str">
        <f t="shared" si="18"/>
        <v>38E</v>
      </c>
      <c r="O148" s="11">
        <f>IF(ISBLANK(P148),"",VLOOKUP(P148,Tables!$A$3:$B$11,2))</f>
        <v>5</v>
      </c>
      <c r="P148" s="2" t="s">
        <v>55</v>
      </c>
      <c r="Q148" s="2">
        <v>38</v>
      </c>
      <c r="R148" s="2">
        <v>23</v>
      </c>
      <c r="S148" s="2">
        <v>36</v>
      </c>
      <c r="T148" s="2">
        <v>64</v>
      </c>
      <c r="U148" s="13">
        <f t="shared" si="19"/>
        <v>1.6255999999999999</v>
      </c>
      <c r="V148" s="2">
        <v>119</v>
      </c>
      <c r="W148" s="12">
        <f t="shared" si="20"/>
        <v>53.977448000000003</v>
      </c>
      <c r="X148" s="13">
        <f t="shared" si="21"/>
        <v>20.426077082622918</v>
      </c>
      <c r="Y148" s="18" t="str">
        <f t="shared" si="23"/>
        <v>Y</v>
      </c>
      <c r="Z148" s="2" t="s">
        <v>467</v>
      </c>
    </row>
    <row r="149" spans="1:26" x14ac:dyDescent="0.15">
      <c r="A149" s="11">
        <f t="shared" si="22"/>
        <v>1960</v>
      </c>
      <c r="B149" s="11">
        <f t="shared" si="16"/>
        <v>1966</v>
      </c>
      <c r="C149" s="10">
        <v>22705</v>
      </c>
      <c r="D149" s="2" t="s">
        <v>979</v>
      </c>
      <c r="I149" s="22" t="s">
        <v>1255</v>
      </c>
      <c r="K149" s="2" t="s">
        <v>26</v>
      </c>
      <c r="L149" s="3">
        <v>14568</v>
      </c>
      <c r="M149" s="12">
        <f t="shared" si="17"/>
        <v>23</v>
      </c>
      <c r="N149" s="11" t="str">
        <f t="shared" si="18"/>
        <v>34B</v>
      </c>
      <c r="O149" s="11">
        <f>IF(ISBLANK(P149),"",VLOOKUP(P149,Tables!$A$3:$B$11,2))</f>
        <v>1</v>
      </c>
      <c r="P149" s="2" t="s">
        <v>49</v>
      </c>
      <c r="Q149" s="2">
        <v>34</v>
      </c>
      <c r="R149" s="2">
        <v>19</v>
      </c>
      <c r="S149" s="2">
        <v>35</v>
      </c>
      <c r="T149" s="2">
        <v>62</v>
      </c>
      <c r="U149" s="13">
        <f t="shared" si="19"/>
        <v>1.5748</v>
      </c>
      <c r="V149" s="2">
        <v>105</v>
      </c>
      <c r="W149" s="12">
        <f t="shared" si="20"/>
        <v>47.627159999999996</v>
      </c>
      <c r="X149" s="13">
        <f t="shared" si="21"/>
        <v>19.204538409076818</v>
      </c>
      <c r="Y149" s="18" t="str">
        <f t="shared" si="23"/>
        <v>Y</v>
      </c>
      <c r="Z149" s="2" t="s">
        <v>275</v>
      </c>
    </row>
    <row r="150" spans="1:26" x14ac:dyDescent="0.15">
      <c r="A150" s="11">
        <f t="shared" si="22"/>
        <v>1960</v>
      </c>
      <c r="B150" s="11">
        <f t="shared" si="16"/>
        <v>1966</v>
      </c>
      <c r="C150" s="10">
        <v>22736</v>
      </c>
      <c r="D150" s="2" t="s">
        <v>656</v>
      </c>
      <c r="E150" s="2" t="s">
        <v>1252</v>
      </c>
      <c r="I150" s="22" t="s">
        <v>1255</v>
      </c>
      <c r="K150" s="2" t="s">
        <v>35</v>
      </c>
      <c r="L150" s="3">
        <v>15526</v>
      </c>
      <c r="M150" s="12">
        <f t="shared" si="17"/>
        <v>20</v>
      </c>
      <c r="N150" s="11" t="str">
        <f t="shared" si="18"/>
        <v>35D</v>
      </c>
      <c r="O150" s="11">
        <f>IF(ISBLANK(P150),"",VLOOKUP(P150,Tables!$A$3:$B$11,2))</f>
        <v>3</v>
      </c>
      <c r="P150" s="2" t="s">
        <v>27</v>
      </c>
      <c r="Q150" s="2">
        <v>35</v>
      </c>
      <c r="R150" s="2">
        <v>22</v>
      </c>
      <c r="S150" s="2">
        <v>36</v>
      </c>
      <c r="T150" s="2">
        <v>59</v>
      </c>
      <c r="U150" s="13">
        <f t="shared" si="19"/>
        <v>1.4986000000000002</v>
      </c>
      <c r="V150" s="2">
        <v>98</v>
      </c>
      <c r="W150" s="12">
        <f t="shared" si="20"/>
        <v>44.452016</v>
      </c>
      <c r="X150" s="13">
        <f t="shared" si="21"/>
        <v>19.79338195964527</v>
      </c>
      <c r="Y150" s="18" t="str">
        <f t="shared" si="23"/>
        <v>Y</v>
      </c>
      <c r="Z150" s="2" t="s">
        <v>639</v>
      </c>
    </row>
    <row r="151" spans="1:26" x14ac:dyDescent="0.15">
      <c r="A151" s="11">
        <f t="shared" si="22"/>
        <v>1960</v>
      </c>
      <c r="B151" s="11">
        <f t="shared" si="16"/>
        <v>1966</v>
      </c>
      <c r="C151" s="10">
        <v>22766</v>
      </c>
      <c r="D151" s="2" t="s">
        <v>368</v>
      </c>
      <c r="F151" s="2" t="s">
        <v>1206</v>
      </c>
      <c r="I151" s="22" t="s">
        <v>1255</v>
      </c>
      <c r="K151" s="2" t="s">
        <v>35</v>
      </c>
      <c r="L151" s="3">
        <v>14866</v>
      </c>
      <c r="M151" s="12">
        <f t="shared" si="17"/>
        <v>22</v>
      </c>
      <c r="N151" s="11" t="str">
        <f t="shared" si="18"/>
        <v>37D</v>
      </c>
      <c r="O151" s="11">
        <f>IF(ISBLANK(P151),"",VLOOKUP(P151,Tables!$A$3:$B$11,2))</f>
        <v>3</v>
      </c>
      <c r="P151" s="2" t="s">
        <v>27</v>
      </c>
      <c r="Q151" s="2">
        <v>37</v>
      </c>
      <c r="R151" s="2">
        <v>24</v>
      </c>
      <c r="S151" s="2">
        <v>37</v>
      </c>
      <c r="T151" s="2">
        <v>64</v>
      </c>
      <c r="U151" s="13">
        <f t="shared" si="19"/>
        <v>1.6255999999999999</v>
      </c>
      <c r="V151" s="2">
        <v>120</v>
      </c>
      <c r="W151" s="12">
        <f t="shared" si="20"/>
        <v>54.431039999999996</v>
      </c>
      <c r="X151" s="13">
        <f t="shared" si="21"/>
        <v>20.597724789199578</v>
      </c>
      <c r="Y151" s="18" t="str">
        <f t="shared" si="23"/>
        <v>N</v>
      </c>
      <c r="Z151" s="2" t="s">
        <v>369</v>
      </c>
    </row>
    <row r="152" spans="1:26" x14ac:dyDescent="0.15">
      <c r="A152" s="11">
        <f t="shared" si="22"/>
        <v>1960</v>
      </c>
      <c r="B152" s="11">
        <f t="shared" si="16"/>
        <v>1966</v>
      </c>
      <c r="C152" s="10">
        <v>22797</v>
      </c>
      <c r="D152" s="2" t="s">
        <v>676</v>
      </c>
      <c r="F152" s="2" t="s">
        <v>1206</v>
      </c>
      <c r="I152" s="22" t="s">
        <v>1255</v>
      </c>
      <c r="K152" s="2" t="s">
        <v>35</v>
      </c>
      <c r="L152" s="3">
        <v>14975</v>
      </c>
      <c r="M152" s="12">
        <f t="shared" si="17"/>
        <v>22</v>
      </c>
      <c r="N152" s="11" t="str">
        <f t="shared" si="18"/>
        <v>34B</v>
      </c>
      <c r="O152" s="11">
        <f>IF(ISBLANK(P152),"",VLOOKUP(P152,Tables!$A$3:$B$11,2))</f>
        <v>1</v>
      </c>
      <c r="P152" s="2" t="s">
        <v>49</v>
      </c>
      <c r="Q152" s="2">
        <v>34</v>
      </c>
      <c r="R152" s="2">
        <v>22</v>
      </c>
      <c r="S152" s="2">
        <v>33</v>
      </c>
      <c r="T152" s="2">
        <v>61</v>
      </c>
      <c r="U152" s="13">
        <f t="shared" si="19"/>
        <v>1.5493999999999999</v>
      </c>
      <c r="V152" s="2">
        <v>100</v>
      </c>
      <c r="W152" s="12">
        <f t="shared" si="20"/>
        <v>45.359200000000001</v>
      </c>
      <c r="X152" s="13">
        <f t="shared" si="21"/>
        <v>18.89462526573535</v>
      </c>
      <c r="Y152" s="18" t="str">
        <f t="shared" si="23"/>
        <v>Y</v>
      </c>
      <c r="Z152" s="2" t="s">
        <v>105</v>
      </c>
    </row>
    <row r="153" spans="1:26" x14ac:dyDescent="0.15">
      <c r="A153" s="11">
        <f t="shared" si="22"/>
        <v>1960</v>
      </c>
      <c r="B153" s="11">
        <f t="shared" si="16"/>
        <v>1966</v>
      </c>
      <c r="C153" s="10">
        <v>22827</v>
      </c>
      <c r="D153" s="2" t="s">
        <v>1154</v>
      </c>
      <c r="I153" s="22" t="s">
        <v>1255</v>
      </c>
      <c r="K153" s="2" t="s">
        <v>35</v>
      </c>
      <c r="L153" s="3">
        <v>15525</v>
      </c>
      <c r="M153" s="12">
        <f t="shared" si="17"/>
        <v>20</v>
      </c>
      <c r="N153" s="11" t="str">
        <f t="shared" si="18"/>
        <v>34A</v>
      </c>
      <c r="O153" s="11">
        <f>IF(ISBLANK(P153),"",VLOOKUP(P153,Tables!$A$3:$B$11,2))</f>
        <v>0.5</v>
      </c>
      <c r="P153" s="2" t="s">
        <v>80</v>
      </c>
      <c r="Q153" s="2">
        <v>34</v>
      </c>
      <c r="R153" s="2">
        <v>23</v>
      </c>
      <c r="S153" s="2">
        <v>34</v>
      </c>
      <c r="T153" s="2">
        <v>65</v>
      </c>
      <c r="U153" s="13">
        <f t="shared" si="19"/>
        <v>1.651</v>
      </c>
      <c r="V153" s="2">
        <v>108</v>
      </c>
      <c r="W153" s="12">
        <f t="shared" si="20"/>
        <v>48.987935999999998</v>
      </c>
      <c r="X153" s="13">
        <f t="shared" si="21"/>
        <v>17.971941458675815</v>
      </c>
      <c r="Y153" s="18" t="str">
        <f t="shared" si="23"/>
        <v>Y</v>
      </c>
      <c r="Z153" s="2" t="s">
        <v>136</v>
      </c>
    </row>
    <row r="154" spans="1:26" x14ac:dyDescent="0.15">
      <c r="A154" s="11">
        <f t="shared" si="22"/>
        <v>1960</v>
      </c>
      <c r="B154" s="11">
        <f t="shared" si="16"/>
        <v>1966</v>
      </c>
      <c r="C154" s="10">
        <v>22858</v>
      </c>
      <c r="D154" s="2" t="s">
        <v>1107</v>
      </c>
      <c r="F154" s="2" t="s">
        <v>1206</v>
      </c>
      <c r="I154" s="22" t="s">
        <v>1255</v>
      </c>
      <c r="J154" s="2" t="s">
        <v>30</v>
      </c>
      <c r="K154" s="2" t="s">
        <v>26</v>
      </c>
      <c r="L154" s="3">
        <v>14824</v>
      </c>
      <c r="M154" s="12">
        <f t="shared" si="17"/>
        <v>22</v>
      </c>
      <c r="N154" s="11" t="str">
        <f t="shared" si="18"/>
        <v>34C</v>
      </c>
      <c r="O154" s="11">
        <f>IF(ISBLANK(P154),"",VLOOKUP(P154,Tables!$A$3:$B$11,2))</f>
        <v>2</v>
      </c>
      <c r="P154" s="2" t="s">
        <v>32</v>
      </c>
      <c r="Q154" s="2">
        <v>34</v>
      </c>
      <c r="R154" s="2">
        <v>25</v>
      </c>
      <c r="S154" s="2">
        <v>34</v>
      </c>
      <c r="T154" s="2">
        <v>67</v>
      </c>
      <c r="U154" s="13">
        <f t="shared" si="19"/>
        <v>1.7018</v>
      </c>
      <c r="V154" s="2">
        <v>123</v>
      </c>
      <c r="W154" s="12">
        <f t="shared" si="20"/>
        <v>55.791815999999997</v>
      </c>
      <c r="X154" s="13">
        <f t="shared" si="21"/>
        <v>19.264310036751059</v>
      </c>
      <c r="Y154" s="18" t="str">
        <f t="shared" si="23"/>
        <v>N</v>
      </c>
      <c r="Z154" s="2" t="s">
        <v>479</v>
      </c>
    </row>
    <row r="155" spans="1:26" x14ac:dyDescent="0.15">
      <c r="A155" s="11">
        <f t="shared" si="22"/>
        <v>1960</v>
      </c>
      <c r="B155" s="11">
        <f t="shared" si="16"/>
        <v>1966</v>
      </c>
      <c r="C155" s="10">
        <v>22889</v>
      </c>
      <c r="D155" s="2" t="s">
        <v>361</v>
      </c>
      <c r="I155" s="22" t="s">
        <v>1255</v>
      </c>
      <c r="J155" s="2" t="s">
        <v>25</v>
      </c>
      <c r="K155" s="2" t="s">
        <v>35</v>
      </c>
      <c r="L155" s="3">
        <v>15705</v>
      </c>
      <c r="M155" s="12">
        <f t="shared" si="17"/>
        <v>20</v>
      </c>
      <c r="N155" s="11" t="str">
        <f t="shared" si="18"/>
        <v>37C</v>
      </c>
      <c r="O155" s="11">
        <f>IF(ISBLANK(P155),"",VLOOKUP(P155,Tables!$A$3:$B$11,2))</f>
        <v>2</v>
      </c>
      <c r="P155" s="2" t="s">
        <v>32</v>
      </c>
      <c r="Q155" s="2">
        <v>37</v>
      </c>
      <c r="R155" s="2">
        <v>24</v>
      </c>
      <c r="S155" s="2">
        <v>37</v>
      </c>
      <c r="T155" s="2">
        <v>67</v>
      </c>
      <c r="U155" s="13">
        <f t="shared" si="19"/>
        <v>1.7018</v>
      </c>
      <c r="V155" s="2">
        <v>130</v>
      </c>
      <c r="W155" s="12">
        <f t="shared" si="20"/>
        <v>58.96696</v>
      </c>
      <c r="X155" s="13">
        <f t="shared" si="21"/>
        <v>20.360652884371039</v>
      </c>
      <c r="Y155" s="18" t="str">
        <f t="shared" si="23"/>
        <v>Y</v>
      </c>
      <c r="Z155" s="2" t="s">
        <v>362</v>
      </c>
    </row>
    <row r="156" spans="1:26" x14ac:dyDescent="0.15">
      <c r="A156" s="11">
        <f t="shared" si="22"/>
        <v>1960</v>
      </c>
      <c r="B156" s="11">
        <f t="shared" si="16"/>
        <v>1966</v>
      </c>
      <c r="C156" s="10">
        <v>22919</v>
      </c>
      <c r="D156" s="2" t="s">
        <v>761</v>
      </c>
      <c r="F156" s="2" t="s">
        <v>1253</v>
      </c>
      <c r="I156" s="22" t="s">
        <v>1255</v>
      </c>
      <c r="K156" s="2" t="s">
        <v>26</v>
      </c>
      <c r="L156" s="3">
        <v>16338</v>
      </c>
      <c r="M156" s="12">
        <f t="shared" si="17"/>
        <v>18</v>
      </c>
      <c r="N156" s="11" t="str">
        <f t="shared" si="18"/>
        <v>39E</v>
      </c>
      <c r="O156" s="11">
        <f>IF(ISBLANK(P156),"",VLOOKUP(P156,Tables!$A$3:$B$11,2))</f>
        <v>5</v>
      </c>
      <c r="P156" s="2" t="s">
        <v>55</v>
      </c>
      <c r="Q156" s="2">
        <v>39</v>
      </c>
      <c r="R156" s="2">
        <v>24</v>
      </c>
      <c r="S156" s="2">
        <v>36</v>
      </c>
      <c r="T156" s="2">
        <v>65</v>
      </c>
      <c r="U156" s="13">
        <f t="shared" si="19"/>
        <v>1.651</v>
      </c>
      <c r="V156" s="2">
        <v>125</v>
      </c>
      <c r="W156" s="12">
        <f t="shared" si="20"/>
        <v>56.698999999999998</v>
      </c>
      <c r="X156" s="13">
        <f t="shared" si="21"/>
        <v>20.800858169763675</v>
      </c>
      <c r="Y156" s="18" t="str">
        <f t="shared" si="23"/>
        <v>Y</v>
      </c>
      <c r="Z156" s="2" t="s">
        <v>762</v>
      </c>
    </row>
    <row r="157" spans="1:26" x14ac:dyDescent="0.15">
      <c r="A157" s="11">
        <f t="shared" si="22"/>
        <v>1960</v>
      </c>
      <c r="B157" s="11">
        <f t="shared" si="16"/>
        <v>1966</v>
      </c>
      <c r="C157" s="10">
        <v>22950</v>
      </c>
      <c r="D157" s="2" t="s">
        <v>772</v>
      </c>
      <c r="F157" s="2" t="s">
        <v>1206</v>
      </c>
      <c r="I157" s="22" t="s">
        <v>1256</v>
      </c>
      <c r="K157" s="2" t="s">
        <v>35</v>
      </c>
      <c r="L157" s="3">
        <v>14688</v>
      </c>
      <c r="M157" s="12">
        <f t="shared" si="17"/>
        <v>22</v>
      </c>
      <c r="N157" s="11" t="str">
        <f t="shared" si="18"/>
        <v>35E</v>
      </c>
      <c r="O157" s="11">
        <f>IF(ISBLANK(P157),"",VLOOKUP(P157,Tables!$A$3:$B$11,2))</f>
        <v>5</v>
      </c>
      <c r="P157" s="2" t="s">
        <v>55</v>
      </c>
      <c r="Q157" s="2">
        <v>35</v>
      </c>
      <c r="R157" s="2">
        <v>23</v>
      </c>
      <c r="S157" s="2">
        <v>35</v>
      </c>
      <c r="T157" s="2">
        <v>68</v>
      </c>
      <c r="U157" s="13">
        <f t="shared" si="19"/>
        <v>1.7272000000000001</v>
      </c>
      <c r="V157" s="2">
        <v>132</v>
      </c>
      <c r="W157" s="12">
        <f t="shared" si="20"/>
        <v>59.874144000000001</v>
      </c>
      <c r="X157" s="13">
        <f t="shared" si="21"/>
        <v>20.070308998749486</v>
      </c>
      <c r="Y157" s="18" t="str">
        <f t="shared" si="23"/>
        <v>Y</v>
      </c>
      <c r="Z157" s="2" t="s">
        <v>773</v>
      </c>
    </row>
    <row r="158" spans="1:26" x14ac:dyDescent="0.15">
      <c r="A158" s="11">
        <f t="shared" si="22"/>
        <v>1960</v>
      </c>
      <c r="B158" s="11">
        <f t="shared" si="16"/>
        <v>1966</v>
      </c>
      <c r="C158" s="10">
        <v>22980</v>
      </c>
      <c r="D158" s="2" t="s">
        <v>1106</v>
      </c>
      <c r="F158" s="2" t="s">
        <v>1206</v>
      </c>
      <c r="I158" s="22" t="s">
        <v>1255</v>
      </c>
      <c r="K158" s="2" t="s">
        <v>35</v>
      </c>
      <c r="L158" s="3">
        <v>16112</v>
      </c>
      <c r="M158" s="12">
        <f t="shared" si="17"/>
        <v>18</v>
      </c>
      <c r="N158" s="11" t="str">
        <f t="shared" si="18"/>
        <v>35C</v>
      </c>
      <c r="O158" s="11">
        <f>IF(ISBLANK(P158),"",VLOOKUP(P158,Tables!$A$3:$B$11,2))</f>
        <v>2</v>
      </c>
      <c r="P158" s="2" t="s">
        <v>32</v>
      </c>
      <c r="Q158" s="2">
        <v>35</v>
      </c>
      <c r="R158" s="2">
        <v>22</v>
      </c>
      <c r="S158" s="2">
        <v>35</v>
      </c>
      <c r="T158" s="2">
        <v>63</v>
      </c>
      <c r="U158" s="13">
        <f t="shared" si="19"/>
        <v>1.6002000000000001</v>
      </c>
      <c r="V158" s="2">
        <v>105</v>
      </c>
      <c r="W158" s="12">
        <f t="shared" si="20"/>
        <v>47.627159999999996</v>
      </c>
      <c r="X158" s="13">
        <f t="shared" si="21"/>
        <v>18.59970915709027</v>
      </c>
      <c r="Y158" s="18" t="str">
        <f t="shared" si="23"/>
        <v>Y</v>
      </c>
      <c r="Z158" s="2" t="s">
        <v>105</v>
      </c>
    </row>
    <row r="159" spans="1:26" x14ac:dyDescent="0.15">
      <c r="A159" s="11">
        <f t="shared" si="22"/>
        <v>1960</v>
      </c>
      <c r="B159" s="11">
        <f t="shared" si="16"/>
        <v>1967</v>
      </c>
      <c r="C159" s="10">
        <v>23011</v>
      </c>
      <c r="D159" s="2" t="s">
        <v>1104</v>
      </c>
      <c r="F159" s="2" t="s">
        <v>1206</v>
      </c>
      <c r="I159" s="22" t="s">
        <v>1255</v>
      </c>
      <c r="J159" s="2" t="s">
        <v>30</v>
      </c>
      <c r="K159" s="2" t="s">
        <v>26</v>
      </c>
      <c r="L159" s="3">
        <v>16020</v>
      </c>
      <c r="M159" s="12">
        <f t="shared" si="17"/>
        <v>20</v>
      </c>
      <c r="N159" s="11" t="str">
        <f t="shared" si="18"/>
        <v>35C</v>
      </c>
      <c r="O159" s="11">
        <f>IF(ISBLANK(P159),"",VLOOKUP(P159,Tables!$A$3:$B$11,2))</f>
        <v>2</v>
      </c>
      <c r="P159" s="2" t="s">
        <v>32</v>
      </c>
      <c r="Q159" s="2">
        <v>35</v>
      </c>
      <c r="R159" s="2">
        <v>22</v>
      </c>
      <c r="S159" s="2">
        <v>34</v>
      </c>
      <c r="T159" s="2">
        <v>62</v>
      </c>
      <c r="U159" s="13">
        <f t="shared" si="19"/>
        <v>1.5748</v>
      </c>
      <c r="V159" s="2">
        <v>100</v>
      </c>
      <c r="W159" s="12">
        <f t="shared" si="20"/>
        <v>45.359200000000001</v>
      </c>
      <c r="X159" s="13">
        <f t="shared" si="21"/>
        <v>18.29003658007316</v>
      </c>
      <c r="Y159" s="18" t="str">
        <f t="shared" si="23"/>
        <v>N</v>
      </c>
      <c r="Z159" s="2" t="s">
        <v>1105</v>
      </c>
    </row>
    <row r="160" spans="1:26" x14ac:dyDescent="0.15">
      <c r="A160" s="11">
        <f t="shared" si="22"/>
        <v>1960</v>
      </c>
      <c r="B160" s="11">
        <f t="shared" si="16"/>
        <v>1967</v>
      </c>
      <c r="C160" s="10">
        <v>23042</v>
      </c>
      <c r="D160" s="2" t="s">
        <v>688</v>
      </c>
      <c r="F160" s="2" t="s">
        <v>1206</v>
      </c>
      <c r="I160" s="22" t="s">
        <v>1255</v>
      </c>
      <c r="J160" s="2" t="s">
        <v>25</v>
      </c>
      <c r="K160" s="2" t="s">
        <v>35</v>
      </c>
      <c r="L160" s="3">
        <v>15681</v>
      </c>
      <c r="M160" s="12">
        <f t="shared" si="17"/>
        <v>21</v>
      </c>
      <c r="N160" s="11" t="str">
        <f t="shared" si="18"/>
        <v>35C</v>
      </c>
      <c r="O160" s="11">
        <f>IF(ISBLANK(P160),"",VLOOKUP(P160,Tables!$A$3:$B$11,2))</f>
        <v>2</v>
      </c>
      <c r="P160" s="2" t="s">
        <v>32</v>
      </c>
      <c r="Q160" s="2">
        <v>35</v>
      </c>
      <c r="R160" s="2">
        <v>20</v>
      </c>
      <c r="S160" s="2">
        <v>34</v>
      </c>
      <c r="T160" s="2">
        <v>64</v>
      </c>
      <c r="U160" s="13">
        <f t="shared" si="19"/>
        <v>1.6255999999999999</v>
      </c>
      <c r="V160" s="2">
        <v>108</v>
      </c>
      <c r="W160" s="12">
        <f t="shared" si="20"/>
        <v>48.987935999999998</v>
      </c>
      <c r="X160" s="13">
        <f t="shared" si="21"/>
        <v>18.537952310279621</v>
      </c>
      <c r="Y160" s="18" t="str">
        <f t="shared" si="23"/>
        <v>Y</v>
      </c>
      <c r="Z160" s="2" t="s">
        <v>132</v>
      </c>
    </row>
    <row r="161" spans="1:26" x14ac:dyDescent="0.15">
      <c r="A161" s="11">
        <f t="shared" si="22"/>
        <v>1960</v>
      </c>
      <c r="B161" s="11">
        <f t="shared" si="16"/>
        <v>1967</v>
      </c>
      <c r="C161" s="10">
        <v>23070</v>
      </c>
      <c r="D161" s="2" t="s">
        <v>427</v>
      </c>
      <c r="F161" s="2" t="s">
        <v>1206</v>
      </c>
      <c r="I161" s="22" t="s">
        <v>1255</v>
      </c>
      <c r="J161" s="2" t="s">
        <v>25</v>
      </c>
      <c r="K161" s="2" t="s">
        <v>35</v>
      </c>
      <c r="L161" s="3">
        <v>16153</v>
      </c>
      <c r="M161" s="12">
        <f t="shared" si="17"/>
        <v>19</v>
      </c>
      <c r="N161" s="11" t="str">
        <f t="shared" si="18"/>
        <v>39F</v>
      </c>
      <c r="O161" s="11">
        <f>IF(ISBLANK(P161),"",VLOOKUP(P161,Tables!$A$3:$B$11,2))</f>
        <v>6</v>
      </c>
      <c r="P161" s="2" t="s">
        <v>529</v>
      </c>
      <c r="Q161" s="2">
        <v>39</v>
      </c>
      <c r="R161" s="2">
        <v>24</v>
      </c>
      <c r="S161" s="2">
        <v>36</v>
      </c>
      <c r="T161" s="2">
        <v>62</v>
      </c>
      <c r="U161" s="13">
        <f t="shared" si="19"/>
        <v>1.5748</v>
      </c>
      <c r="V161" s="2">
        <v>110</v>
      </c>
      <c r="W161" s="12">
        <f t="shared" si="20"/>
        <v>49.895119999999999</v>
      </c>
      <c r="X161" s="13">
        <f t="shared" si="21"/>
        <v>20.119040238080476</v>
      </c>
      <c r="Y161" s="18" t="str">
        <f t="shared" si="23"/>
        <v>Y</v>
      </c>
      <c r="Z161" s="2" t="s">
        <v>428</v>
      </c>
    </row>
    <row r="162" spans="1:26" x14ac:dyDescent="0.15">
      <c r="A162" s="11">
        <f t="shared" si="22"/>
        <v>1960</v>
      </c>
      <c r="B162" s="11">
        <f t="shared" si="16"/>
        <v>1967</v>
      </c>
      <c r="C162" s="10">
        <v>23101</v>
      </c>
      <c r="D162" s="2" t="s">
        <v>461</v>
      </c>
      <c r="F162" s="2" t="s">
        <v>1213</v>
      </c>
      <c r="I162" s="22" t="s">
        <v>1255</v>
      </c>
      <c r="J162" s="2" t="s">
        <v>25</v>
      </c>
      <c r="K162" s="2" t="s">
        <v>35</v>
      </c>
      <c r="L162" s="3">
        <v>14103</v>
      </c>
      <c r="M162" s="12">
        <f t="shared" si="17"/>
        <v>25</v>
      </c>
      <c r="N162" s="11" t="str">
        <f t="shared" si="18"/>
        <v>35B</v>
      </c>
      <c r="O162" s="11">
        <f>IF(ISBLANK(P162),"",VLOOKUP(P162,Tables!$A$3:$B$11,2))</f>
        <v>1</v>
      </c>
      <c r="P162" s="2" t="s">
        <v>49</v>
      </c>
      <c r="Q162" s="2">
        <v>35</v>
      </c>
      <c r="R162" s="2">
        <v>23</v>
      </c>
      <c r="S162" s="2">
        <v>34</v>
      </c>
      <c r="T162" s="2">
        <v>60</v>
      </c>
      <c r="U162" s="13">
        <f t="shared" si="19"/>
        <v>1.524</v>
      </c>
      <c r="V162" s="2">
        <v>100</v>
      </c>
      <c r="W162" s="12">
        <f t="shared" si="20"/>
        <v>45.359200000000001</v>
      </c>
      <c r="X162" s="13">
        <f t="shared" si="21"/>
        <v>19.529694614944784</v>
      </c>
      <c r="Y162" s="18" t="str">
        <f t="shared" si="23"/>
        <v>N</v>
      </c>
      <c r="Z162" s="2" t="s">
        <v>462</v>
      </c>
    </row>
    <row r="163" spans="1:26" x14ac:dyDescent="0.15">
      <c r="A163" s="11">
        <f t="shared" si="22"/>
        <v>1960</v>
      </c>
      <c r="B163" s="11">
        <f t="shared" si="16"/>
        <v>1967</v>
      </c>
      <c r="C163" s="10">
        <v>23131</v>
      </c>
      <c r="D163" s="2" t="s">
        <v>102</v>
      </c>
      <c r="F163" s="2" t="s">
        <v>1206</v>
      </c>
      <c r="I163" s="22" t="s">
        <v>1255</v>
      </c>
      <c r="J163" s="2" t="s">
        <v>30</v>
      </c>
      <c r="K163" s="2" t="s">
        <v>26</v>
      </c>
      <c r="L163" s="3">
        <v>14876</v>
      </c>
      <c r="M163" s="12">
        <f t="shared" si="17"/>
        <v>23</v>
      </c>
      <c r="N163" s="11" t="str">
        <f t="shared" si="18"/>
        <v>35C</v>
      </c>
      <c r="O163" s="11">
        <f>IF(ISBLANK(P163),"",VLOOKUP(P163,Tables!$A$3:$B$11,2))</f>
        <v>2</v>
      </c>
      <c r="P163" s="2" t="s">
        <v>32</v>
      </c>
      <c r="Q163" s="2">
        <v>35</v>
      </c>
      <c r="R163" s="2">
        <v>23</v>
      </c>
      <c r="S163" s="2">
        <v>35</v>
      </c>
      <c r="T163" s="2">
        <v>64</v>
      </c>
      <c r="U163" s="13">
        <f t="shared" si="19"/>
        <v>1.6255999999999999</v>
      </c>
      <c r="V163" s="2">
        <v>108</v>
      </c>
      <c r="W163" s="12">
        <f t="shared" si="20"/>
        <v>48.987935999999998</v>
      </c>
      <c r="X163" s="13">
        <f t="shared" si="21"/>
        <v>18.537952310279621</v>
      </c>
      <c r="Y163" s="18" t="str">
        <f t="shared" si="23"/>
        <v>Y</v>
      </c>
      <c r="Z163" s="2" t="s">
        <v>103</v>
      </c>
    </row>
    <row r="164" spans="1:26" x14ac:dyDescent="0.15">
      <c r="A164" s="11">
        <f t="shared" si="22"/>
        <v>1960</v>
      </c>
      <c r="B164" s="11">
        <f t="shared" si="16"/>
        <v>1967</v>
      </c>
      <c r="C164" s="10">
        <v>23162</v>
      </c>
      <c r="D164" s="2" t="s">
        <v>593</v>
      </c>
      <c r="I164" s="22" t="s">
        <v>1255</v>
      </c>
      <c r="K164" s="2" t="s">
        <v>26</v>
      </c>
      <c r="L164" s="3">
        <v>15198</v>
      </c>
      <c r="M164" s="12">
        <f t="shared" si="17"/>
        <v>22</v>
      </c>
      <c r="N164" s="11" t="str">
        <f t="shared" si="18"/>
        <v>39D</v>
      </c>
      <c r="O164" s="11">
        <f>IF(ISBLANK(P164),"",VLOOKUP(P164,Tables!$A$3:$B$11,2))</f>
        <v>3</v>
      </c>
      <c r="P164" s="2" t="s">
        <v>27</v>
      </c>
      <c r="Q164" s="2">
        <v>39</v>
      </c>
      <c r="R164" s="2">
        <v>25</v>
      </c>
      <c r="S164" s="2">
        <v>36</v>
      </c>
      <c r="T164" s="2">
        <v>66</v>
      </c>
      <c r="U164" s="13">
        <f t="shared" si="19"/>
        <v>1.6764000000000001</v>
      </c>
      <c r="V164" s="2">
        <v>128</v>
      </c>
      <c r="W164" s="12">
        <f t="shared" si="20"/>
        <v>58.059775999999999</v>
      </c>
      <c r="X164" s="13">
        <f t="shared" si="21"/>
        <v>20.659511658784563</v>
      </c>
      <c r="Y164" s="18" t="str">
        <f t="shared" si="23"/>
        <v>Y</v>
      </c>
      <c r="Z164" s="2" t="s">
        <v>217</v>
      </c>
    </row>
    <row r="165" spans="1:26" x14ac:dyDescent="0.15">
      <c r="A165" s="11">
        <f t="shared" si="22"/>
        <v>1960</v>
      </c>
      <c r="B165" s="11">
        <f t="shared" si="16"/>
        <v>1967</v>
      </c>
      <c r="C165" s="10">
        <v>23192</v>
      </c>
      <c r="D165" s="2" t="s">
        <v>471</v>
      </c>
      <c r="I165" s="22" t="s">
        <v>1255</v>
      </c>
      <c r="K165" s="2" t="s">
        <v>26</v>
      </c>
      <c r="L165" s="3">
        <v>15782</v>
      </c>
      <c r="M165" s="12">
        <f t="shared" si="17"/>
        <v>20</v>
      </c>
      <c r="N165" s="11" t="str">
        <f t="shared" si="18"/>
        <v>37B</v>
      </c>
      <c r="O165" s="11">
        <f>IF(ISBLANK(P165),"",VLOOKUP(P165,Tables!$A$3:$B$11,2))</f>
        <v>1</v>
      </c>
      <c r="P165" s="2" t="s">
        <v>49</v>
      </c>
      <c r="Q165" s="2">
        <v>37</v>
      </c>
      <c r="R165" s="2">
        <v>20</v>
      </c>
      <c r="S165" s="2">
        <v>35</v>
      </c>
      <c r="T165" s="2">
        <v>66</v>
      </c>
      <c r="U165" s="13">
        <f t="shared" si="19"/>
        <v>1.6764000000000001</v>
      </c>
      <c r="V165" s="2">
        <v>116</v>
      </c>
      <c r="W165" s="12">
        <f t="shared" si="20"/>
        <v>52.616672000000001</v>
      </c>
      <c r="X165" s="13">
        <f t="shared" si="21"/>
        <v>18.722682440773511</v>
      </c>
      <c r="Y165" s="18" t="str">
        <f t="shared" si="23"/>
        <v>Y</v>
      </c>
      <c r="Z165" s="2" t="s">
        <v>472</v>
      </c>
    </row>
    <row r="166" spans="1:26" x14ac:dyDescent="0.15">
      <c r="A166" s="11">
        <f t="shared" si="22"/>
        <v>1960</v>
      </c>
      <c r="B166" s="11">
        <f t="shared" si="16"/>
        <v>1967</v>
      </c>
      <c r="C166" s="10">
        <v>23223</v>
      </c>
      <c r="D166" s="2" t="s">
        <v>346</v>
      </c>
      <c r="I166" s="22" t="s">
        <v>1255</v>
      </c>
      <c r="K166" s="2" t="s">
        <v>26</v>
      </c>
      <c r="L166" s="3">
        <v>15810</v>
      </c>
      <c r="M166" s="12">
        <f t="shared" si="17"/>
        <v>20</v>
      </c>
      <c r="N166" s="11" t="str">
        <f t="shared" si="18"/>
        <v>34D</v>
      </c>
      <c r="O166" s="11">
        <f>IF(ISBLANK(P166),"",VLOOKUP(P166,Tables!$A$3:$B$11,2))</f>
        <v>3</v>
      </c>
      <c r="P166" s="2" t="s">
        <v>27</v>
      </c>
      <c r="Q166" s="2">
        <v>34</v>
      </c>
      <c r="R166" s="2">
        <v>21</v>
      </c>
      <c r="S166" s="2">
        <v>33</v>
      </c>
      <c r="T166" s="2">
        <v>62</v>
      </c>
      <c r="U166" s="13">
        <f t="shared" si="19"/>
        <v>1.5748</v>
      </c>
      <c r="V166" s="2">
        <v>98</v>
      </c>
      <c r="W166" s="12">
        <f t="shared" si="20"/>
        <v>44.452016</v>
      </c>
      <c r="X166" s="13">
        <f t="shared" si="21"/>
        <v>17.924235848471696</v>
      </c>
      <c r="Y166" s="18" t="str">
        <f t="shared" si="23"/>
        <v>Y</v>
      </c>
      <c r="Z166" s="2" t="s">
        <v>105</v>
      </c>
    </row>
    <row r="167" spans="1:26" x14ac:dyDescent="0.15">
      <c r="A167" s="11">
        <f t="shared" si="22"/>
        <v>1960</v>
      </c>
      <c r="B167" s="11">
        <f t="shared" si="16"/>
        <v>1967</v>
      </c>
      <c r="C167" s="10">
        <v>23254</v>
      </c>
      <c r="D167" s="2" t="s">
        <v>82</v>
      </c>
      <c r="I167" s="22" t="s">
        <v>1256</v>
      </c>
      <c r="J167" s="2" t="s">
        <v>25</v>
      </c>
      <c r="K167" s="2" t="s">
        <v>35</v>
      </c>
      <c r="L167" s="3">
        <v>14879</v>
      </c>
      <c r="M167" s="12">
        <f t="shared" si="17"/>
        <v>23</v>
      </c>
      <c r="N167" s="11" t="str">
        <f t="shared" si="18"/>
        <v>36D</v>
      </c>
      <c r="O167" s="11">
        <f>IF(ISBLANK(P167),"",VLOOKUP(P167,Tables!$A$3:$B$11,2))</f>
        <v>3</v>
      </c>
      <c r="P167" s="2" t="s">
        <v>27</v>
      </c>
      <c r="Q167" s="2">
        <v>36</v>
      </c>
      <c r="R167" s="2">
        <v>21</v>
      </c>
      <c r="S167" s="2">
        <v>35</v>
      </c>
      <c r="T167" s="2">
        <v>65</v>
      </c>
      <c r="U167" s="13">
        <f t="shared" si="19"/>
        <v>1.651</v>
      </c>
      <c r="V167" s="2">
        <v>109</v>
      </c>
      <c r="W167" s="12">
        <f t="shared" si="20"/>
        <v>49.441527999999998</v>
      </c>
      <c r="X167" s="13">
        <f t="shared" si="21"/>
        <v>18.138348324033924</v>
      </c>
      <c r="Y167" s="18" t="str">
        <f t="shared" si="23"/>
        <v>Y</v>
      </c>
      <c r="Z167" s="2" t="s">
        <v>83</v>
      </c>
    </row>
    <row r="168" spans="1:26" x14ac:dyDescent="0.15">
      <c r="A168" s="11">
        <f t="shared" si="22"/>
        <v>1960</v>
      </c>
      <c r="B168" s="11">
        <f t="shared" si="16"/>
        <v>1967</v>
      </c>
      <c r="C168" s="10">
        <v>23284</v>
      </c>
      <c r="D168" s="2" t="s">
        <v>987</v>
      </c>
      <c r="I168" s="22" t="s">
        <v>1255</v>
      </c>
      <c r="K168" s="2" t="s">
        <v>26</v>
      </c>
      <c r="L168" s="3">
        <v>15770</v>
      </c>
      <c r="M168" s="12">
        <f t="shared" si="17"/>
        <v>20</v>
      </c>
      <c r="N168" s="11" t="str">
        <f t="shared" si="18"/>
        <v>40D</v>
      </c>
      <c r="O168" s="11">
        <f>IF(ISBLANK(P168),"",VLOOKUP(P168,Tables!$A$3:$B$11,2))</f>
        <v>3</v>
      </c>
      <c r="P168" s="2" t="s">
        <v>27</v>
      </c>
      <c r="Q168" s="2">
        <v>40</v>
      </c>
      <c r="R168" s="2">
        <v>25</v>
      </c>
      <c r="S168" s="2">
        <v>35</v>
      </c>
      <c r="T168" s="2">
        <v>70</v>
      </c>
      <c r="U168" s="13">
        <f t="shared" si="19"/>
        <v>1.778</v>
      </c>
      <c r="V168" s="2">
        <v>135</v>
      </c>
      <c r="W168" s="12">
        <f t="shared" si="20"/>
        <v>61.234920000000002</v>
      </c>
      <c r="X168" s="13">
        <f t="shared" si="21"/>
        <v>19.370268536455441</v>
      </c>
      <c r="Y168" s="18" t="str">
        <f t="shared" si="23"/>
        <v>Y</v>
      </c>
      <c r="Z168" s="2" t="s">
        <v>229</v>
      </c>
    </row>
    <row r="169" spans="1:26" x14ac:dyDescent="0.15">
      <c r="A169" s="11">
        <f t="shared" si="22"/>
        <v>1960</v>
      </c>
      <c r="B169" s="11">
        <f t="shared" si="16"/>
        <v>1967</v>
      </c>
      <c r="C169" s="10">
        <v>23315</v>
      </c>
      <c r="D169" s="2" t="s">
        <v>670</v>
      </c>
      <c r="I169" s="22" t="s">
        <v>1255</v>
      </c>
      <c r="K169" s="2" t="s">
        <v>26</v>
      </c>
      <c r="L169" s="3">
        <v>15617</v>
      </c>
      <c r="M169" s="12">
        <f t="shared" si="17"/>
        <v>21</v>
      </c>
      <c r="N169" s="11" t="str">
        <f t="shared" si="18"/>
        <v>36C</v>
      </c>
      <c r="O169" s="11">
        <f>IF(ISBLANK(P169),"",VLOOKUP(P169,Tables!$A$3:$B$11,2))</f>
        <v>2</v>
      </c>
      <c r="P169" s="2" t="s">
        <v>32</v>
      </c>
      <c r="Q169" s="2">
        <v>36</v>
      </c>
      <c r="R169" s="2">
        <v>23</v>
      </c>
      <c r="S169" s="2">
        <v>34</v>
      </c>
      <c r="T169" s="2">
        <v>66</v>
      </c>
      <c r="U169" s="13">
        <f t="shared" si="19"/>
        <v>1.6764000000000001</v>
      </c>
      <c r="V169" s="2">
        <v>115</v>
      </c>
      <c r="W169" s="12">
        <f t="shared" si="20"/>
        <v>52.163080000000001</v>
      </c>
      <c r="X169" s="13">
        <f t="shared" si="21"/>
        <v>18.561280005939256</v>
      </c>
      <c r="Y169" s="18" t="str">
        <f t="shared" si="23"/>
        <v>Y</v>
      </c>
      <c r="Z169" s="2" t="s">
        <v>217</v>
      </c>
    </row>
    <row r="170" spans="1:26" x14ac:dyDescent="0.15">
      <c r="A170" s="11">
        <f t="shared" si="22"/>
        <v>1960</v>
      </c>
      <c r="B170" s="11">
        <f t="shared" si="16"/>
        <v>1967</v>
      </c>
      <c r="C170" s="10">
        <v>23345</v>
      </c>
      <c r="D170" s="2" t="s">
        <v>811</v>
      </c>
      <c r="I170" s="22" t="s">
        <v>1255</v>
      </c>
      <c r="K170" s="2" t="s">
        <v>35</v>
      </c>
      <c r="L170" s="3">
        <v>15829</v>
      </c>
      <c r="M170" s="12">
        <f t="shared" si="17"/>
        <v>20</v>
      </c>
      <c r="N170" s="11" t="str">
        <f t="shared" si="18"/>
        <v>34B</v>
      </c>
      <c r="O170" s="11">
        <f>IF(ISBLANK(P170),"",VLOOKUP(P170,Tables!$A$3:$B$11,2))</f>
        <v>1</v>
      </c>
      <c r="P170" s="2" t="s">
        <v>49</v>
      </c>
      <c r="Q170" s="2">
        <v>34</v>
      </c>
      <c r="R170" s="2">
        <v>23</v>
      </c>
      <c r="S170" s="2">
        <v>34</v>
      </c>
      <c r="T170" s="2">
        <v>60</v>
      </c>
      <c r="U170" s="13">
        <f t="shared" si="19"/>
        <v>1.524</v>
      </c>
      <c r="V170" s="2">
        <v>100</v>
      </c>
      <c r="W170" s="12">
        <f t="shared" si="20"/>
        <v>45.359200000000001</v>
      </c>
      <c r="X170" s="13">
        <f t="shared" si="21"/>
        <v>19.529694614944784</v>
      </c>
      <c r="Y170" s="18" t="str">
        <f t="shared" si="23"/>
        <v>Y</v>
      </c>
      <c r="Z170" s="2" t="s">
        <v>136</v>
      </c>
    </row>
    <row r="171" spans="1:26" x14ac:dyDescent="0.15">
      <c r="A171" s="11">
        <f t="shared" si="22"/>
        <v>1960</v>
      </c>
      <c r="B171" s="11">
        <f t="shared" si="16"/>
        <v>1968</v>
      </c>
      <c r="C171" s="10">
        <v>23376</v>
      </c>
      <c r="D171" s="2" t="s">
        <v>289</v>
      </c>
      <c r="I171" s="22" t="s">
        <v>1256</v>
      </c>
      <c r="K171" s="2" t="s">
        <v>26</v>
      </c>
      <c r="L171" s="3">
        <v>15602</v>
      </c>
      <c r="M171" s="12">
        <f t="shared" si="17"/>
        <v>22</v>
      </c>
      <c r="N171" s="11" t="str">
        <f t="shared" si="18"/>
        <v>35C</v>
      </c>
      <c r="O171" s="11">
        <f>IF(ISBLANK(P171),"",VLOOKUP(P171,Tables!$A$3:$B$11,2))</f>
        <v>2</v>
      </c>
      <c r="P171" s="2" t="s">
        <v>32</v>
      </c>
      <c r="Q171" s="2">
        <v>35</v>
      </c>
      <c r="R171" s="2">
        <v>23</v>
      </c>
      <c r="S171" s="2">
        <v>36</v>
      </c>
      <c r="T171" s="2">
        <v>65</v>
      </c>
      <c r="U171" s="13">
        <f t="shared" si="19"/>
        <v>1.651</v>
      </c>
      <c r="V171" s="2">
        <v>118</v>
      </c>
      <c r="W171" s="12">
        <f t="shared" si="20"/>
        <v>53.523856000000002</v>
      </c>
      <c r="X171" s="13">
        <f t="shared" si="21"/>
        <v>19.636010112256912</v>
      </c>
      <c r="Y171" s="18" t="str">
        <f t="shared" si="23"/>
        <v>Y</v>
      </c>
      <c r="Z171" s="2" t="s">
        <v>290</v>
      </c>
    </row>
    <row r="172" spans="1:26" x14ac:dyDescent="0.15">
      <c r="A172" s="11">
        <f t="shared" si="22"/>
        <v>1960</v>
      </c>
      <c r="B172" s="11">
        <f t="shared" si="16"/>
        <v>1968</v>
      </c>
      <c r="C172" s="10">
        <v>23407</v>
      </c>
      <c r="D172" s="2" t="s">
        <v>909</v>
      </c>
      <c r="I172" s="22" t="s">
        <v>1255</v>
      </c>
      <c r="K172" s="2" t="s">
        <v>35</v>
      </c>
      <c r="L172" s="3">
        <v>16422</v>
      </c>
      <c r="M172" s="12">
        <f t="shared" si="17"/>
        <v>20</v>
      </c>
      <c r="N172" s="11" t="str">
        <f t="shared" si="18"/>
        <v>36B</v>
      </c>
      <c r="O172" s="11">
        <f>IF(ISBLANK(P172),"",VLOOKUP(P172,Tables!$A$3:$B$11,2))</f>
        <v>1</v>
      </c>
      <c r="P172" s="2" t="s">
        <v>49</v>
      </c>
      <c r="Q172" s="2">
        <v>36</v>
      </c>
      <c r="R172" s="2">
        <v>22</v>
      </c>
      <c r="S172" s="2">
        <v>35</v>
      </c>
      <c r="T172" s="2">
        <v>67</v>
      </c>
      <c r="U172" s="13">
        <f t="shared" si="19"/>
        <v>1.7018</v>
      </c>
      <c r="V172" s="2">
        <v>115</v>
      </c>
      <c r="W172" s="12">
        <f t="shared" si="20"/>
        <v>52.163080000000001</v>
      </c>
      <c r="X172" s="13">
        <f t="shared" si="21"/>
        <v>18.011346782328228</v>
      </c>
      <c r="Y172" s="18" t="str">
        <f t="shared" si="23"/>
        <v>Y</v>
      </c>
      <c r="Z172" s="2" t="s">
        <v>910</v>
      </c>
    </row>
    <row r="173" spans="1:26" x14ac:dyDescent="0.15">
      <c r="A173" s="11">
        <f t="shared" si="22"/>
        <v>1960</v>
      </c>
      <c r="B173" s="11">
        <f t="shared" si="16"/>
        <v>1968</v>
      </c>
      <c r="C173" s="10">
        <v>23436</v>
      </c>
      <c r="D173" s="2" t="s">
        <v>881</v>
      </c>
      <c r="I173" s="22" t="s">
        <v>1255</v>
      </c>
      <c r="K173" s="2" t="s">
        <v>35</v>
      </c>
      <c r="L173" s="3">
        <v>16425</v>
      </c>
      <c r="M173" s="12">
        <f t="shared" si="17"/>
        <v>20</v>
      </c>
      <c r="N173" s="11" t="str">
        <f t="shared" si="18"/>
        <v>38D</v>
      </c>
      <c r="O173" s="11">
        <f>IF(ISBLANK(P173),"",VLOOKUP(P173,Tables!$A$3:$B$11,2))</f>
        <v>3</v>
      </c>
      <c r="P173" s="2" t="s">
        <v>27</v>
      </c>
      <c r="Q173" s="2">
        <v>38</v>
      </c>
      <c r="R173" s="2">
        <v>23</v>
      </c>
      <c r="S173" s="2">
        <v>35</v>
      </c>
      <c r="T173" s="2">
        <v>64</v>
      </c>
      <c r="U173" s="13">
        <f t="shared" si="19"/>
        <v>1.6255999999999999</v>
      </c>
      <c r="V173" s="2">
        <v>110</v>
      </c>
      <c r="W173" s="12">
        <f t="shared" si="20"/>
        <v>49.895119999999999</v>
      </c>
      <c r="X173" s="13">
        <f t="shared" si="21"/>
        <v>18.881247723432946</v>
      </c>
      <c r="Y173" s="18" t="str">
        <f t="shared" si="23"/>
        <v>Y</v>
      </c>
      <c r="Z173" s="2" t="s">
        <v>882</v>
      </c>
    </row>
    <row r="174" spans="1:26" x14ac:dyDescent="0.15">
      <c r="A174" s="11">
        <f t="shared" si="22"/>
        <v>1960</v>
      </c>
      <c r="B174" s="11">
        <f t="shared" si="16"/>
        <v>1968</v>
      </c>
      <c r="C174" s="10">
        <v>23467</v>
      </c>
      <c r="D174" s="2" t="s">
        <v>438</v>
      </c>
      <c r="I174" s="22" t="s">
        <v>1255</v>
      </c>
      <c r="K174" s="2" t="s">
        <v>26</v>
      </c>
      <c r="L174" s="3">
        <v>16700</v>
      </c>
      <c r="M174" s="12">
        <f t="shared" si="17"/>
        <v>19</v>
      </c>
      <c r="N174" s="11" t="str">
        <f t="shared" si="18"/>
        <v>35C</v>
      </c>
      <c r="O174" s="11">
        <f>IF(ISBLANK(P174),"",VLOOKUP(P174,Tables!$A$3:$B$11,2))</f>
        <v>2</v>
      </c>
      <c r="P174" s="2" t="s">
        <v>32</v>
      </c>
      <c r="Q174" s="2">
        <v>35</v>
      </c>
      <c r="R174" s="2">
        <v>24</v>
      </c>
      <c r="S174" s="2">
        <v>35</v>
      </c>
      <c r="T174" s="2">
        <v>66</v>
      </c>
      <c r="U174" s="13">
        <f t="shared" si="19"/>
        <v>1.6764000000000001</v>
      </c>
      <c r="V174" s="2">
        <v>118</v>
      </c>
      <c r="W174" s="12">
        <f t="shared" si="20"/>
        <v>53.523856000000002</v>
      </c>
      <c r="X174" s="13">
        <f t="shared" si="21"/>
        <v>19.04548731044202</v>
      </c>
      <c r="Y174" s="18" t="str">
        <f t="shared" si="23"/>
        <v>Y</v>
      </c>
      <c r="Z174" s="2" t="s">
        <v>105</v>
      </c>
    </row>
    <row r="175" spans="1:26" x14ac:dyDescent="0.15">
      <c r="A175" s="11">
        <f t="shared" si="22"/>
        <v>1960</v>
      </c>
      <c r="B175" s="11">
        <f t="shared" si="16"/>
        <v>1968</v>
      </c>
      <c r="C175" s="10">
        <v>23497</v>
      </c>
      <c r="D175" s="2" t="s">
        <v>400</v>
      </c>
      <c r="I175" s="22" t="s">
        <v>1255</v>
      </c>
      <c r="K175" s="2" t="s">
        <v>35</v>
      </c>
      <c r="L175" s="3">
        <v>14986</v>
      </c>
      <c r="M175" s="12">
        <f t="shared" si="17"/>
        <v>23</v>
      </c>
      <c r="N175" s="11" t="str">
        <f t="shared" si="18"/>
        <v>33B</v>
      </c>
      <c r="O175" s="11">
        <f>IF(ISBLANK(P175),"",VLOOKUP(P175,Tables!$A$3:$B$11,2))</f>
        <v>1</v>
      </c>
      <c r="P175" s="2" t="s">
        <v>49</v>
      </c>
      <c r="Q175" s="2">
        <v>33</v>
      </c>
      <c r="R175" s="2">
        <v>21</v>
      </c>
      <c r="S175" s="2">
        <v>33</v>
      </c>
      <c r="T175" s="2">
        <v>62</v>
      </c>
      <c r="U175" s="13">
        <f t="shared" si="19"/>
        <v>1.5748</v>
      </c>
      <c r="V175" s="2">
        <v>93</v>
      </c>
      <c r="W175" s="12">
        <f t="shared" si="20"/>
        <v>42.184055999999998</v>
      </c>
      <c r="X175" s="13">
        <f t="shared" si="21"/>
        <v>17.009734019468038</v>
      </c>
      <c r="Y175" s="18" t="str">
        <f t="shared" si="23"/>
        <v>Y</v>
      </c>
      <c r="Z175" s="2" t="s">
        <v>401</v>
      </c>
    </row>
    <row r="176" spans="1:26" x14ac:dyDescent="0.15">
      <c r="A176" s="11">
        <f t="shared" si="22"/>
        <v>1960</v>
      </c>
      <c r="B176" s="11">
        <f t="shared" si="16"/>
        <v>1968</v>
      </c>
      <c r="C176" s="10">
        <v>23528</v>
      </c>
      <c r="D176" s="2" t="s">
        <v>166</v>
      </c>
      <c r="I176" s="22" t="s">
        <v>1255</v>
      </c>
      <c r="K176" s="2" t="s">
        <v>31</v>
      </c>
      <c r="L176" s="3">
        <v>15249</v>
      </c>
      <c r="M176" s="12">
        <f t="shared" si="17"/>
        <v>23</v>
      </c>
      <c r="N176" s="11" t="str">
        <f t="shared" si="18"/>
        <v>34B</v>
      </c>
      <c r="O176" s="11">
        <f>IF(ISBLANK(P176),"",VLOOKUP(P176,Tables!$A$3:$B$11,2))</f>
        <v>1</v>
      </c>
      <c r="P176" s="2" t="s">
        <v>49</v>
      </c>
      <c r="Q176" s="2">
        <v>34</v>
      </c>
      <c r="R176" s="2">
        <v>22</v>
      </c>
      <c r="S176" s="2">
        <v>34</v>
      </c>
      <c r="T176" s="2">
        <v>64</v>
      </c>
      <c r="U176" s="13">
        <f t="shared" si="19"/>
        <v>1.6255999999999999</v>
      </c>
      <c r="V176" s="2">
        <v>108</v>
      </c>
      <c r="W176" s="12">
        <f t="shared" si="20"/>
        <v>48.987935999999998</v>
      </c>
      <c r="X176" s="13">
        <f t="shared" si="21"/>
        <v>18.537952310279621</v>
      </c>
      <c r="Y176" s="18" t="str">
        <f t="shared" si="23"/>
        <v>N</v>
      </c>
      <c r="Z176" s="2" t="s">
        <v>167</v>
      </c>
    </row>
    <row r="177" spans="1:26" x14ac:dyDescent="0.15">
      <c r="A177" s="11">
        <f t="shared" si="22"/>
        <v>1960</v>
      </c>
      <c r="B177" s="11">
        <f t="shared" si="16"/>
        <v>1968</v>
      </c>
      <c r="C177" s="10">
        <v>23558</v>
      </c>
      <c r="D177" s="2" t="s">
        <v>872</v>
      </c>
      <c r="I177" s="22" t="s">
        <v>1255</v>
      </c>
      <c r="K177" s="2" t="s">
        <v>26</v>
      </c>
      <c r="L177" s="3">
        <v>14958</v>
      </c>
      <c r="M177" s="12">
        <f t="shared" si="17"/>
        <v>24</v>
      </c>
      <c r="N177" s="11" t="str">
        <f t="shared" si="18"/>
        <v>34C</v>
      </c>
      <c r="O177" s="11">
        <f>IF(ISBLANK(P177),"",VLOOKUP(P177,Tables!$A$3:$B$11,2))</f>
        <v>2</v>
      </c>
      <c r="P177" s="2" t="s">
        <v>32</v>
      </c>
      <c r="Q177" s="2">
        <v>34</v>
      </c>
      <c r="R177" s="2">
        <v>23</v>
      </c>
      <c r="S177" s="2">
        <v>34</v>
      </c>
      <c r="T177" s="2">
        <v>65</v>
      </c>
      <c r="U177" s="13">
        <f t="shared" si="19"/>
        <v>1.651</v>
      </c>
      <c r="V177" s="2">
        <v>100</v>
      </c>
      <c r="W177" s="12">
        <f t="shared" si="20"/>
        <v>45.359200000000001</v>
      </c>
      <c r="X177" s="13">
        <f t="shared" si="21"/>
        <v>16.640686535810943</v>
      </c>
      <c r="Y177" s="18" t="str">
        <f t="shared" si="23"/>
        <v>Y</v>
      </c>
      <c r="Z177" s="2" t="s">
        <v>132</v>
      </c>
    </row>
    <row r="178" spans="1:26" x14ac:dyDescent="0.15">
      <c r="A178" s="11">
        <f t="shared" si="22"/>
        <v>1960</v>
      </c>
      <c r="B178" s="11">
        <f t="shared" si="16"/>
        <v>1968</v>
      </c>
      <c r="C178" s="10">
        <v>23589</v>
      </c>
      <c r="D178" s="2" t="s">
        <v>435</v>
      </c>
      <c r="I178" s="22" t="s">
        <v>1255</v>
      </c>
      <c r="K178" s="2" t="s">
        <v>35</v>
      </c>
      <c r="L178" s="3">
        <v>16005</v>
      </c>
      <c r="M178" s="12">
        <f t="shared" si="17"/>
        <v>21</v>
      </c>
      <c r="N178" s="11" t="str">
        <f t="shared" si="18"/>
        <v>36C</v>
      </c>
      <c r="O178" s="11">
        <f>IF(ISBLANK(P178),"",VLOOKUP(P178,Tables!$A$3:$B$11,2))</f>
        <v>2</v>
      </c>
      <c r="P178" s="2" t="s">
        <v>32</v>
      </c>
      <c r="Q178" s="2">
        <v>36</v>
      </c>
      <c r="R178" s="2">
        <v>23</v>
      </c>
      <c r="S178" s="2">
        <v>35</v>
      </c>
      <c r="T178" s="2">
        <v>64</v>
      </c>
      <c r="U178" s="13">
        <f t="shared" si="19"/>
        <v>1.6255999999999999</v>
      </c>
      <c r="V178" s="2">
        <v>110</v>
      </c>
      <c r="W178" s="12">
        <f t="shared" si="20"/>
        <v>49.895119999999999</v>
      </c>
      <c r="X178" s="13">
        <f t="shared" si="21"/>
        <v>18.881247723432946</v>
      </c>
      <c r="Y178" s="18" t="str">
        <f t="shared" si="23"/>
        <v>Y</v>
      </c>
      <c r="Z178" s="2" t="s">
        <v>436</v>
      </c>
    </row>
    <row r="179" spans="1:26" x14ac:dyDescent="0.15">
      <c r="A179" s="11">
        <f t="shared" si="22"/>
        <v>1960</v>
      </c>
      <c r="B179" s="11">
        <f t="shared" si="16"/>
        <v>1968</v>
      </c>
      <c r="C179" s="10">
        <v>23620</v>
      </c>
      <c r="D179" s="2" t="s">
        <v>387</v>
      </c>
      <c r="I179" s="22" t="s">
        <v>1255</v>
      </c>
      <c r="K179" s="2" t="s">
        <v>35</v>
      </c>
      <c r="L179" s="3">
        <v>16400</v>
      </c>
      <c r="M179" s="12">
        <f t="shared" si="17"/>
        <v>20</v>
      </c>
      <c r="N179" s="11" t="str">
        <f t="shared" si="18"/>
        <v>36C</v>
      </c>
      <c r="O179" s="11">
        <f>IF(ISBLANK(P179),"",VLOOKUP(P179,Tables!$A$3:$B$11,2))</f>
        <v>2</v>
      </c>
      <c r="P179" s="2" t="s">
        <v>32</v>
      </c>
      <c r="Q179" s="2">
        <v>36</v>
      </c>
      <c r="R179" s="2">
        <v>24</v>
      </c>
      <c r="S179" s="2">
        <v>35</v>
      </c>
      <c r="T179" s="2">
        <v>64</v>
      </c>
      <c r="U179" s="13">
        <f t="shared" si="19"/>
        <v>1.6255999999999999</v>
      </c>
      <c r="V179" s="2">
        <v>122</v>
      </c>
      <c r="W179" s="12">
        <f t="shared" si="20"/>
        <v>55.338223999999997</v>
      </c>
      <c r="X179" s="13">
        <f t="shared" si="21"/>
        <v>20.941020202352902</v>
      </c>
      <c r="Y179" s="18" t="str">
        <f t="shared" si="23"/>
        <v>Y</v>
      </c>
      <c r="Z179" s="2" t="s">
        <v>388</v>
      </c>
    </row>
    <row r="180" spans="1:26" x14ac:dyDescent="0.15">
      <c r="A180" s="11">
        <f t="shared" si="22"/>
        <v>1960</v>
      </c>
      <c r="B180" s="11">
        <f t="shared" si="16"/>
        <v>1968</v>
      </c>
      <c r="C180" s="10">
        <v>23650</v>
      </c>
      <c r="D180" s="2" t="s">
        <v>821</v>
      </c>
      <c r="I180" s="22" t="s">
        <v>1255</v>
      </c>
      <c r="K180" s="2" t="s">
        <v>26</v>
      </c>
      <c r="L180" s="3">
        <v>15790</v>
      </c>
      <c r="M180" s="12">
        <f t="shared" si="17"/>
        <v>21</v>
      </c>
      <c r="N180" s="11" t="str">
        <f t="shared" si="18"/>
        <v>34B</v>
      </c>
      <c r="O180" s="11">
        <f>IF(ISBLANK(P180),"",VLOOKUP(P180,Tables!$A$3:$B$11,2))</f>
        <v>1</v>
      </c>
      <c r="P180" s="2" t="s">
        <v>49</v>
      </c>
      <c r="Q180" s="2">
        <v>34</v>
      </c>
      <c r="R180" s="2">
        <v>22</v>
      </c>
      <c r="S180" s="2">
        <v>34</v>
      </c>
      <c r="T180" s="2">
        <v>65</v>
      </c>
      <c r="U180" s="13">
        <f t="shared" si="19"/>
        <v>1.651</v>
      </c>
      <c r="V180" s="2">
        <v>108</v>
      </c>
      <c r="W180" s="12">
        <f t="shared" si="20"/>
        <v>48.987935999999998</v>
      </c>
      <c r="X180" s="13">
        <f t="shared" si="21"/>
        <v>17.971941458675815</v>
      </c>
      <c r="Y180" s="18" t="str">
        <f t="shared" si="23"/>
        <v>N</v>
      </c>
      <c r="Z180" s="2" t="s">
        <v>413</v>
      </c>
    </row>
    <row r="181" spans="1:26" x14ac:dyDescent="0.15">
      <c r="A181" s="11">
        <f t="shared" si="22"/>
        <v>1960</v>
      </c>
      <c r="B181" s="11">
        <f t="shared" si="16"/>
        <v>1968</v>
      </c>
      <c r="C181" s="10">
        <v>23681</v>
      </c>
      <c r="D181" s="2" t="s">
        <v>943</v>
      </c>
      <c r="I181" s="22" t="s">
        <v>1255</v>
      </c>
      <c r="K181" s="2" t="s">
        <v>35</v>
      </c>
      <c r="L181" s="3">
        <v>14685</v>
      </c>
      <c r="M181" s="12">
        <f t="shared" si="17"/>
        <v>24</v>
      </c>
      <c r="N181" s="11" t="str">
        <f t="shared" si="18"/>
        <v>36C</v>
      </c>
      <c r="O181" s="11">
        <f>IF(ISBLANK(P181),"",VLOOKUP(P181,Tables!$A$3:$B$11,2))</f>
        <v>2</v>
      </c>
      <c r="P181" s="2" t="s">
        <v>32</v>
      </c>
      <c r="Q181" s="2">
        <v>36</v>
      </c>
      <c r="R181" s="2">
        <v>24</v>
      </c>
      <c r="S181" s="2">
        <v>36</v>
      </c>
      <c r="T181" s="2">
        <v>65</v>
      </c>
      <c r="U181" s="13">
        <f t="shared" si="19"/>
        <v>1.651</v>
      </c>
      <c r="V181" s="2">
        <v>118</v>
      </c>
      <c r="W181" s="12">
        <f t="shared" si="20"/>
        <v>53.523856000000002</v>
      </c>
      <c r="X181" s="13">
        <f t="shared" si="21"/>
        <v>19.636010112256912</v>
      </c>
      <c r="Y181" s="18" t="str">
        <f t="shared" si="23"/>
        <v>Y</v>
      </c>
      <c r="Z181" s="2" t="s">
        <v>105</v>
      </c>
    </row>
    <row r="182" spans="1:26" x14ac:dyDescent="0.15">
      <c r="A182" s="11">
        <f t="shared" si="22"/>
        <v>1960</v>
      </c>
      <c r="B182" s="11">
        <f t="shared" si="16"/>
        <v>1968</v>
      </c>
      <c r="C182" s="10">
        <v>23711</v>
      </c>
      <c r="D182" s="2" t="s">
        <v>314</v>
      </c>
      <c r="I182" s="22" t="s">
        <v>1255</v>
      </c>
      <c r="J182" s="2" t="s">
        <v>25</v>
      </c>
      <c r="K182" s="2" t="s">
        <v>35</v>
      </c>
      <c r="L182" s="3">
        <v>17056</v>
      </c>
      <c r="M182" s="12">
        <f t="shared" si="17"/>
        <v>18</v>
      </c>
      <c r="N182" s="11" t="str">
        <f t="shared" si="18"/>
        <v>39DD</v>
      </c>
      <c r="O182" s="11">
        <f>IF(ISBLANK(P182),"",VLOOKUP(P182,Tables!$A$3:$B$11,2))</f>
        <v>4</v>
      </c>
      <c r="P182" s="2" t="s">
        <v>38</v>
      </c>
      <c r="Q182" s="2">
        <v>39</v>
      </c>
      <c r="R182" s="2">
        <v>24</v>
      </c>
      <c r="S182" s="2">
        <v>36</v>
      </c>
      <c r="T182" s="2">
        <v>63</v>
      </c>
      <c r="U182" s="13">
        <f t="shared" si="19"/>
        <v>1.6002000000000001</v>
      </c>
      <c r="V182" s="2">
        <v>119</v>
      </c>
      <c r="W182" s="12">
        <f t="shared" si="20"/>
        <v>53.977448000000003</v>
      </c>
      <c r="X182" s="13">
        <f t="shared" si="21"/>
        <v>21.079670378035644</v>
      </c>
      <c r="Y182" s="18" t="str">
        <f t="shared" si="23"/>
        <v>Y</v>
      </c>
      <c r="Z182" s="2" t="s">
        <v>315</v>
      </c>
    </row>
    <row r="183" spans="1:26" x14ac:dyDescent="0.15">
      <c r="A183" s="11">
        <f t="shared" si="22"/>
        <v>1960</v>
      </c>
      <c r="B183" s="11">
        <f t="shared" si="16"/>
        <v>1969</v>
      </c>
      <c r="C183" s="10">
        <v>23742</v>
      </c>
      <c r="D183" s="2" t="s">
        <v>752</v>
      </c>
      <c r="I183" s="22" t="s">
        <v>1255</v>
      </c>
      <c r="K183" s="2" t="s">
        <v>35</v>
      </c>
      <c r="L183" s="3">
        <v>15748</v>
      </c>
      <c r="M183" s="12">
        <f t="shared" si="17"/>
        <v>22</v>
      </c>
      <c r="N183" s="11" t="str">
        <f t="shared" si="18"/>
        <v>36B</v>
      </c>
      <c r="O183" s="11">
        <f>IF(ISBLANK(P183),"",VLOOKUP(P183,Tables!$A$3:$B$11,2))</f>
        <v>1</v>
      </c>
      <c r="P183" s="2" t="s">
        <v>49</v>
      </c>
      <c r="Q183" s="2">
        <v>36</v>
      </c>
      <c r="R183" s="2">
        <v>24</v>
      </c>
      <c r="S183" s="2">
        <v>37</v>
      </c>
      <c r="T183" s="2">
        <v>67</v>
      </c>
      <c r="U183" s="13">
        <f t="shared" si="19"/>
        <v>1.7018</v>
      </c>
      <c r="V183" s="2">
        <v>130</v>
      </c>
      <c r="W183" s="12">
        <f t="shared" si="20"/>
        <v>58.96696</v>
      </c>
      <c r="X183" s="13">
        <f t="shared" si="21"/>
        <v>20.360652884371039</v>
      </c>
      <c r="Y183" s="18" t="str">
        <f t="shared" si="23"/>
        <v>Y</v>
      </c>
      <c r="Z183" s="2" t="s">
        <v>132</v>
      </c>
    </row>
    <row r="184" spans="1:26" x14ac:dyDescent="0.15">
      <c r="A184" s="11">
        <f t="shared" si="22"/>
        <v>1960</v>
      </c>
      <c r="B184" s="11">
        <f t="shared" si="16"/>
        <v>1969</v>
      </c>
      <c r="C184" s="10">
        <v>23773</v>
      </c>
      <c r="D184" s="2" t="s">
        <v>799</v>
      </c>
      <c r="I184" s="22" t="s">
        <v>1255</v>
      </c>
      <c r="K184" s="2" t="s">
        <v>35</v>
      </c>
      <c r="L184" s="3">
        <v>16125</v>
      </c>
      <c r="M184" s="12">
        <f t="shared" si="17"/>
        <v>21</v>
      </c>
      <c r="N184" s="11" t="str">
        <f t="shared" si="18"/>
        <v>37D</v>
      </c>
      <c r="O184" s="11">
        <f>IF(ISBLANK(P184),"",VLOOKUP(P184,Tables!$A$3:$B$11,2))</f>
        <v>3</v>
      </c>
      <c r="P184" s="2" t="s">
        <v>27</v>
      </c>
      <c r="Q184" s="2">
        <v>37</v>
      </c>
      <c r="R184" s="2">
        <v>21</v>
      </c>
      <c r="S184" s="2">
        <v>36</v>
      </c>
      <c r="T184" s="2">
        <v>66</v>
      </c>
      <c r="U184" s="13">
        <f t="shared" si="19"/>
        <v>1.6764000000000001</v>
      </c>
      <c r="V184" s="2">
        <v>118</v>
      </c>
      <c r="W184" s="12">
        <f t="shared" si="20"/>
        <v>53.523856000000002</v>
      </c>
      <c r="X184" s="13">
        <f t="shared" si="21"/>
        <v>19.04548731044202</v>
      </c>
      <c r="Y184" s="18" t="str">
        <f t="shared" si="23"/>
        <v>Y</v>
      </c>
      <c r="Z184" s="2" t="s">
        <v>221</v>
      </c>
    </row>
    <row r="185" spans="1:26" x14ac:dyDescent="0.15">
      <c r="A185" s="11">
        <f t="shared" si="22"/>
        <v>1960</v>
      </c>
      <c r="B185" s="11">
        <f t="shared" si="16"/>
        <v>1969</v>
      </c>
      <c r="C185" s="10">
        <v>23801</v>
      </c>
      <c r="D185" s="2" t="s">
        <v>663</v>
      </c>
      <c r="I185" s="22" t="s">
        <v>1255</v>
      </c>
      <c r="K185" s="2" t="s">
        <v>26</v>
      </c>
      <c r="L185" s="3">
        <v>15681</v>
      </c>
      <c r="M185" s="12">
        <f t="shared" si="17"/>
        <v>23</v>
      </c>
      <c r="N185" s="11" t="str">
        <f t="shared" si="18"/>
        <v>36D</v>
      </c>
      <c r="O185" s="11">
        <f>IF(ISBLANK(P185),"",VLOOKUP(P185,Tables!$A$3:$B$11,2))</f>
        <v>3</v>
      </c>
      <c r="P185" s="2" t="s">
        <v>27</v>
      </c>
      <c r="Q185" s="2">
        <v>36</v>
      </c>
      <c r="R185" s="2">
        <v>24</v>
      </c>
      <c r="S185" s="2">
        <v>34</v>
      </c>
      <c r="T185" s="2">
        <v>64</v>
      </c>
      <c r="U185" s="13">
        <f t="shared" si="19"/>
        <v>1.6255999999999999</v>
      </c>
      <c r="V185" s="2">
        <v>120</v>
      </c>
      <c r="W185" s="12">
        <f t="shared" si="20"/>
        <v>54.431039999999996</v>
      </c>
      <c r="X185" s="13">
        <f t="shared" si="21"/>
        <v>20.597724789199578</v>
      </c>
      <c r="Y185" s="18" t="str">
        <f t="shared" si="23"/>
        <v>Y</v>
      </c>
      <c r="Z185" s="2" t="s">
        <v>664</v>
      </c>
    </row>
    <row r="186" spans="1:26" x14ac:dyDescent="0.15">
      <c r="A186" s="11">
        <f t="shared" si="22"/>
        <v>1960</v>
      </c>
      <c r="B186" s="11">
        <f t="shared" si="16"/>
        <v>1969</v>
      </c>
      <c r="C186" s="10">
        <v>23832</v>
      </c>
      <c r="D186" s="2" t="s">
        <v>794</v>
      </c>
      <c r="I186" s="22" t="s">
        <v>1255</v>
      </c>
      <c r="K186" s="2" t="s">
        <v>26</v>
      </c>
      <c r="L186" s="3">
        <v>17044</v>
      </c>
      <c r="M186" s="12">
        <f t="shared" si="17"/>
        <v>19</v>
      </c>
      <c r="N186" s="11" t="str">
        <f t="shared" si="18"/>
        <v>35B</v>
      </c>
      <c r="O186" s="11">
        <f>IF(ISBLANK(P186),"",VLOOKUP(P186,Tables!$A$3:$B$11,2))</f>
        <v>1</v>
      </c>
      <c r="P186" s="2" t="s">
        <v>49</v>
      </c>
      <c r="Q186" s="2">
        <v>35</v>
      </c>
      <c r="R186" s="2">
        <v>23</v>
      </c>
      <c r="S186" s="2">
        <v>34</v>
      </c>
      <c r="T186" s="2">
        <v>64</v>
      </c>
      <c r="U186" s="13">
        <f t="shared" si="19"/>
        <v>1.6255999999999999</v>
      </c>
      <c r="V186" s="2">
        <v>105</v>
      </c>
      <c r="W186" s="12">
        <f t="shared" si="20"/>
        <v>47.627159999999996</v>
      </c>
      <c r="X186" s="13">
        <f t="shared" si="21"/>
        <v>18.023009190549629</v>
      </c>
      <c r="Y186" s="18" t="str">
        <f t="shared" si="23"/>
        <v>Y</v>
      </c>
      <c r="Z186" s="2" t="s">
        <v>411</v>
      </c>
    </row>
    <row r="187" spans="1:26" x14ac:dyDescent="0.15">
      <c r="A187" s="11">
        <f t="shared" si="22"/>
        <v>1960</v>
      </c>
      <c r="B187" s="11">
        <f t="shared" si="16"/>
        <v>1969</v>
      </c>
      <c r="C187" s="10">
        <v>23862</v>
      </c>
      <c r="D187" s="2" t="s">
        <v>1020</v>
      </c>
      <c r="I187" s="22" t="s">
        <v>1255</v>
      </c>
      <c r="K187" s="2" t="s">
        <v>35</v>
      </c>
      <c r="L187" s="3">
        <v>13682</v>
      </c>
      <c r="M187" s="12">
        <f t="shared" si="17"/>
        <v>28</v>
      </c>
      <c r="N187" s="11" t="str">
        <f t="shared" si="18"/>
        <v>36D</v>
      </c>
      <c r="O187" s="11">
        <f>IF(ISBLANK(P187),"",VLOOKUP(P187,Tables!$A$3:$B$11,2))</f>
        <v>3</v>
      </c>
      <c r="P187" s="2" t="s">
        <v>27</v>
      </c>
      <c r="Q187" s="2">
        <v>36</v>
      </c>
      <c r="R187" s="2">
        <v>24</v>
      </c>
      <c r="S187" s="2">
        <v>35</v>
      </c>
      <c r="T187" s="2">
        <v>64</v>
      </c>
      <c r="U187" s="13">
        <f t="shared" si="19"/>
        <v>1.6255999999999999</v>
      </c>
      <c r="V187" s="2">
        <v>110</v>
      </c>
      <c r="W187" s="12">
        <f t="shared" si="20"/>
        <v>49.895119999999999</v>
      </c>
      <c r="X187" s="13">
        <f t="shared" si="21"/>
        <v>18.881247723432946</v>
      </c>
      <c r="Y187" s="18" t="str">
        <f t="shared" si="23"/>
        <v>Y</v>
      </c>
      <c r="Z187" s="2" t="s">
        <v>527</v>
      </c>
    </row>
    <row r="188" spans="1:26" x14ac:dyDescent="0.15">
      <c r="A188" s="11">
        <f t="shared" si="22"/>
        <v>1960</v>
      </c>
      <c r="B188" s="11">
        <f t="shared" si="16"/>
        <v>1969</v>
      </c>
      <c r="C188" s="10">
        <v>23893</v>
      </c>
      <c r="D188" s="2" t="s">
        <v>483</v>
      </c>
      <c r="I188" s="22" t="s">
        <v>1255</v>
      </c>
      <c r="K188" s="2" t="s">
        <v>26</v>
      </c>
      <c r="L188" s="3">
        <v>16516</v>
      </c>
      <c r="M188" s="12">
        <f t="shared" si="17"/>
        <v>20</v>
      </c>
      <c r="N188" s="11" t="str">
        <f t="shared" si="18"/>
        <v>36B</v>
      </c>
      <c r="O188" s="11">
        <f>IF(ISBLANK(P188),"",VLOOKUP(P188,Tables!$A$3:$B$11,2))</f>
        <v>1</v>
      </c>
      <c r="P188" s="2" t="s">
        <v>49</v>
      </c>
      <c r="Q188" s="2">
        <v>36</v>
      </c>
      <c r="R188" s="2">
        <v>24</v>
      </c>
      <c r="S188" s="2">
        <v>34</v>
      </c>
      <c r="T188" s="2">
        <v>63</v>
      </c>
      <c r="U188" s="13">
        <f t="shared" si="19"/>
        <v>1.6002000000000001</v>
      </c>
      <c r="V188" s="2">
        <v>110</v>
      </c>
      <c r="W188" s="12">
        <f t="shared" si="20"/>
        <v>49.895119999999999</v>
      </c>
      <c r="X188" s="13">
        <f t="shared" si="21"/>
        <v>19.48540959314219</v>
      </c>
      <c r="Y188" s="18" t="str">
        <f t="shared" si="23"/>
        <v>Y</v>
      </c>
      <c r="Z188" s="2" t="s">
        <v>484</v>
      </c>
    </row>
    <row r="189" spans="1:26" x14ac:dyDescent="0.15">
      <c r="A189" s="11">
        <f t="shared" si="22"/>
        <v>1960</v>
      </c>
      <c r="B189" s="11">
        <f t="shared" si="16"/>
        <v>1969</v>
      </c>
      <c r="C189" s="10">
        <v>23923</v>
      </c>
      <c r="D189" s="2" t="s">
        <v>913</v>
      </c>
      <c r="I189" s="22" t="s">
        <v>1255</v>
      </c>
      <c r="J189" s="2" t="s">
        <v>60</v>
      </c>
      <c r="K189" s="2" t="s">
        <v>35</v>
      </c>
      <c r="L189" s="3">
        <v>16052</v>
      </c>
      <c r="M189" s="12">
        <f t="shared" si="17"/>
        <v>22</v>
      </c>
      <c r="N189" s="11" t="str">
        <f t="shared" si="18"/>
        <v>36D</v>
      </c>
      <c r="O189" s="11">
        <f>IF(ISBLANK(P189),"",VLOOKUP(P189,Tables!$A$3:$B$11,2))</f>
        <v>3</v>
      </c>
      <c r="P189" s="2" t="s">
        <v>27</v>
      </c>
      <c r="Q189" s="2">
        <v>36</v>
      </c>
      <c r="R189" s="2">
        <v>24</v>
      </c>
      <c r="S189" s="2">
        <v>34</v>
      </c>
      <c r="T189" s="2">
        <v>62</v>
      </c>
      <c r="U189" s="13">
        <f t="shared" si="19"/>
        <v>1.5748</v>
      </c>
      <c r="V189" s="2">
        <v>105</v>
      </c>
      <c r="W189" s="12">
        <f t="shared" si="20"/>
        <v>47.627159999999996</v>
      </c>
      <c r="X189" s="13">
        <f t="shared" si="21"/>
        <v>19.204538409076818</v>
      </c>
      <c r="Y189" s="18" t="str">
        <f t="shared" si="23"/>
        <v>Y</v>
      </c>
      <c r="Z189" s="2" t="s">
        <v>105</v>
      </c>
    </row>
    <row r="190" spans="1:26" x14ac:dyDescent="0.15">
      <c r="A190" s="11">
        <f t="shared" si="22"/>
        <v>1960</v>
      </c>
      <c r="B190" s="11">
        <f t="shared" si="16"/>
        <v>1969</v>
      </c>
      <c r="C190" s="10">
        <v>23954</v>
      </c>
      <c r="D190" s="2" t="s">
        <v>336</v>
      </c>
      <c r="I190" s="22" t="s">
        <v>1255</v>
      </c>
      <c r="K190" s="2" t="s">
        <v>35</v>
      </c>
      <c r="L190" s="3">
        <v>16094</v>
      </c>
      <c r="M190" s="12">
        <f t="shared" si="17"/>
        <v>21</v>
      </c>
      <c r="N190" s="11" t="str">
        <f t="shared" si="18"/>
        <v>36C</v>
      </c>
      <c r="O190" s="11">
        <f>IF(ISBLANK(P190),"",VLOOKUP(P190,Tables!$A$3:$B$11,2))</f>
        <v>2</v>
      </c>
      <c r="P190" s="2" t="s">
        <v>32</v>
      </c>
      <c r="Q190" s="2">
        <v>36</v>
      </c>
      <c r="R190" s="2">
        <v>25</v>
      </c>
      <c r="S190" s="2">
        <v>36</v>
      </c>
      <c r="T190" s="2">
        <v>63</v>
      </c>
      <c r="U190" s="13">
        <f t="shared" si="19"/>
        <v>1.6002000000000001</v>
      </c>
      <c r="V190" s="2">
        <v>112</v>
      </c>
      <c r="W190" s="12">
        <f t="shared" si="20"/>
        <v>50.802303999999999</v>
      </c>
      <c r="X190" s="13">
        <f t="shared" si="21"/>
        <v>19.839689767562955</v>
      </c>
      <c r="Y190" s="18" t="str">
        <f t="shared" si="23"/>
        <v>Y</v>
      </c>
      <c r="Z190" s="2" t="s">
        <v>157</v>
      </c>
    </row>
    <row r="191" spans="1:26" x14ac:dyDescent="0.15">
      <c r="A191" s="11">
        <f t="shared" si="22"/>
        <v>1960</v>
      </c>
      <c r="B191" s="11">
        <f t="shared" si="16"/>
        <v>1969</v>
      </c>
      <c r="C191" s="10">
        <v>23985</v>
      </c>
      <c r="D191" s="2" t="s">
        <v>1073</v>
      </c>
      <c r="I191" s="22" t="s">
        <v>1255</v>
      </c>
      <c r="K191" s="2" t="s">
        <v>26</v>
      </c>
      <c r="L191" s="3">
        <v>15124</v>
      </c>
      <c r="M191" s="12">
        <f t="shared" si="17"/>
        <v>24</v>
      </c>
      <c r="N191" s="11" t="str">
        <f t="shared" si="18"/>
        <v>36C</v>
      </c>
      <c r="O191" s="11">
        <f>IF(ISBLANK(P191),"",VLOOKUP(P191,Tables!$A$3:$B$11,2))</f>
        <v>2</v>
      </c>
      <c r="P191" s="2" t="s">
        <v>32</v>
      </c>
      <c r="Q191" s="2">
        <v>36</v>
      </c>
      <c r="R191" s="2">
        <v>23</v>
      </c>
      <c r="S191" s="2">
        <v>35</v>
      </c>
      <c r="T191" s="2">
        <v>63</v>
      </c>
      <c r="U191" s="13">
        <f t="shared" si="19"/>
        <v>1.6002000000000001</v>
      </c>
      <c r="V191" s="2">
        <v>110</v>
      </c>
      <c r="W191" s="12">
        <f t="shared" si="20"/>
        <v>49.895119999999999</v>
      </c>
      <c r="X191" s="13">
        <f t="shared" si="21"/>
        <v>19.48540959314219</v>
      </c>
      <c r="Y191" s="18" t="str">
        <f t="shared" si="23"/>
        <v>Y</v>
      </c>
      <c r="Z191" s="2" t="s">
        <v>142</v>
      </c>
    </row>
    <row r="192" spans="1:26" x14ac:dyDescent="0.15">
      <c r="A192" s="11">
        <f t="shared" si="22"/>
        <v>1960</v>
      </c>
      <c r="B192" s="11">
        <f t="shared" si="16"/>
        <v>1969</v>
      </c>
      <c r="C192" s="10">
        <v>24015</v>
      </c>
      <c r="D192" s="2" t="s">
        <v>546</v>
      </c>
      <c r="I192" s="22" t="s">
        <v>1255</v>
      </c>
      <c r="K192" s="2" t="s">
        <v>35</v>
      </c>
      <c r="L192" s="3">
        <v>14937</v>
      </c>
      <c r="M192" s="12">
        <f t="shared" si="17"/>
        <v>25</v>
      </c>
      <c r="N192" s="11" t="str">
        <f t="shared" si="18"/>
        <v>34C</v>
      </c>
      <c r="O192" s="11">
        <f>IF(ISBLANK(P192),"",VLOOKUP(P192,Tables!$A$3:$B$11,2))</f>
        <v>2</v>
      </c>
      <c r="P192" s="2" t="s">
        <v>32</v>
      </c>
      <c r="Q192" s="2">
        <v>34</v>
      </c>
      <c r="R192" s="2">
        <v>23</v>
      </c>
      <c r="S192" s="2">
        <v>36</v>
      </c>
      <c r="T192" s="2">
        <v>64</v>
      </c>
      <c r="U192" s="13">
        <f t="shared" si="19"/>
        <v>1.6255999999999999</v>
      </c>
      <c r="V192" s="2">
        <v>117</v>
      </c>
      <c r="W192" s="12">
        <f t="shared" si="20"/>
        <v>53.070264000000002</v>
      </c>
      <c r="X192" s="13">
        <f t="shared" si="21"/>
        <v>20.08278166946959</v>
      </c>
      <c r="Y192" s="18" t="str">
        <f t="shared" si="23"/>
        <v>Y</v>
      </c>
      <c r="Z192" s="2" t="s">
        <v>329</v>
      </c>
    </row>
    <row r="193" spans="1:26" x14ac:dyDescent="0.15">
      <c r="A193" s="11">
        <f t="shared" si="22"/>
        <v>1960</v>
      </c>
      <c r="B193" s="11">
        <f t="shared" si="16"/>
        <v>1969</v>
      </c>
      <c r="C193" s="10">
        <v>24046</v>
      </c>
      <c r="D193" s="2" t="s">
        <v>277</v>
      </c>
      <c r="I193" s="22" t="s">
        <v>1256</v>
      </c>
      <c r="K193" s="2" t="s">
        <v>31</v>
      </c>
      <c r="L193" s="3">
        <v>16790</v>
      </c>
      <c r="M193" s="12">
        <f t="shared" si="17"/>
        <v>20</v>
      </c>
      <c r="N193" s="11" t="str">
        <f t="shared" si="18"/>
        <v>35B</v>
      </c>
      <c r="O193" s="11">
        <f>IF(ISBLANK(P193),"",VLOOKUP(P193,Tables!$A$3:$B$11,2))</f>
        <v>1</v>
      </c>
      <c r="P193" s="2" t="s">
        <v>49</v>
      </c>
      <c r="Q193" s="2">
        <v>35</v>
      </c>
      <c r="R193" s="2">
        <v>23</v>
      </c>
      <c r="S193" s="2">
        <v>36</v>
      </c>
      <c r="T193" s="2">
        <v>66</v>
      </c>
      <c r="U193" s="13">
        <f t="shared" si="19"/>
        <v>1.6764000000000001</v>
      </c>
      <c r="V193" s="2">
        <v>115</v>
      </c>
      <c r="W193" s="12">
        <f t="shared" si="20"/>
        <v>52.163080000000001</v>
      </c>
      <c r="X193" s="13">
        <f t="shared" si="21"/>
        <v>18.561280005939256</v>
      </c>
      <c r="Y193" s="18" t="str">
        <f t="shared" si="23"/>
        <v>Y</v>
      </c>
      <c r="Z193" s="2" t="s">
        <v>278</v>
      </c>
    </row>
    <row r="194" spans="1:26" x14ac:dyDescent="0.15">
      <c r="A194" s="11">
        <f t="shared" si="22"/>
        <v>1960</v>
      </c>
      <c r="B194" s="11">
        <f t="shared" ref="B194:B257" si="24">YEAR(C194)</f>
        <v>1969</v>
      </c>
      <c r="C194" s="10">
        <v>24076</v>
      </c>
      <c r="D194" s="2" t="s">
        <v>454</v>
      </c>
      <c r="I194" s="22" t="s">
        <v>1255</v>
      </c>
      <c r="K194" s="2" t="s">
        <v>35</v>
      </c>
      <c r="L194" s="3">
        <v>16219</v>
      </c>
      <c r="M194" s="12">
        <f t="shared" ref="M194:M257" si="25">IF(K194&gt;0,B194-YEAR(L194),"")</f>
        <v>21</v>
      </c>
      <c r="N194" s="11" t="str">
        <f t="shared" ref="N194:N257" si="26">Q194 &amp; P194</f>
        <v>34C</v>
      </c>
      <c r="O194" s="11">
        <f>IF(ISBLANK(P194),"",VLOOKUP(P194,Tables!$A$3:$B$11,2))</f>
        <v>2</v>
      </c>
      <c r="P194" s="2" t="s">
        <v>32</v>
      </c>
      <c r="Q194" s="2">
        <v>34</v>
      </c>
      <c r="R194" s="2">
        <v>23</v>
      </c>
      <c r="S194" s="2">
        <v>34</v>
      </c>
      <c r="T194" s="2">
        <v>62</v>
      </c>
      <c r="U194" s="13">
        <f t="shared" ref="U194:U257" si="27">IF(T194&gt;0,(+T194*2.54)/100,"")</f>
        <v>1.5748</v>
      </c>
      <c r="V194" s="2">
        <v>105</v>
      </c>
      <c r="W194" s="12">
        <f t="shared" ref="W194:W257" si="28">IF(V194&gt;0,V194*0.453592,"")</f>
        <v>47.627159999999996</v>
      </c>
      <c r="X194" s="13">
        <f t="shared" ref="X194:X257" si="29">IF((T194&gt;0)*(V194&gt;0),W194/U194^2,"")</f>
        <v>19.204538409076818</v>
      </c>
      <c r="Y194" s="18" t="str">
        <f t="shared" si="23"/>
        <v>Y</v>
      </c>
      <c r="Z194" s="2" t="s">
        <v>132</v>
      </c>
    </row>
    <row r="195" spans="1:26" x14ac:dyDescent="0.15">
      <c r="A195" s="11">
        <f t="shared" ref="A195:A258" si="30">_xlfn.FLOOR.MATH(B195/10)*10</f>
        <v>1970</v>
      </c>
      <c r="B195" s="11">
        <f t="shared" si="24"/>
        <v>1970</v>
      </c>
      <c r="C195" s="10">
        <v>24107</v>
      </c>
      <c r="D195" s="2" t="s">
        <v>582</v>
      </c>
      <c r="I195" s="22" t="s">
        <v>1255</v>
      </c>
      <c r="K195" s="2" t="s">
        <v>26</v>
      </c>
      <c r="L195" s="3">
        <v>17453</v>
      </c>
      <c r="M195" s="12">
        <f t="shared" si="25"/>
        <v>19</v>
      </c>
      <c r="N195" s="11" t="str">
        <f t="shared" si="26"/>
        <v>37D</v>
      </c>
      <c r="O195" s="11">
        <f>IF(ISBLANK(P195),"",VLOOKUP(P195,Tables!$A$3:$B$11,2))</f>
        <v>3</v>
      </c>
      <c r="P195" s="2" t="s">
        <v>27</v>
      </c>
      <c r="Q195" s="2">
        <v>37</v>
      </c>
      <c r="R195" s="2">
        <v>24</v>
      </c>
      <c r="S195" s="2">
        <v>36</v>
      </c>
      <c r="T195" s="2">
        <v>64</v>
      </c>
      <c r="U195" s="13">
        <f t="shared" si="27"/>
        <v>1.6255999999999999</v>
      </c>
      <c r="V195" s="2">
        <v>120</v>
      </c>
      <c r="W195" s="12">
        <f t="shared" si="28"/>
        <v>54.431039999999996</v>
      </c>
      <c r="X195" s="13">
        <f t="shared" si="29"/>
        <v>20.597724789199578</v>
      </c>
      <c r="Y195" s="18" t="str">
        <f t="shared" ref="Y195:Y258" si="31">IF(ISERROR(SEARCH("United States",Z195)),"N","Y")</f>
        <v>Y</v>
      </c>
      <c r="Z195" s="2" t="s">
        <v>583</v>
      </c>
    </row>
    <row r="196" spans="1:26" x14ac:dyDescent="0.15">
      <c r="A196" s="11">
        <f t="shared" si="30"/>
        <v>1970</v>
      </c>
      <c r="B196" s="11">
        <f t="shared" si="24"/>
        <v>1970</v>
      </c>
      <c r="C196" s="10">
        <v>24138</v>
      </c>
      <c r="D196" s="2" t="s">
        <v>759</v>
      </c>
      <c r="I196" s="22" t="s">
        <v>1255</v>
      </c>
      <c r="K196" s="2" t="s">
        <v>35</v>
      </c>
      <c r="L196" s="3">
        <v>16935</v>
      </c>
      <c r="M196" s="12">
        <f t="shared" si="25"/>
        <v>20</v>
      </c>
      <c r="N196" s="11" t="str">
        <f t="shared" si="26"/>
        <v>35C</v>
      </c>
      <c r="O196" s="11">
        <f>IF(ISBLANK(P196),"",VLOOKUP(P196,Tables!$A$3:$B$11,2))</f>
        <v>2</v>
      </c>
      <c r="P196" s="2" t="s">
        <v>32</v>
      </c>
      <c r="Q196" s="2">
        <v>35</v>
      </c>
      <c r="R196" s="2">
        <v>23</v>
      </c>
      <c r="S196" s="2">
        <v>35</v>
      </c>
      <c r="T196" s="2">
        <v>63</v>
      </c>
      <c r="U196" s="13">
        <f t="shared" si="27"/>
        <v>1.6002000000000001</v>
      </c>
      <c r="V196" s="2">
        <v>115</v>
      </c>
      <c r="W196" s="12">
        <f t="shared" si="28"/>
        <v>52.163080000000001</v>
      </c>
      <c r="X196" s="13">
        <f t="shared" si="29"/>
        <v>20.371110029194107</v>
      </c>
      <c r="Y196" s="18" t="str">
        <f t="shared" si="31"/>
        <v>Y</v>
      </c>
      <c r="Z196" s="2" t="s">
        <v>393</v>
      </c>
    </row>
    <row r="197" spans="1:26" x14ac:dyDescent="0.15">
      <c r="A197" s="11">
        <f t="shared" si="30"/>
        <v>1970</v>
      </c>
      <c r="B197" s="11">
        <f t="shared" si="24"/>
        <v>1970</v>
      </c>
      <c r="C197" s="10">
        <v>24166</v>
      </c>
      <c r="D197" s="2" t="s">
        <v>249</v>
      </c>
      <c r="I197" s="22" t="s">
        <v>1255</v>
      </c>
      <c r="K197" s="2" t="s">
        <v>35</v>
      </c>
      <c r="L197" s="3">
        <v>15925</v>
      </c>
      <c r="M197" s="12">
        <f t="shared" si="25"/>
        <v>23</v>
      </c>
      <c r="N197" s="11" t="str">
        <f t="shared" si="26"/>
        <v>35B</v>
      </c>
      <c r="O197" s="11">
        <f>IF(ISBLANK(P197),"",VLOOKUP(P197,Tables!$A$3:$B$11,2))</f>
        <v>1</v>
      </c>
      <c r="P197" s="2" t="s">
        <v>49</v>
      </c>
      <c r="Q197" s="2">
        <v>35</v>
      </c>
      <c r="R197" s="2">
        <v>24</v>
      </c>
      <c r="S197" s="2">
        <v>35</v>
      </c>
      <c r="T197" s="2">
        <v>67</v>
      </c>
      <c r="U197" s="13">
        <f t="shared" si="27"/>
        <v>1.7018</v>
      </c>
      <c r="V197" s="2">
        <v>120</v>
      </c>
      <c r="W197" s="12">
        <f t="shared" si="28"/>
        <v>54.431039999999996</v>
      </c>
      <c r="X197" s="13">
        <f t="shared" si="29"/>
        <v>18.794448816342495</v>
      </c>
      <c r="Y197" s="18" t="str">
        <f t="shared" si="31"/>
        <v>Y</v>
      </c>
      <c r="Z197" s="2" t="s">
        <v>157</v>
      </c>
    </row>
    <row r="198" spans="1:26" x14ac:dyDescent="0.15">
      <c r="A198" s="11">
        <f t="shared" si="30"/>
        <v>1970</v>
      </c>
      <c r="B198" s="11">
        <f t="shared" si="24"/>
        <v>1970</v>
      </c>
      <c r="C198" s="10">
        <v>24197</v>
      </c>
      <c r="D198" s="2" t="s">
        <v>141</v>
      </c>
      <c r="I198" s="22" t="s">
        <v>1255</v>
      </c>
      <c r="K198" s="2" t="s">
        <v>26</v>
      </c>
      <c r="L198" s="3">
        <v>16485</v>
      </c>
      <c r="M198" s="12">
        <f t="shared" si="25"/>
        <v>21</v>
      </c>
      <c r="N198" s="11" t="str">
        <f t="shared" si="26"/>
        <v>37D</v>
      </c>
      <c r="O198" s="11">
        <f>IF(ISBLANK(P198),"",VLOOKUP(P198,Tables!$A$3:$B$11,2))</f>
        <v>3</v>
      </c>
      <c r="P198" s="2" t="s">
        <v>27</v>
      </c>
      <c r="Q198" s="2">
        <v>37</v>
      </c>
      <c r="R198" s="2">
        <v>24</v>
      </c>
      <c r="S198" s="2">
        <v>35</v>
      </c>
      <c r="T198" s="2">
        <v>66</v>
      </c>
      <c r="U198" s="13">
        <f t="shared" si="27"/>
        <v>1.6764000000000001</v>
      </c>
      <c r="V198" s="2">
        <v>118</v>
      </c>
      <c r="W198" s="12">
        <f t="shared" si="28"/>
        <v>53.523856000000002</v>
      </c>
      <c r="X198" s="13">
        <f t="shared" si="29"/>
        <v>19.04548731044202</v>
      </c>
      <c r="Y198" s="18" t="str">
        <f t="shared" si="31"/>
        <v>Y</v>
      </c>
      <c r="Z198" s="2" t="s">
        <v>142</v>
      </c>
    </row>
    <row r="199" spans="1:26" x14ac:dyDescent="0.15">
      <c r="A199" s="11">
        <f t="shared" si="30"/>
        <v>1970</v>
      </c>
      <c r="B199" s="11">
        <f t="shared" si="24"/>
        <v>1970</v>
      </c>
      <c r="C199" s="10">
        <v>24227</v>
      </c>
      <c r="D199" s="2" t="s">
        <v>562</v>
      </c>
      <c r="I199" s="22" t="s">
        <v>1255</v>
      </c>
      <c r="J199" s="2" t="s">
        <v>25</v>
      </c>
      <c r="K199" s="2" t="s">
        <v>35</v>
      </c>
      <c r="L199" s="3">
        <v>16125</v>
      </c>
      <c r="M199" s="12">
        <f t="shared" si="25"/>
        <v>22</v>
      </c>
      <c r="N199" s="11" t="str">
        <f t="shared" si="26"/>
        <v>36C</v>
      </c>
      <c r="O199" s="11">
        <f>IF(ISBLANK(P199),"",VLOOKUP(P199,Tables!$A$3:$B$11,2))</f>
        <v>2</v>
      </c>
      <c r="P199" s="2" t="s">
        <v>32</v>
      </c>
      <c r="Q199" s="2">
        <v>36</v>
      </c>
      <c r="R199" s="2">
        <v>22</v>
      </c>
      <c r="S199" s="2">
        <v>34</v>
      </c>
      <c r="T199" s="2">
        <v>64</v>
      </c>
      <c r="U199" s="13">
        <f t="shared" si="27"/>
        <v>1.6255999999999999</v>
      </c>
      <c r="V199" s="2">
        <v>105</v>
      </c>
      <c r="W199" s="12">
        <f t="shared" si="28"/>
        <v>47.627159999999996</v>
      </c>
      <c r="X199" s="13">
        <f t="shared" si="29"/>
        <v>18.023009190549629</v>
      </c>
      <c r="Y199" s="18" t="str">
        <f t="shared" si="31"/>
        <v>Y</v>
      </c>
      <c r="Z199" s="2" t="s">
        <v>563</v>
      </c>
    </row>
    <row r="200" spans="1:26" x14ac:dyDescent="0.15">
      <c r="A200" s="11">
        <f t="shared" si="30"/>
        <v>1970</v>
      </c>
      <c r="B200" s="11">
        <f t="shared" si="24"/>
        <v>1970</v>
      </c>
      <c r="C200" s="10">
        <v>24258</v>
      </c>
      <c r="D200" s="2" t="s">
        <v>390</v>
      </c>
      <c r="I200" s="22" t="s">
        <v>1255</v>
      </c>
      <c r="K200" s="2" t="s">
        <v>26</v>
      </c>
      <c r="L200" s="3">
        <v>16665</v>
      </c>
      <c r="M200" s="12">
        <f t="shared" si="25"/>
        <v>21</v>
      </c>
      <c r="N200" s="11" t="str">
        <f t="shared" si="26"/>
        <v>35B</v>
      </c>
      <c r="O200" s="11">
        <f>IF(ISBLANK(P200),"",VLOOKUP(P200,Tables!$A$3:$B$11,2))</f>
        <v>1</v>
      </c>
      <c r="P200" s="2" t="s">
        <v>49</v>
      </c>
      <c r="Q200" s="2">
        <v>35</v>
      </c>
      <c r="R200" s="2">
        <v>24</v>
      </c>
      <c r="S200" s="2">
        <v>35</v>
      </c>
      <c r="T200" s="2">
        <v>65</v>
      </c>
      <c r="U200" s="13">
        <f t="shared" si="27"/>
        <v>1.651</v>
      </c>
      <c r="V200" s="2">
        <v>110</v>
      </c>
      <c r="W200" s="12">
        <f t="shared" si="28"/>
        <v>49.895119999999999</v>
      </c>
      <c r="X200" s="13">
        <f t="shared" si="29"/>
        <v>18.304755189392033</v>
      </c>
      <c r="Y200" s="18" t="str">
        <f t="shared" si="31"/>
        <v>Y</v>
      </c>
      <c r="Z200" s="2" t="s">
        <v>287</v>
      </c>
    </row>
    <row r="201" spans="1:26" x14ac:dyDescent="0.15">
      <c r="A201" s="11">
        <f t="shared" si="30"/>
        <v>1970</v>
      </c>
      <c r="B201" s="11">
        <f t="shared" si="24"/>
        <v>1970</v>
      </c>
      <c r="C201" s="10">
        <v>24288</v>
      </c>
      <c r="D201" s="2" t="s">
        <v>214</v>
      </c>
      <c r="I201" s="22" t="s">
        <v>1255</v>
      </c>
      <c r="K201" s="2" t="s">
        <v>35</v>
      </c>
      <c r="L201" s="3">
        <v>16543</v>
      </c>
      <c r="M201" s="12">
        <f t="shared" si="25"/>
        <v>21</v>
      </c>
      <c r="N201" s="11" t="str">
        <f t="shared" si="26"/>
        <v>35C</v>
      </c>
      <c r="O201" s="11">
        <f>IF(ISBLANK(P201),"",VLOOKUP(P201,Tables!$A$3:$B$11,2))</f>
        <v>2</v>
      </c>
      <c r="P201" s="2" t="s">
        <v>32</v>
      </c>
      <c r="Q201" s="2">
        <v>35</v>
      </c>
      <c r="R201" s="2">
        <v>25</v>
      </c>
      <c r="S201" s="2">
        <v>36</v>
      </c>
      <c r="T201" s="2">
        <v>66</v>
      </c>
      <c r="U201" s="13">
        <f t="shared" si="27"/>
        <v>1.6764000000000001</v>
      </c>
      <c r="V201" s="2">
        <v>120</v>
      </c>
      <c r="W201" s="12">
        <f t="shared" si="28"/>
        <v>54.431039999999996</v>
      </c>
      <c r="X201" s="13">
        <f t="shared" si="29"/>
        <v>19.368292180110529</v>
      </c>
      <c r="Y201" s="18" t="str">
        <f t="shared" si="31"/>
        <v>Y</v>
      </c>
      <c r="Z201" s="2" t="s">
        <v>215</v>
      </c>
    </row>
    <row r="202" spans="1:26" x14ac:dyDescent="0.15">
      <c r="A202" s="11">
        <f t="shared" si="30"/>
        <v>1970</v>
      </c>
      <c r="B202" s="11">
        <f t="shared" si="24"/>
        <v>1970</v>
      </c>
      <c r="C202" s="10">
        <v>24319</v>
      </c>
      <c r="D202" s="2" t="s">
        <v>1064</v>
      </c>
      <c r="I202" s="22" t="s">
        <v>1256</v>
      </c>
      <c r="K202" s="2" t="s">
        <v>26</v>
      </c>
      <c r="L202" s="3">
        <v>14532</v>
      </c>
      <c r="M202" s="12">
        <f t="shared" si="25"/>
        <v>27</v>
      </c>
      <c r="N202" s="11" t="str">
        <f t="shared" si="26"/>
        <v>35C</v>
      </c>
      <c r="O202" s="11">
        <f>IF(ISBLANK(P202),"",VLOOKUP(P202,Tables!$A$3:$B$11,2))</f>
        <v>2</v>
      </c>
      <c r="P202" s="2" t="s">
        <v>32</v>
      </c>
      <c r="Q202" s="2">
        <v>35</v>
      </c>
      <c r="R202" s="2">
        <v>24</v>
      </c>
      <c r="S202" s="2">
        <v>36</v>
      </c>
      <c r="T202" s="2">
        <v>66</v>
      </c>
      <c r="U202" s="13">
        <f t="shared" si="27"/>
        <v>1.6764000000000001</v>
      </c>
      <c r="V202" s="2">
        <v>115</v>
      </c>
      <c r="W202" s="12">
        <f t="shared" si="28"/>
        <v>52.163080000000001</v>
      </c>
      <c r="X202" s="13">
        <f t="shared" si="29"/>
        <v>18.561280005939256</v>
      </c>
      <c r="Y202" s="18" t="str">
        <f t="shared" si="31"/>
        <v>Y</v>
      </c>
      <c r="Z202" s="2" t="s">
        <v>1065</v>
      </c>
    </row>
    <row r="203" spans="1:26" x14ac:dyDescent="0.15">
      <c r="A203" s="11">
        <f t="shared" si="30"/>
        <v>1970</v>
      </c>
      <c r="B203" s="11">
        <f t="shared" si="24"/>
        <v>1970</v>
      </c>
      <c r="C203" s="10">
        <v>24350</v>
      </c>
      <c r="D203" s="2" t="s">
        <v>335</v>
      </c>
      <c r="I203" s="22" t="s">
        <v>1255</v>
      </c>
      <c r="K203" s="2" t="s">
        <v>26</v>
      </c>
      <c r="L203" s="3">
        <v>16604</v>
      </c>
      <c r="M203" s="12">
        <f t="shared" si="25"/>
        <v>21</v>
      </c>
      <c r="N203" s="11" t="str">
        <f t="shared" si="26"/>
        <v>35A</v>
      </c>
      <c r="O203" s="11">
        <f>IF(ISBLANK(P203),"",VLOOKUP(P203,Tables!$A$3:$B$11,2))</f>
        <v>0.5</v>
      </c>
      <c r="P203" s="2" t="s">
        <v>80</v>
      </c>
      <c r="Q203" s="2">
        <v>35</v>
      </c>
      <c r="R203" s="2">
        <v>24</v>
      </c>
      <c r="S203" s="2">
        <v>36</v>
      </c>
      <c r="T203" s="2">
        <v>66</v>
      </c>
      <c r="U203" s="13">
        <f t="shared" si="27"/>
        <v>1.6764000000000001</v>
      </c>
      <c r="V203" s="2">
        <v>118</v>
      </c>
      <c r="W203" s="12">
        <f t="shared" si="28"/>
        <v>53.523856000000002</v>
      </c>
      <c r="X203" s="13">
        <f t="shared" si="29"/>
        <v>19.04548731044202</v>
      </c>
      <c r="Y203" s="18" t="str">
        <f t="shared" si="31"/>
        <v>Y</v>
      </c>
      <c r="Z203" s="2" t="s">
        <v>91</v>
      </c>
    </row>
    <row r="204" spans="1:26" x14ac:dyDescent="0.15">
      <c r="A204" s="11">
        <f t="shared" si="30"/>
        <v>1970</v>
      </c>
      <c r="B204" s="11">
        <f t="shared" si="24"/>
        <v>1970</v>
      </c>
      <c r="C204" s="10">
        <v>24380</v>
      </c>
      <c r="D204" s="2" t="s">
        <v>816</v>
      </c>
      <c r="I204" s="22" t="s">
        <v>1255</v>
      </c>
      <c r="K204" s="2" t="s">
        <v>35</v>
      </c>
      <c r="L204" s="3">
        <v>17735</v>
      </c>
      <c r="M204" s="12">
        <f t="shared" si="25"/>
        <v>18</v>
      </c>
      <c r="N204" s="11" t="str">
        <f t="shared" si="26"/>
        <v>34C</v>
      </c>
      <c r="O204" s="11">
        <f>IF(ISBLANK(P204),"",VLOOKUP(P204,Tables!$A$3:$B$11,2))</f>
        <v>2</v>
      </c>
      <c r="P204" s="2" t="s">
        <v>32</v>
      </c>
      <c r="Q204" s="2">
        <v>34</v>
      </c>
      <c r="R204" s="2">
        <v>22</v>
      </c>
      <c r="S204" s="2">
        <v>35</v>
      </c>
      <c r="T204" s="2">
        <v>66</v>
      </c>
      <c r="U204" s="13">
        <f t="shared" si="27"/>
        <v>1.6764000000000001</v>
      </c>
      <c r="V204" s="2">
        <v>110</v>
      </c>
      <c r="W204" s="12">
        <f t="shared" si="28"/>
        <v>49.895119999999999</v>
      </c>
      <c r="X204" s="13">
        <f t="shared" si="29"/>
        <v>17.754267831767987</v>
      </c>
      <c r="Y204" s="18" t="str">
        <f t="shared" si="31"/>
        <v>N</v>
      </c>
      <c r="Z204" s="2" t="s">
        <v>817</v>
      </c>
    </row>
    <row r="205" spans="1:26" x14ac:dyDescent="0.15">
      <c r="A205" s="11">
        <f t="shared" si="30"/>
        <v>1970</v>
      </c>
      <c r="B205" s="11">
        <f t="shared" si="24"/>
        <v>1970</v>
      </c>
      <c r="C205" s="10">
        <v>24380</v>
      </c>
      <c r="D205" s="2" t="s">
        <v>859</v>
      </c>
      <c r="I205" s="22" t="s">
        <v>1255</v>
      </c>
      <c r="K205" s="2" t="s">
        <v>35</v>
      </c>
      <c r="L205" s="3">
        <v>17735</v>
      </c>
      <c r="M205" s="12">
        <f t="shared" si="25"/>
        <v>18</v>
      </c>
      <c r="N205" s="11" t="str">
        <f t="shared" si="26"/>
        <v>34C</v>
      </c>
      <c r="O205" s="11">
        <f>IF(ISBLANK(P205),"",VLOOKUP(P205,Tables!$A$3:$B$11,2))</f>
        <v>2</v>
      </c>
      <c r="P205" s="2" t="s">
        <v>32</v>
      </c>
      <c r="Q205" s="2">
        <v>34</v>
      </c>
      <c r="R205" s="2">
        <v>22</v>
      </c>
      <c r="S205" s="2">
        <v>35</v>
      </c>
      <c r="T205" s="2">
        <v>66</v>
      </c>
      <c r="U205" s="13">
        <f t="shared" si="27"/>
        <v>1.6764000000000001</v>
      </c>
      <c r="V205" s="2">
        <v>110</v>
      </c>
      <c r="W205" s="12">
        <f t="shared" si="28"/>
        <v>49.895119999999999</v>
      </c>
      <c r="X205" s="13">
        <f t="shared" si="29"/>
        <v>17.754267831767987</v>
      </c>
      <c r="Y205" s="18" t="str">
        <f t="shared" si="31"/>
        <v>N</v>
      </c>
      <c r="Z205" s="2" t="s">
        <v>817</v>
      </c>
    </row>
    <row r="206" spans="1:26" x14ac:dyDescent="0.15">
      <c r="A206" s="11">
        <f t="shared" si="30"/>
        <v>1970</v>
      </c>
      <c r="B206" s="11">
        <f t="shared" si="24"/>
        <v>1970</v>
      </c>
      <c r="C206" s="10">
        <v>24411</v>
      </c>
      <c r="D206" s="2" t="s">
        <v>133</v>
      </c>
      <c r="I206" s="22" t="s">
        <v>1255</v>
      </c>
      <c r="J206" s="2" t="s">
        <v>69</v>
      </c>
      <c r="K206" s="2" t="s">
        <v>26</v>
      </c>
      <c r="L206" s="3">
        <v>15283</v>
      </c>
      <c r="M206" s="12">
        <f t="shared" si="25"/>
        <v>25</v>
      </c>
      <c r="N206" s="11" t="str">
        <f t="shared" si="26"/>
        <v>39D</v>
      </c>
      <c r="O206" s="11">
        <f>IF(ISBLANK(P206),"",VLOOKUP(P206,Tables!$A$3:$B$11,2))</f>
        <v>3</v>
      </c>
      <c r="P206" s="2" t="s">
        <v>27</v>
      </c>
      <c r="Q206" s="2">
        <v>39</v>
      </c>
      <c r="R206" s="2">
        <v>26</v>
      </c>
      <c r="S206" s="2">
        <v>37</v>
      </c>
      <c r="T206" s="2">
        <v>69</v>
      </c>
      <c r="U206" s="13">
        <f t="shared" si="27"/>
        <v>1.7525999999999999</v>
      </c>
      <c r="V206" s="2">
        <v>140</v>
      </c>
      <c r="W206" s="12">
        <f t="shared" si="28"/>
        <v>63.502879999999998</v>
      </c>
      <c r="X206" s="13">
        <f t="shared" si="29"/>
        <v>20.674156870262912</v>
      </c>
      <c r="Y206" s="18" t="str">
        <f t="shared" si="31"/>
        <v>Y</v>
      </c>
      <c r="Z206" s="2" t="s">
        <v>134</v>
      </c>
    </row>
    <row r="207" spans="1:26" x14ac:dyDescent="0.15">
      <c r="A207" s="11">
        <f t="shared" si="30"/>
        <v>1970</v>
      </c>
      <c r="B207" s="11">
        <f t="shared" si="24"/>
        <v>1970</v>
      </c>
      <c r="C207" s="10">
        <v>24441</v>
      </c>
      <c r="D207" s="2" t="s">
        <v>210</v>
      </c>
      <c r="I207" s="22" t="s">
        <v>1255</v>
      </c>
      <c r="K207" s="2" t="s">
        <v>35</v>
      </c>
      <c r="L207" s="3">
        <v>16143</v>
      </c>
      <c r="M207" s="12">
        <f t="shared" si="25"/>
        <v>22</v>
      </c>
      <c r="N207" s="11" t="str">
        <f t="shared" si="26"/>
        <v>38D</v>
      </c>
      <c r="O207" s="11">
        <f>IF(ISBLANK(P207),"",VLOOKUP(P207,Tables!$A$3:$B$11,2))</f>
        <v>3</v>
      </c>
      <c r="P207" s="2" t="s">
        <v>27</v>
      </c>
      <c r="Q207" s="2">
        <v>38</v>
      </c>
      <c r="R207" s="2">
        <v>25</v>
      </c>
      <c r="S207" s="2">
        <v>35</v>
      </c>
      <c r="T207" s="2">
        <v>65</v>
      </c>
      <c r="U207" s="13">
        <f t="shared" si="27"/>
        <v>1.651</v>
      </c>
      <c r="V207" s="2">
        <v>118</v>
      </c>
      <c r="W207" s="12">
        <f t="shared" si="28"/>
        <v>53.523856000000002</v>
      </c>
      <c r="X207" s="13">
        <f t="shared" si="29"/>
        <v>19.636010112256912</v>
      </c>
      <c r="Y207" s="18" t="str">
        <f t="shared" si="31"/>
        <v>Y</v>
      </c>
      <c r="Z207" s="2" t="s">
        <v>132</v>
      </c>
    </row>
    <row r="208" spans="1:26" x14ac:dyDescent="0.15">
      <c r="A208" s="11">
        <f t="shared" si="30"/>
        <v>1970</v>
      </c>
      <c r="B208" s="11">
        <f t="shared" si="24"/>
        <v>1971</v>
      </c>
      <c r="C208" s="10">
        <v>24472</v>
      </c>
      <c r="D208" s="2" t="s">
        <v>787</v>
      </c>
      <c r="I208" s="22" t="s">
        <v>1256</v>
      </c>
      <c r="K208" s="2" t="s">
        <v>26</v>
      </c>
      <c r="L208" s="3">
        <v>15316</v>
      </c>
      <c r="M208" s="12">
        <f t="shared" si="25"/>
        <v>26</v>
      </c>
      <c r="N208" s="11" t="str">
        <f t="shared" si="26"/>
        <v>36DD</v>
      </c>
      <c r="O208" s="11">
        <f>IF(ISBLANK(P208),"",VLOOKUP(P208,Tables!$A$3:$B$11,2))</f>
        <v>4</v>
      </c>
      <c r="P208" s="2" t="s">
        <v>38</v>
      </c>
      <c r="Q208" s="2">
        <v>36</v>
      </c>
      <c r="R208" s="2">
        <v>23</v>
      </c>
      <c r="S208" s="2">
        <v>34</v>
      </c>
      <c r="T208" s="2">
        <v>67</v>
      </c>
      <c r="U208" s="13">
        <f t="shared" si="27"/>
        <v>1.7018</v>
      </c>
      <c r="V208" s="2">
        <v>108</v>
      </c>
      <c r="W208" s="12">
        <f t="shared" si="28"/>
        <v>48.987935999999998</v>
      </c>
      <c r="X208" s="13">
        <f t="shared" si="29"/>
        <v>16.915003934708245</v>
      </c>
      <c r="Y208" s="18" t="str">
        <f t="shared" si="31"/>
        <v>N</v>
      </c>
      <c r="Z208" s="2" t="s">
        <v>167</v>
      </c>
    </row>
    <row r="209" spans="1:26" x14ac:dyDescent="0.15">
      <c r="A209" s="11">
        <f t="shared" si="30"/>
        <v>1970</v>
      </c>
      <c r="B209" s="11">
        <f t="shared" si="24"/>
        <v>1971</v>
      </c>
      <c r="C209" s="10">
        <v>24503</v>
      </c>
      <c r="D209" s="2" t="s">
        <v>1202</v>
      </c>
      <c r="I209" s="22" t="s">
        <v>1255</v>
      </c>
      <c r="K209" s="2" t="s">
        <v>31</v>
      </c>
      <c r="L209" s="3">
        <v>16673</v>
      </c>
      <c r="M209" s="12">
        <f t="shared" si="25"/>
        <v>22</v>
      </c>
      <c r="N209" s="11" t="str">
        <f t="shared" si="26"/>
        <v>34C</v>
      </c>
      <c r="O209" s="11">
        <f>IF(ISBLANK(P209),"",VLOOKUP(P209,Tables!$A$3:$B$11,2))</f>
        <v>2</v>
      </c>
      <c r="P209" s="2" t="s">
        <v>32</v>
      </c>
      <c r="Q209" s="2">
        <v>34</v>
      </c>
      <c r="R209" s="2">
        <v>23</v>
      </c>
      <c r="S209" s="2">
        <v>34</v>
      </c>
      <c r="T209" s="2">
        <v>64</v>
      </c>
      <c r="U209" s="13">
        <f t="shared" si="27"/>
        <v>1.6255999999999999</v>
      </c>
      <c r="V209" s="2">
        <v>108</v>
      </c>
      <c r="W209" s="12">
        <f t="shared" si="28"/>
        <v>48.987935999999998</v>
      </c>
      <c r="X209" s="13">
        <f t="shared" si="29"/>
        <v>18.537952310279621</v>
      </c>
      <c r="Y209" s="18" t="str">
        <f t="shared" si="31"/>
        <v>N</v>
      </c>
      <c r="Z209" s="2" t="s">
        <v>651</v>
      </c>
    </row>
    <row r="210" spans="1:26" x14ac:dyDescent="0.15">
      <c r="A210" s="11">
        <f t="shared" si="30"/>
        <v>1970</v>
      </c>
      <c r="B210" s="11">
        <f t="shared" si="24"/>
        <v>1971</v>
      </c>
      <c r="C210" s="10">
        <v>24531</v>
      </c>
      <c r="D210" s="2" t="s">
        <v>312</v>
      </c>
      <c r="I210" s="22" t="s">
        <v>1255</v>
      </c>
      <c r="K210" s="2" t="s">
        <v>35</v>
      </c>
      <c r="L210" s="3">
        <v>17257</v>
      </c>
      <c r="M210" s="12">
        <f t="shared" si="25"/>
        <v>20</v>
      </c>
      <c r="N210" s="11" t="str">
        <f t="shared" si="26"/>
        <v>37D</v>
      </c>
      <c r="O210" s="11">
        <f>IF(ISBLANK(P210),"",VLOOKUP(P210,Tables!$A$3:$B$11,2))</f>
        <v>3</v>
      </c>
      <c r="P210" s="2" t="s">
        <v>27</v>
      </c>
      <c r="Q210" s="2">
        <v>37</v>
      </c>
      <c r="R210" s="2">
        <v>25</v>
      </c>
      <c r="S210" s="2">
        <v>36</v>
      </c>
      <c r="T210" s="2">
        <v>63</v>
      </c>
      <c r="U210" s="13">
        <f t="shared" si="27"/>
        <v>1.6002000000000001</v>
      </c>
      <c r="V210" s="2">
        <v>120</v>
      </c>
      <c r="W210" s="12">
        <f t="shared" si="28"/>
        <v>54.431039999999996</v>
      </c>
      <c r="X210" s="13">
        <f t="shared" si="29"/>
        <v>21.256810465246023</v>
      </c>
      <c r="Y210" s="18" t="str">
        <f t="shared" si="31"/>
        <v>Y</v>
      </c>
      <c r="Z210" s="2" t="s">
        <v>313</v>
      </c>
    </row>
    <row r="211" spans="1:26" x14ac:dyDescent="0.15">
      <c r="A211" s="11">
        <f t="shared" si="30"/>
        <v>1970</v>
      </c>
      <c r="B211" s="11">
        <f t="shared" si="24"/>
        <v>1971</v>
      </c>
      <c r="C211" s="10">
        <v>24562</v>
      </c>
      <c r="D211" s="2" t="s">
        <v>247</v>
      </c>
      <c r="I211" s="22" t="s">
        <v>1255</v>
      </c>
      <c r="K211" s="2" t="s">
        <v>26</v>
      </c>
      <c r="L211" s="3">
        <v>15597</v>
      </c>
      <c r="M211" s="12">
        <f t="shared" si="25"/>
        <v>25</v>
      </c>
      <c r="N211" s="11" t="str">
        <f t="shared" si="26"/>
        <v>36C</v>
      </c>
      <c r="O211" s="11">
        <f>IF(ISBLANK(P211),"",VLOOKUP(P211,Tables!$A$3:$B$11,2))</f>
        <v>2</v>
      </c>
      <c r="P211" s="2" t="s">
        <v>32</v>
      </c>
      <c r="Q211" s="2">
        <v>36</v>
      </c>
      <c r="R211" s="2">
        <v>24</v>
      </c>
      <c r="S211" s="2">
        <v>36</v>
      </c>
      <c r="T211" s="2">
        <v>67</v>
      </c>
      <c r="U211" s="13">
        <f t="shared" si="27"/>
        <v>1.7018</v>
      </c>
      <c r="V211" s="2">
        <v>126</v>
      </c>
      <c r="W211" s="12">
        <f t="shared" si="28"/>
        <v>57.152591999999999</v>
      </c>
      <c r="X211" s="13">
        <f t="shared" si="29"/>
        <v>19.734171257159623</v>
      </c>
      <c r="Y211" s="18" t="str">
        <f t="shared" si="31"/>
        <v>Y</v>
      </c>
      <c r="Z211" s="2" t="s">
        <v>248</v>
      </c>
    </row>
    <row r="212" spans="1:26" x14ac:dyDescent="0.15">
      <c r="A212" s="11">
        <f t="shared" si="30"/>
        <v>1970</v>
      </c>
      <c r="B212" s="11">
        <f t="shared" si="24"/>
        <v>1971</v>
      </c>
      <c r="C212" s="10">
        <v>24592</v>
      </c>
      <c r="D212" s="2" t="s">
        <v>534</v>
      </c>
      <c r="I212" s="22" t="s">
        <v>1255</v>
      </c>
      <c r="K212" s="2" t="s">
        <v>35</v>
      </c>
      <c r="L212" s="3">
        <v>14068</v>
      </c>
      <c r="M212" s="12">
        <f t="shared" si="25"/>
        <v>29</v>
      </c>
      <c r="N212" s="11" t="str">
        <f t="shared" si="26"/>
        <v>36B</v>
      </c>
      <c r="O212" s="11">
        <f>IF(ISBLANK(P212),"",VLOOKUP(P212,Tables!$A$3:$B$11,2))</f>
        <v>1</v>
      </c>
      <c r="P212" s="2" t="s">
        <v>49</v>
      </c>
      <c r="Q212" s="2">
        <v>36</v>
      </c>
      <c r="R212" s="2">
        <v>23</v>
      </c>
      <c r="S212" s="2">
        <v>36</v>
      </c>
      <c r="T212" s="2">
        <v>68</v>
      </c>
      <c r="U212" s="13">
        <f t="shared" si="27"/>
        <v>1.7272000000000001</v>
      </c>
      <c r="V212" s="2">
        <v>123</v>
      </c>
      <c r="W212" s="12">
        <f t="shared" si="28"/>
        <v>55.791815999999997</v>
      </c>
      <c r="X212" s="13">
        <f t="shared" si="29"/>
        <v>18.701878839743834</v>
      </c>
      <c r="Y212" s="18" t="str">
        <f t="shared" si="31"/>
        <v>Y</v>
      </c>
      <c r="Z212" s="2" t="s">
        <v>93</v>
      </c>
    </row>
    <row r="213" spans="1:26" x14ac:dyDescent="0.15">
      <c r="A213" s="11">
        <f t="shared" si="30"/>
        <v>1970</v>
      </c>
      <c r="B213" s="11">
        <f t="shared" si="24"/>
        <v>1971</v>
      </c>
      <c r="C213" s="10">
        <v>24623</v>
      </c>
      <c r="D213" s="2" t="s">
        <v>753</v>
      </c>
      <c r="I213" s="22" t="s">
        <v>1255</v>
      </c>
      <c r="K213" s="2" t="s">
        <v>31</v>
      </c>
      <c r="L213" s="3">
        <v>15859</v>
      </c>
      <c r="M213" s="12">
        <f t="shared" si="25"/>
        <v>24</v>
      </c>
      <c r="N213" s="11" t="str">
        <f t="shared" si="26"/>
        <v>36C</v>
      </c>
      <c r="O213" s="11">
        <f>IF(ISBLANK(P213),"",VLOOKUP(P213,Tables!$A$3:$B$11,2))</f>
        <v>2</v>
      </c>
      <c r="P213" s="2" t="s">
        <v>32</v>
      </c>
      <c r="Q213" s="2">
        <v>36</v>
      </c>
      <c r="R213" s="2">
        <v>23</v>
      </c>
      <c r="S213" s="2">
        <v>36</v>
      </c>
      <c r="T213" s="2">
        <v>65</v>
      </c>
      <c r="U213" s="13">
        <f t="shared" si="27"/>
        <v>1.651</v>
      </c>
      <c r="V213" s="2">
        <v>117</v>
      </c>
      <c r="W213" s="12">
        <f t="shared" si="28"/>
        <v>53.070264000000002</v>
      </c>
      <c r="X213" s="13">
        <f t="shared" si="29"/>
        <v>19.469603246898799</v>
      </c>
      <c r="Y213" s="18" t="str">
        <f t="shared" si="31"/>
        <v>N</v>
      </c>
      <c r="Z213" s="2" t="s">
        <v>754</v>
      </c>
    </row>
    <row r="214" spans="1:26" x14ac:dyDescent="0.15">
      <c r="A214" s="11">
        <f t="shared" si="30"/>
        <v>1970</v>
      </c>
      <c r="B214" s="11">
        <f t="shared" si="24"/>
        <v>1971</v>
      </c>
      <c r="C214" s="10">
        <v>24653</v>
      </c>
      <c r="D214" s="2" t="s">
        <v>474</v>
      </c>
      <c r="I214" s="22" t="s">
        <v>1255</v>
      </c>
      <c r="K214" s="2" t="s">
        <v>35</v>
      </c>
      <c r="L214" s="3">
        <v>17423</v>
      </c>
      <c r="M214" s="12">
        <f t="shared" si="25"/>
        <v>20</v>
      </c>
      <c r="N214" s="11" t="str">
        <f t="shared" si="26"/>
        <v>32B</v>
      </c>
      <c r="O214" s="11">
        <f>IF(ISBLANK(P214),"",VLOOKUP(P214,Tables!$A$3:$B$11,2))</f>
        <v>1</v>
      </c>
      <c r="P214" s="2" t="s">
        <v>49</v>
      </c>
      <c r="Q214" s="2">
        <v>32</v>
      </c>
      <c r="R214" s="2">
        <v>23</v>
      </c>
      <c r="S214" s="2">
        <v>34</v>
      </c>
      <c r="T214" s="2">
        <v>64</v>
      </c>
      <c r="U214" s="13">
        <f t="shared" si="27"/>
        <v>1.6255999999999999</v>
      </c>
      <c r="V214" s="2">
        <v>103</v>
      </c>
      <c r="W214" s="12">
        <f t="shared" si="28"/>
        <v>46.719976000000003</v>
      </c>
      <c r="X214" s="13">
        <f t="shared" si="29"/>
        <v>17.679713777396305</v>
      </c>
      <c r="Y214" s="18" t="str">
        <f t="shared" si="31"/>
        <v>Y</v>
      </c>
      <c r="Z214" s="2" t="s">
        <v>475</v>
      </c>
    </row>
    <row r="215" spans="1:26" x14ac:dyDescent="0.15">
      <c r="A215" s="11">
        <f t="shared" si="30"/>
        <v>1970</v>
      </c>
      <c r="B215" s="11">
        <f t="shared" si="24"/>
        <v>1971</v>
      </c>
      <c r="C215" s="10">
        <v>24684</v>
      </c>
      <c r="D215" s="2" t="s">
        <v>230</v>
      </c>
      <c r="I215" s="22" t="s">
        <v>1255</v>
      </c>
      <c r="K215" s="2" t="s">
        <v>26</v>
      </c>
      <c r="L215" s="3">
        <v>16871</v>
      </c>
      <c r="M215" s="12">
        <f t="shared" si="25"/>
        <v>21</v>
      </c>
      <c r="N215" s="11" t="str">
        <f t="shared" si="26"/>
        <v>35C</v>
      </c>
      <c r="O215" s="11">
        <f>IF(ISBLANK(P215),"",VLOOKUP(P215,Tables!$A$3:$B$11,2))</f>
        <v>2</v>
      </c>
      <c r="P215" s="2" t="s">
        <v>32</v>
      </c>
      <c r="Q215" s="2">
        <v>35</v>
      </c>
      <c r="R215" s="2">
        <v>23</v>
      </c>
      <c r="S215" s="2">
        <v>35</v>
      </c>
      <c r="T215" s="2">
        <v>65</v>
      </c>
      <c r="U215" s="13">
        <f t="shared" si="27"/>
        <v>1.651</v>
      </c>
      <c r="V215" s="2">
        <v>110</v>
      </c>
      <c r="W215" s="12">
        <f t="shared" si="28"/>
        <v>49.895119999999999</v>
      </c>
      <c r="X215" s="13">
        <f t="shared" si="29"/>
        <v>18.304755189392033</v>
      </c>
      <c r="Y215" s="18" t="str">
        <f t="shared" si="31"/>
        <v>Y</v>
      </c>
      <c r="Z215" s="2" t="s">
        <v>105</v>
      </c>
    </row>
    <row r="216" spans="1:26" x14ac:dyDescent="0.15">
      <c r="A216" s="11">
        <f t="shared" si="30"/>
        <v>1970</v>
      </c>
      <c r="B216" s="11">
        <f t="shared" si="24"/>
        <v>1971</v>
      </c>
      <c r="C216" s="10">
        <v>24715</v>
      </c>
      <c r="D216" s="2" t="s">
        <v>304</v>
      </c>
      <c r="I216" s="22" t="s">
        <v>1255</v>
      </c>
      <c r="K216" s="2" t="s">
        <v>35</v>
      </c>
      <c r="L216" s="3">
        <v>17380</v>
      </c>
      <c r="M216" s="12">
        <f t="shared" si="25"/>
        <v>20</v>
      </c>
      <c r="N216" s="11" t="str">
        <f t="shared" si="26"/>
        <v>37C</v>
      </c>
      <c r="O216" s="11">
        <f>IF(ISBLANK(P216),"",VLOOKUP(P216,Tables!$A$3:$B$11,2))</f>
        <v>2</v>
      </c>
      <c r="P216" s="2" t="s">
        <v>32</v>
      </c>
      <c r="Q216" s="2">
        <v>37</v>
      </c>
      <c r="R216" s="2">
        <v>22</v>
      </c>
      <c r="S216" s="2">
        <v>35</v>
      </c>
      <c r="T216" s="2">
        <v>67</v>
      </c>
      <c r="U216" s="13">
        <f t="shared" si="27"/>
        <v>1.7018</v>
      </c>
      <c r="V216" s="2">
        <v>118</v>
      </c>
      <c r="W216" s="12">
        <f t="shared" si="28"/>
        <v>53.523856000000002</v>
      </c>
      <c r="X216" s="13">
        <f t="shared" si="29"/>
        <v>18.481208002736789</v>
      </c>
      <c r="Y216" s="18" t="str">
        <f t="shared" si="31"/>
        <v>Y</v>
      </c>
      <c r="Z216" s="2" t="s">
        <v>305</v>
      </c>
    </row>
    <row r="217" spans="1:26" x14ac:dyDescent="0.15">
      <c r="A217" s="11">
        <f t="shared" si="30"/>
        <v>1970</v>
      </c>
      <c r="B217" s="11">
        <f t="shared" si="24"/>
        <v>1971</v>
      </c>
      <c r="C217" s="10">
        <v>24745</v>
      </c>
      <c r="D217" s="2" t="s">
        <v>274</v>
      </c>
      <c r="I217" s="22" t="s">
        <v>1255</v>
      </c>
      <c r="K217" s="2" t="s">
        <v>35</v>
      </c>
      <c r="L217" s="3">
        <v>17294</v>
      </c>
      <c r="M217" s="12">
        <f t="shared" si="25"/>
        <v>20</v>
      </c>
      <c r="N217" s="11" t="str">
        <f t="shared" si="26"/>
        <v>36C</v>
      </c>
      <c r="O217" s="11">
        <f>IF(ISBLANK(P217),"",VLOOKUP(P217,Tables!$A$3:$B$11,2))</f>
        <v>2</v>
      </c>
      <c r="P217" s="2" t="s">
        <v>32</v>
      </c>
      <c r="Q217" s="2">
        <v>36</v>
      </c>
      <c r="R217" s="2">
        <v>24</v>
      </c>
      <c r="S217" s="2">
        <v>36</v>
      </c>
      <c r="T217" s="2">
        <v>71</v>
      </c>
      <c r="U217" s="13">
        <f t="shared" si="27"/>
        <v>1.8034000000000001</v>
      </c>
      <c r="V217" s="2">
        <v>133</v>
      </c>
      <c r="W217" s="12">
        <f t="shared" si="28"/>
        <v>60.327736000000002</v>
      </c>
      <c r="X217" s="13">
        <f t="shared" si="29"/>
        <v>18.549529422010636</v>
      </c>
      <c r="Y217" s="18" t="str">
        <f t="shared" si="31"/>
        <v>Y</v>
      </c>
      <c r="Z217" s="2" t="s">
        <v>275</v>
      </c>
    </row>
    <row r="218" spans="1:26" x14ac:dyDescent="0.15">
      <c r="A218" s="11">
        <f t="shared" si="30"/>
        <v>1970</v>
      </c>
      <c r="B218" s="11">
        <f t="shared" si="24"/>
        <v>1971</v>
      </c>
      <c r="C218" s="10">
        <v>24776</v>
      </c>
      <c r="D218" s="2" t="s">
        <v>321</v>
      </c>
      <c r="I218" s="22" t="s">
        <v>1255</v>
      </c>
      <c r="K218" s="2" t="s">
        <v>35</v>
      </c>
      <c r="L218" s="3">
        <v>16759</v>
      </c>
      <c r="M218" s="12">
        <f t="shared" si="25"/>
        <v>22</v>
      </c>
      <c r="N218" s="11" t="str">
        <f t="shared" si="26"/>
        <v>36D</v>
      </c>
      <c r="O218" s="11">
        <f>IF(ISBLANK(P218),"",VLOOKUP(P218,Tables!$A$3:$B$11,2))</f>
        <v>3</v>
      </c>
      <c r="P218" s="2" t="s">
        <v>27</v>
      </c>
      <c r="Q218" s="2">
        <v>36</v>
      </c>
      <c r="R218" s="2">
        <v>25</v>
      </c>
      <c r="S218" s="2">
        <v>34</v>
      </c>
      <c r="T218" s="2">
        <v>64</v>
      </c>
      <c r="U218" s="13">
        <f t="shared" si="27"/>
        <v>1.6255999999999999</v>
      </c>
      <c r="V218" s="2">
        <v>120</v>
      </c>
      <c r="W218" s="12">
        <f t="shared" si="28"/>
        <v>54.431039999999996</v>
      </c>
      <c r="X218" s="13">
        <f t="shared" si="29"/>
        <v>20.597724789199578</v>
      </c>
      <c r="Y218" s="18" t="str">
        <f t="shared" si="31"/>
        <v>N</v>
      </c>
      <c r="Z218" s="2" t="s">
        <v>322</v>
      </c>
    </row>
    <row r="219" spans="1:26" x14ac:dyDescent="0.15">
      <c r="A219" s="11">
        <f t="shared" si="30"/>
        <v>1970</v>
      </c>
      <c r="B219" s="11">
        <f t="shared" si="24"/>
        <v>1971</v>
      </c>
      <c r="C219" s="10">
        <v>24806</v>
      </c>
      <c r="D219" s="2" t="s">
        <v>629</v>
      </c>
      <c r="I219" s="22" t="s">
        <v>1255</v>
      </c>
      <c r="K219" s="2" t="s">
        <v>26</v>
      </c>
      <c r="L219" s="3">
        <v>17236</v>
      </c>
      <c r="M219" s="12">
        <f t="shared" si="25"/>
        <v>20</v>
      </c>
      <c r="N219" s="11" t="str">
        <f t="shared" si="26"/>
        <v>37C</v>
      </c>
      <c r="O219" s="11">
        <f>IF(ISBLANK(P219),"",VLOOKUP(P219,Tables!$A$3:$B$11,2))</f>
        <v>2</v>
      </c>
      <c r="P219" s="2" t="s">
        <v>32</v>
      </c>
      <c r="Q219" s="2">
        <v>37</v>
      </c>
      <c r="R219" s="2">
        <v>24</v>
      </c>
      <c r="S219" s="2">
        <v>36</v>
      </c>
      <c r="T219" s="2">
        <v>66</v>
      </c>
      <c r="U219" s="13">
        <f t="shared" si="27"/>
        <v>1.6764000000000001</v>
      </c>
      <c r="V219" s="2">
        <v>120</v>
      </c>
      <c r="W219" s="12">
        <f t="shared" si="28"/>
        <v>54.431039999999996</v>
      </c>
      <c r="X219" s="13">
        <f t="shared" si="29"/>
        <v>19.368292180110529</v>
      </c>
      <c r="Y219" s="18" t="str">
        <f t="shared" si="31"/>
        <v>Y</v>
      </c>
      <c r="Z219" s="2" t="s">
        <v>630</v>
      </c>
    </row>
    <row r="220" spans="1:26" x14ac:dyDescent="0.15">
      <c r="A220" s="11">
        <f t="shared" si="30"/>
        <v>1970</v>
      </c>
      <c r="B220" s="11">
        <f t="shared" si="24"/>
        <v>1972</v>
      </c>
      <c r="C220" s="10">
        <v>24837</v>
      </c>
      <c r="D220" s="2" t="s">
        <v>837</v>
      </c>
      <c r="I220" s="22" t="s">
        <v>1256</v>
      </c>
      <c r="J220" s="2" t="s">
        <v>69</v>
      </c>
      <c r="K220" s="2" t="s">
        <v>35</v>
      </c>
      <c r="L220" s="3">
        <v>16563</v>
      </c>
      <c r="M220" s="12">
        <f t="shared" si="25"/>
        <v>23</v>
      </c>
      <c r="N220" s="11" t="str">
        <f t="shared" si="26"/>
        <v>36DD</v>
      </c>
      <c r="O220" s="11">
        <f>IF(ISBLANK(P220),"",VLOOKUP(P220,Tables!$A$3:$B$11,2))</f>
        <v>4</v>
      </c>
      <c r="P220" s="2" t="s">
        <v>38</v>
      </c>
      <c r="Q220" s="2">
        <v>36</v>
      </c>
      <c r="R220" s="2">
        <v>24</v>
      </c>
      <c r="S220" s="2">
        <v>35</v>
      </c>
      <c r="T220" s="2">
        <v>68</v>
      </c>
      <c r="U220" s="13">
        <f t="shared" si="27"/>
        <v>1.7272000000000001</v>
      </c>
      <c r="V220" s="2">
        <v>119</v>
      </c>
      <c r="W220" s="12">
        <f t="shared" si="28"/>
        <v>53.977448000000003</v>
      </c>
      <c r="X220" s="13">
        <f t="shared" si="29"/>
        <v>18.093687657963549</v>
      </c>
      <c r="Y220" s="18" t="str">
        <f t="shared" si="31"/>
        <v>Y</v>
      </c>
      <c r="Z220" s="2" t="s">
        <v>505</v>
      </c>
    </row>
    <row r="221" spans="1:26" x14ac:dyDescent="0.15">
      <c r="A221" s="11">
        <f t="shared" si="30"/>
        <v>1970</v>
      </c>
      <c r="B221" s="11">
        <f t="shared" si="24"/>
        <v>1972</v>
      </c>
      <c r="C221" s="10">
        <v>24868</v>
      </c>
      <c r="D221" s="2" t="s">
        <v>941</v>
      </c>
      <c r="I221" s="22" t="s">
        <v>1255</v>
      </c>
      <c r="K221" s="2" t="s">
        <v>26</v>
      </c>
      <c r="L221" s="3">
        <v>16722</v>
      </c>
      <c r="M221" s="12">
        <f t="shared" si="25"/>
        <v>23</v>
      </c>
      <c r="N221" s="11" t="str">
        <f t="shared" si="26"/>
        <v>36C</v>
      </c>
      <c r="O221" s="11">
        <f>IF(ISBLANK(P221),"",VLOOKUP(P221,Tables!$A$3:$B$11,2))</f>
        <v>2</v>
      </c>
      <c r="P221" s="2" t="s">
        <v>32</v>
      </c>
      <c r="Q221" s="2">
        <v>36</v>
      </c>
      <c r="R221" s="2">
        <v>25</v>
      </c>
      <c r="S221" s="2">
        <v>36</v>
      </c>
      <c r="T221" s="2">
        <v>64</v>
      </c>
      <c r="U221" s="13">
        <f t="shared" si="27"/>
        <v>1.6255999999999999</v>
      </c>
      <c r="V221" s="2">
        <v>121</v>
      </c>
      <c r="W221" s="12">
        <f t="shared" si="28"/>
        <v>54.884631999999996</v>
      </c>
      <c r="X221" s="13">
        <f t="shared" si="29"/>
        <v>20.769372495776242</v>
      </c>
      <c r="Y221" s="18" t="str">
        <f t="shared" si="31"/>
        <v>Y</v>
      </c>
      <c r="Z221" s="2" t="s">
        <v>942</v>
      </c>
    </row>
    <row r="222" spans="1:26" x14ac:dyDescent="0.15">
      <c r="A222" s="11">
        <f t="shared" si="30"/>
        <v>1970</v>
      </c>
      <c r="B222" s="11">
        <f t="shared" si="24"/>
        <v>1972</v>
      </c>
      <c r="C222" s="10">
        <v>24897</v>
      </c>
      <c r="D222" s="2" t="s">
        <v>406</v>
      </c>
      <c r="I222" s="22" t="s">
        <v>1255</v>
      </c>
      <c r="K222" s="2" t="s">
        <v>35</v>
      </c>
      <c r="L222" s="3">
        <v>17940</v>
      </c>
      <c r="M222" s="12">
        <f t="shared" si="25"/>
        <v>19</v>
      </c>
      <c r="N222" s="11" t="str">
        <f t="shared" si="26"/>
        <v>37D</v>
      </c>
      <c r="O222" s="11">
        <f>IF(ISBLANK(P222),"",VLOOKUP(P222,Tables!$A$3:$B$11,2))</f>
        <v>3</v>
      </c>
      <c r="P222" s="2" t="s">
        <v>27</v>
      </c>
      <c r="Q222" s="2">
        <v>37</v>
      </c>
      <c r="R222" s="2">
        <v>24</v>
      </c>
      <c r="S222" s="2">
        <v>35</v>
      </c>
      <c r="T222" s="2">
        <v>63</v>
      </c>
      <c r="U222" s="13">
        <f t="shared" si="27"/>
        <v>1.6002000000000001</v>
      </c>
      <c r="V222" s="2">
        <v>107</v>
      </c>
      <c r="W222" s="12">
        <f t="shared" si="28"/>
        <v>48.534343999999997</v>
      </c>
      <c r="X222" s="13">
        <f t="shared" si="29"/>
        <v>18.953989331511039</v>
      </c>
      <c r="Y222" s="18" t="str">
        <f t="shared" si="31"/>
        <v>Y</v>
      </c>
      <c r="Z222" s="2" t="s">
        <v>407</v>
      </c>
    </row>
    <row r="223" spans="1:26" x14ac:dyDescent="0.15">
      <c r="A223" s="11">
        <f t="shared" si="30"/>
        <v>1970</v>
      </c>
      <c r="B223" s="11">
        <f t="shared" si="24"/>
        <v>1972</v>
      </c>
      <c r="C223" s="10">
        <v>24928</v>
      </c>
      <c r="D223" s="2" t="s">
        <v>1184</v>
      </c>
      <c r="I223" s="22" t="s">
        <v>1255</v>
      </c>
      <c r="K223" s="2" t="s">
        <v>26</v>
      </c>
      <c r="L223" s="3">
        <v>17053</v>
      </c>
      <c r="M223" s="12">
        <f t="shared" si="25"/>
        <v>22</v>
      </c>
      <c r="N223" s="11" t="str">
        <f t="shared" si="26"/>
        <v>34C</v>
      </c>
      <c r="O223" s="11">
        <f>IF(ISBLANK(P223),"",VLOOKUP(P223,Tables!$A$3:$B$11,2))</f>
        <v>2</v>
      </c>
      <c r="P223" s="2" t="s">
        <v>32</v>
      </c>
      <c r="Q223" s="2">
        <v>34</v>
      </c>
      <c r="R223" s="2">
        <v>22</v>
      </c>
      <c r="S223" s="2">
        <v>34</v>
      </c>
      <c r="T223" s="2">
        <v>68</v>
      </c>
      <c r="U223" s="13">
        <f t="shared" si="27"/>
        <v>1.7272000000000001</v>
      </c>
      <c r="V223" s="2">
        <v>115</v>
      </c>
      <c r="W223" s="12">
        <f t="shared" si="28"/>
        <v>52.163080000000001</v>
      </c>
      <c r="X223" s="13">
        <f t="shared" si="29"/>
        <v>17.485496476183261</v>
      </c>
      <c r="Y223" s="18" t="str">
        <f t="shared" si="31"/>
        <v>Y</v>
      </c>
      <c r="Z223" s="2" t="s">
        <v>590</v>
      </c>
    </row>
    <row r="224" spans="1:26" x14ac:dyDescent="0.15">
      <c r="A224" s="11">
        <f t="shared" si="30"/>
        <v>1970</v>
      </c>
      <c r="B224" s="11">
        <f t="shared" si="24"/>
        <v>1972</v>
      </c>
      <c r="C224" s="10">
        <v>24958</v>
      </c>
      <c r="D224" s="2" t="s">
        <v>328</v>
      </c>
      <c r="I224" s="22" t="s">
        <v>1255</v>
      </c>
      <c r="K224" s="2" t="s">
        <v>35</v>
      </c>
      <c r="L224" s="3">
        <v>16799</v>
      </c>
      <c r="M224" s="12">
        <f t="shared" si="25"/>
        <v>23</v>
      </c>
      <c r="N224" s="11" t="str">
        <f t="shared" si="26"/>
        <v>35C</v>
      </c>
      <c r="O224" s="11">
        <f>IF(ISBLANK(P224),"",VLOOKUP(P224,Tables!$A$3:$B$11,2))</f>
        <v>2</v>
      </c>
      <c r="P224" s="2" t="s">
        <v>32</v>
      </c>
      <c r="Q224" s="2">
        <v>35</v>
      </c>
      <c r="R224" s="2">
        <v>22</v>
      </c>
      <c r="S224" s="2">
        <v>35</v>
      </c>
      <c r="T224" s="2">
        <v>67</v>
      </c>
      <c r="U224" s="13">
        <f t="shared" si="27"/>
        <v>1.7018</v>
      </c>
      <c r="V224" s="2">
        <v>110</v>
      </c>
      <c r="W224" s="12">
        <f t="shared" si="28"/>
        <v>49.895119999999999</v>
      </c>
      <c r="X224" s="13">
        <f t="shared" si="29"/>
        <v>17.228244748313955</v>
      </c>
      <c r="Y224" s="18" t="str">
        <f t="shared" si="31"/>
        <v>Y</v>
      </c>
      <c r="Z224" s="2" t="s">
        <v>329</v>
      </c>
    </row>
    <row r="225" spans="1:26" x14ac:dyDescent="0.15">
      <c r="A225" s="11">
        <f t="shared" si="30"/>
        <v>1970</v>
      </c>
      <c r="B225" s="11">
        <f t="shared" si="24"/>
        <v>1972</v>
      </c>
      <c r="C225" s="10">
        <v>24989</v>
      </c>
      <c r="D225" s="2" t="s">
        <v>334</v>
      </c>
      <c r="I225" s="22" t="s">
        <v>1255</v>
      </c>
      <c r="K225" s="2" t="s">
        <v>35</v>
      </c>
      <c r="L225" s="3">
        <v>17418</v>
      </c>
      <c r="M225" s="12">
        <f t="shared" si="25"/>
        <v>21</v>
      </c>
      <c r="N225" s="11" t="str">
        <f t="shared" si="26"/>
        <v>36D</v>
      </c>
      <c r="O225" s="11">
        <f>IF(ISBLANK(P225),"",VLOOKUP(P225,Tables!$A$3:$B$11,2))</f>
        <v>3</v>
      </c>
      <c r="P225" s="2" t="s">
        <v>27</v>
      </c>
      <c r="Q225" s="2">
        <v>36</v>
      </c>
      <c r="R225" s="2">
        <v>24</v>
      </c>
      <c r="S225" s="2">
        <v>36</v>
      </c>
      <c r="T225" s="2">
        <v>67</v>
      </c>
      <c r="U225" s="13">
        <f t="shared" si="27"/>
        <v>1.7018</v>
      </c>
      <c r="V225" s="2">
        <v>122</v>
      </c>
      <c r="W225" s="12">
        <f t="shared" si="28"/>
        <v>55.338223999999997</v>
      </c>
      <c r="X225" s="13">
        <f t="shared" si="29"/>
        <v>19.107689629948204</v>
      </c>
      <c r="Y225" s="18" t="str">
        <f t="shared" si="31"/>
        <v>Y</v>
      </c>
      <c r="Z225" s="2" t="s">
        <v>65</v>
      </c>
    </row>
    <row r="226" spans="1:26" x14ac:dyDescent="0.15">
      <c r="A226" s="11">
        <f t="shared" si="30"/>
        <v>1970</v>
      </c>
      <c r="B226" s="11">
        <f t="shared" si="24"/>
        <v>1972</v>
      </c>
      <c r="C226" s="10">
        <v>25019</v>
      </c>
      <c r="D226" s="2" t="s">
        <v>211</v>
      </c>
      <c r="I226" s="22" t="s">
        <v>1255</v>
      </c>
      <c r="K226" s="2" t="s">
        <v>35</v>
      </c>
      <c r="L226" s="3">
        <v>16301</v>
      </c>
      <c r="M226" s="12">
        <f t="shared" si="25"/>
        <v>24</v>
      </c>
      <c r="N226" s="11" t="str">
        <f t="shared" si="26"/>
        <v>35A</v>
      </c>
      <c r="O226" s="11">
        <f>IF(ISBLANK(P226),"",VLOOKUP(P226,Tables!$A$3:$B$11,2))</f>
        <v>0.5</v>
      </c>
      <c r="P226" s="2" t="s">
        <v>80</v>
      </c>
      <c r="Q226" s="2">
        <v>35</v>
      </c>
      <c r="R226" s="2">
        <v>25</v>
      </c>
      <c r="S226" s="2">
        <v>35</v>
      </c>
      <c r="T226" s="2">
        <v>66</v>
      </c>
      <c r="U226" s="13">
        <f t="shared" si="27"/>
        <v>1.6764000000000001</v>
      </c>
      <c r="V226" s="2">
        <v>117</v>
      </c>
      <c r="W226" s="12">
        <f t="shared" si="28"/>
        <v>53.070264000000002</v>
      </c>
      <c r="X226" s="13">
        <f t="shared" si="29"/>
        <v>18.884084875607765</v>
      </c>
      <c r="Y226" s="18" t="str">
        <f t="shared" si="31"/>
        <v>Y</v>
      </c>
      <c r="Z226" s="2" t="s">
        <v>136</v>
      </c>
    </row>
    <row r="227" spans="1:26" x14ac:dyDescent="0.15">
      <c r="A227" s="11">
        <f t="shared" si="30"/>
        <v>1970</v>
      </c>
      <c r="B227" s="11">
        <f t="shared" si="24"/>
        <v>1972</v>
      </c>
      <c r="C227" s="10">
        <v>25050</v>
      </c>
      <c r="D227" s="2" t="s">
        <v>765</v>
      </c>
      <c r="I227" s="22" t="s">
        <v>1255</v>
      </c>
      <c r="K227" s="2" t="s">
        <v>35</v>
      </c>
      <c r="L227" s="3">
        <v>17125</v>
      </c>
      <c r="M227" s="12">
        <f t="shared" si="25"/>
        <v>22</v>
      </c>
      <c r="N227" s="11" t="str">
        <f t="shared" si="26"/>
        <v>36C</v>
      </c>
      <c r="O227" s="11">
        <f>IF(ISBLANK(P227),"",VLOOKUP(P227,Tables!$A$3:$B$11,2))</f>
        <v>2</v>
      </c>
      <c r="P227" s="2" t="s">
        <v>32</v>
      </c>
      <c r="Q227" s="2">
        <v>36</v>
      </c>
      <c r="R227" s="2">
        <v>23</v>
      </c>
      <c r="S227" s="2">
        <v>35</v>
      </c>
      <c r="T227" s="2">
        <v>62</v>
      </c>
      <c r="U227" s="13">
        <f t="shared" si="27"/>
        <v>1.5748</v>
      </c>
      <c r="V227" s="2">
        <v>105</v>
      </c>
      <c r="W227" s="12">
        <f t="shared" si="28"/>
        <v>47.627159999999996</v>
      </c>
      <c r="X227" s="13">
        <f t="shared" si="29"/>
        <v>19.204538409076818</v>
      </c>
      <c r="Y227" s="18" t="str">
        <f t="shared" si="31"/>
        <v>Y</v>
      </c>
      <c r="Z227" s="2" t="s">
        <v>563</v>
      </c>
    </row>
    <row r="228" spans="1:26" x14ac:dyDescent="0.15">
      <c r="A228" s="11">
        <f t="shared" si="30"/>
        <v>1970</v>
      </c>
      <c r="B228" s="11">
        <f t="shared" si="24"/>
        <v>1972</v>
      </c>
      <c r="C228" s="10">
        <v>25081</v>
      </c>
      <c r="D228" s="2" t="s">
        <v>1111</v>
      </c>
      <c r="I228" s="22" t="s">
        <v>1255</v>
      </c>
      <c r="K228" s="2" t="s">
        <v>35</v>
      </c>
      <c r="L228" s="3">
        <v>15786</v>
      </c>
      <c r="M228" s="12">
        <f t="shared" si="25"/>
        <v>25</v>
      </c>
      <c r="N228" s="11" t="str">
        <f t="shared" si="26"/>
        <v>39C</v>
      </c>
      <c r="O228" s="11">
        <f>IF(ISBLANK(P228),"",VLOOKUP(P228,Tables!$A$3:$B$11,2))</f>
        <v>2</v>
      </c>
      <c r="P228" s="2" t="s">
        <v>32</v>
      </c>
      <c r="Q228" s="2">
        <v>39</v>
      </c>
      <c r="R228" s="2">
        <v>25</v>
      </c>
      <c r="S228" s="2">
        <v>39</v>
      </c>
      <c r="T228" s="2">
        <v>73</v>
      </c>
      <c r="U228" s="13">
        <f t="shared" si="27"/>
        <v>1.8542000000000001</v>
      </c>
      <c r="V228" s="2">
        <v>140</v>
      </c>
      <c r="W228" s="12">
        <f t="shared" si="28"/>
        <v>63.502879999999998</v>
      </c>
      <c r="X228" s="13">
        <f t="shared" si="29"/>
        <v>18.470568748230757</v>
      </c>
      <c r="Y228" s="18" t="str">
        <f t="shared" si="31"/>
        <v>Y</v>
      </c>
      <c r="Z228" s="2" t="s">
        <v>136</v>
      </c>
    </row>
    <row r="229" spans="1:26" x14ac:dyDescent="0.15">
      <c r="A229" s="11">
        <f t="shared" si="30"/>
        <v>1970</v>
      </c>
      <c r="B229" s="11">
        <f t="shared" si="24"/>
        <v>1972</v>
      </c>
      <c r="C229" s="10">
        <v>25111</v>
      </c>
      <c r="D229" s="2" t="s">
        <v>1066</v>
      </c>
      <c r="I229" s="22" t="s">
        <v>1255</v>
      </c>
      <c r="K229" s="2" t="s">
        <v>26</v>
      </c>
      <c r="L229" s="3">
        <v>16355</v>
      </c>
      <c r="M229" s="12">
        <f t="shared" si="25"/>
        <v>24</v>
      </c>
      <c r="N229" s="11" t="str">
        <f t="shared" si="26"/>
        <v>40DD</v>
      </c>
      <c r="O229" s="11">
        <f>IF(ISBLANK(P229),"",VLOOKUP(P229,Tables!$A$3:$B$11,2))</f>
        <v>4</v>
      </c>
      <c r="P229" s="2" t="s">
        <v>38</v>
      </c>
      <c r="Q229" s="2">
        <v>40</v>
      </c>
      <c r="R229" s="2">
        <v>22</v>
      </c>
      <c r="S229" s="2">
        <v>37</v>
      </c>
      <c r="T229" s="2">
        <v>68</v>
      </c>
      <c r="U229" s="13">
        <f t="shared" si="27"/>
        <v>1.7272000000000001</v>
      </c>
      <c r="V229" s="2">
        <v>125</v>
      </c>
      <c r="W229" s="12">
        <f t="shared" si="28"/>
        <v>56.698999999999998</v>
      </c>
      <c r="X229" s="13">
        <f t="shared" si="29"/>
        <v>19.00597443063398</v>
      </c>
      <c r="Y229" s="18" t="str">
        <f t="shared" si="31"/>
        <v>N</v>
      </c>
      <c r="Z229" s="2" t="s">
        <v>167</v>
      </c>
    </row>
    <row r="230" spans="1:26" x14ac:dyDescent="0.15">
      <c r="A230" s="11">
        <f t="shared" si="30"/>
        <v>1970</v>
      </c>
      <c r="B230" s="11">
        <f t="shared" si="24"/>
        <v>1972</v>
      </c>
      <c r="C230" s="10">
        <v>25142</v>
      </c>
      <c r="D230" s="2" t="s">
        <v>748</v>
      </c>
      <c r="I230" s="22" t="s">
        <v>1255</v>
      </c>
      <c r="K230" s="2" t="s">
        <v>35</v>
      </c>
      <c r="L230" s="3">
        <v>17256</v>
      </c>
      <c r="M230" s="12">
        <f t="shared" si="25"/>
        <v>21</v>
      </c>
      <c r="N230" s="11" t="str">
        <f t="shared" si="26"/>
        <v>34B</v>
      </c>
      <c r="O230" s="11">
        <f>IF(ISBLANK(P230),"",VLOOKUP(P230,Tables!$A$3:$B$11,2))</f>
        <v>1</v>
      </c>
      <c r="P230" s="2" t="s">
        <v>49</v>
      </c>
      <c r="Q230" s="2">
        <v>34</v>
      </c>
      <c r="R230" s="2">
        <v>26</v>
      </c>
      <c r="S230" s="2">
        <v>36</v>
      </c>
      <c r="T230" s="2">
        <v>66</v>
      </c>
      <c r="U230" s="13">
        <f t="shared" si="27"/>
        <v>1.6764000000000001</v>
      </c>
      <c r="V230" s="2">
        <v>110</v>
      </c>
      <c r="W230" s="12">
        <f t="shared" si="28"/>
        <v>49.895119999999999</v>
      </c>
      <c r="X230" s="13">
        <f t="shared" si="29"/>
        <v>17.754267831767987</v>
      </c>
      <c r="Y230" s="18" t="str">
        <f t="shared" si="31"/>
        <v>N</v>
      </c>
      <c r="Z230" s="2" t="s">
        <v>749</v>
      </c>
    </row>
    <row r="231" spans="1:26" x14ac:dyDescent="0.15">
      <c r="A231" s="11">
        <f t="shared" si="30"/>
        <v>1970</v>
      </c>
      <c r="B231" s="11">
        <f t="shared" si="24"/>
        <v>1972</v>
      </c>
      <c r="C231" s="10">
        <v>25172</v>
      </c>
      <c r="D231" s="2" t="s">
        <v>873</v>
      </c>
      <c r="I231" s="22" t="s">
        <v>1255</v>
      </c>
      <c r="K231" s="2" t="s">
        <v>26</v>
      </c>
      <c r="L231" s="3">
        <v>16973</v>
      </c>
      <c r="M231" s="12">
        <f t="shared" si="25"/>
        <v>22</v>
      </c>
      <c r="N231" s="11" t="str">
        <f t="shared" si="26"/>
        <v>36C</v>
      </c>
      <c r="O231" s="11">
        <f>IF(ISBLANK(P231),"",VLOOKUP(P231,Tables!$A$3:$B$11,2))</f>
        <v>2</v>
      </c>
      <c r="P231" s="2" t="s">
        <v>32</v>
      </c>
      <c r="Q231" s="2">
        <v>36</v>
      </c>
      <c r="R231" s="2">
        <v>23</v>
      </c>
      <c r="S231" s="2">
        <v>36</v>
      </c>
      <c r="T231" s="2">
        <v>64</v>
      </c>
      <c r="U231" s="13">
        <f t="shared" si="27"/>
        <v>1.6255999999999999</v>
      </c>
      <c r="V231" s="2">
        <v>115</v>
      </c>
      <c r="W231" s="12">
        <f t="shared" si="28"/>
        <v>52.163080000000001</v>
      </c>
      <c r="X231" s="13">
        <f t="shared" si="29"/>
        <v>19.739486256316262</v>
      </c>
      <c r="Y231" s="18" t="str">
        <f t="shared" si="31"/>
        <v>Y</v>
      </c>
      <c r="Z231" s="2" t="s">
        <v>664</v>
      </c>
    </row>
    <row r="232" spans="1:26" x14ac:dyDescent="0.15">
      <c r="A232" s="11">
        <f t="shared" si="30"/>
        <v>1970</v>
      </c>
      <c r="B232" s="11">
        <f t="shared" si="24"/>
        <v>1973</v>
      </c>
      <c r="C232" s="10">
        <v>25203</v>
      </c>
      <c r="D232" s="2" t="s">
        <v>887</v>
      </c>
      <c r="I232" s="22" t="s">
        <v>1255</v>
      </c>
      <c r="K232" s="2" t="s">
        <v>35</v>
      </c>
      <c r="L232" s="3">
        <v>15753</v>
      </c>
      <c r="M232" s="12">
        <f t="shared" si="25"/>
        <v>26</v>
      </c>
      <c r="N232" s="11" t="str">
        <f t="shared" si="26"/>
        <v>38D</v>
      </c>
      <c r="O232" s="11">
        <f>IF(ISBLANK(P232),"",VLOOKUP(P232,Tables!$A$3:$B$11,2))</f>
        <v>3</v>
      </c>
      <c r="P232" s="2" t="s">
        <v>27</v>
      </c>
      <c r="Q232" s="2">
        <v>38</v>
      </c>
      <c r="R232" s="2">
        <v>22</v>
      </c>
      <c r="S232" s="2">
        <v>36</v>
      </c>
      <c r="T232" s="2">
        <v>64</v>
      </c>
      <c r="U232" s="13">
        <f t="shared" si="27"/>
        <v>1.6255999999999999</v>
      </c>
      <c r="V232" s="2">
        <v>108</v>
      </c>
      <c r="W232" s="12">
        <f t="shared" si="28"/>
        <v>48.987935999999998</v>
      </c>
      <c r="X232" s="13">
        <f t="shared" si="29"/>
        <v>18.537952310279621</v>
      </c>
      <c r="Y232" s="18" t="str">
        <f t="shared" si="31"/>
        <v>Y</v>
      </c>
      <c r="Z232" s="2" t="s">
        <v>888</v>
      </c>
    </row>
    <row r="233" spans="1:26" x14ac:dyDescent="0.15">
      <c r="A233" s="11">
        <f t="shared" si="30"/>
        <v>1970</v>
      </c>
      <c r="B233" s="11">
        <f t="shared" si="24"/>
        <v>1973</v>
      </c>
      <c r="C233" s="10">
        <v>25234</v>
      </c>
      <c r="D233" s="2" t="s">
        <v>306</v>
      </c>
      <c r="I233" s="22" t="s">
        <v>1256</v>
      </c>
      <c r="K233" s="2" t="s">
        <v>26</v>
      </c>
      <c r="L233" s="3">
        <v>17069</v>
      </c>
      <c r="M233" s="12">
        <f t="shared" si="25"/>
        <v>23</v>
      </c>
      <c r="N233" s="11" t="str">
        <f t="shared" si="26"/>
        <v>34C</v>
      </c>
      <c r="O233" s="11">
        <f>IF(ISBLANK(P233),"",VLOOKUP(P233,Tables!$A$3:$B$11,2))</f>
        <v>2</v>
      </c>
      <c r="P233" s="2" t="s">
        <v>32</v>
      </c>
      <c r="Q233" s="2">
        <v>34</v>
      </c>
      <c r="R233" s="2">
        <v>22</v>
      </c>
      <c r="S233" s="2">
        <v>34</v>
      </c>
      <c r="T233" s="2">
        <v>65</v>
      </c>
      <c r="U233" s="13">
        <f t="shared" si="27"/>
        <v>1.651</v>
      </c>
      <c r="V233" s="2">
        <v>103</v>
      </c>
      <c r="W233" s="12">
        <f t="shared" si="28"/>
        <v>46.719976000000003</v>
      </c>
      <c r="X233" s="13">
        <f t="shared" si="29"/>
        <v>17.13990713188527</v>
      </c>
      <c r="Y233" s="18" t="str">
        <f t="shared" si="31"/>
        <v>Y</v>
      </c>
      <c r="Z233" s="2" t="s">
        <v>307</v>
      </c>
    </row>
    <row r="234" spans="1:26" x14ac:dyDescent="0.15">
      <c r="A234" s="11">
        <f t="shared" si="30"/>
        <v>1970</v>
      </c>
      <c r="B234" s="11">
        <f t="shared" si="24"/>
        <v>1973</v>
      </c>
      <c r="C234" s="10">
        <v>25262</v>
      </c>
      <c r="D234" s="2" t="s">
        <v>155</v>
      </c>
      <c r="I234" s="22" t="s">
        <v>1255</v>
      </c>
      <c r="K234" s="2" t="s">
        <v>35</v>
      </c>
      <c r="L234" s="3">
        <v>17784</v>
      </c>
      <c r="M234" s="12">
        <f t="shared" si="25"/>
        <v>21</v>
      </c>
      <c r="N234" s="11" t="str">
        <f t="shared" si="26"/>
        <v>36C</v>
      </c>
      <c r="O234" s="11">
        <f>IF(ISBLANK(P234),"",VLOOKUP(P234,Tables!$A$3:$B$11,2))</f>
        <v>2</v>
      </c>
      <c r="P234" s="2" t="s">
        <v>32</v>
      </c>
      <c r="Q234" s="2">
        <v>36</v>
      </c>
      <c r="R234" s="2">
        <v>23</v>
      </c>
      <c r="S234" s="2">
        <v>36</v>
      </c>
      <c r="T234" s="2">
        <v>65</v>
      </c>
      <c r="U234" s="13">
        <f t="shared" si="27"/>
        <v>1.651</v>
      </c>
      <c r="V234" s="2">
        <v>113</v>
      </c>
      <c r="W234" s="12">
        <f t="shared" si="28"/>
        <v>51.255896</v>
      </c>
      <c r="X234" s="13">
        <f t="shared" si="29"/>
        <v>18.803975785466363</v>
      </c>
      <c r="Y234" s="18" t="str">
        <f t="shared" si="31"/>
        <v>Y</v>
      </c>
      <c r="Z234" s="2" t="s">
        <v>58</v>
      </c>
    </row>
    <row r="235" spans="1:26" x14ac:dyDescent="0.15">
      <c r="A235" s="11">
        <f t="shared" si="30"/>
        <v>1970</v>
      </c>
      <c r="B235" s="11">
        <f t="shared" si="24"/>
        <v>1973</v>
      </c>
      <c r="C235" s="10">
        <v>25293</v>
      </c>
      <c r="D235" s="2" t="s">
        <v>618</v>
      </c>
      <c r="I235" s="22" t="s">
        <v>1255</v>
      </c>
      <c r="K235" s="2" t="s">
        <v>35</v>
      </c>
      <c r="L235" s="3">
        <v>16993</v>
      </c>
      <c r="M235" s="12">
        <f t="shared" si="25"/>
        <v>23</v>
      </c>
      <c r="N235" s="11" t="str">
        <f t="shared" si="26"/>
        <v>35C</v>
      </c>
      <c r="O235" s="11">
        <f>IF(ISBLANK(P235),"",VLOOKUP(P235,Tables!$A$3:$B$11,2))</f>
        <v>2</v>
      </c>
      <c r="P235" s="2" t="s">
        <v>32</v>
      </c>
      <c r="Q235" s="2">
        <v>35</v>
      </c>
      <c r="R235" s="2">
        <v>24</v>
      </c>
      <c r="S235" s="2">
        <v>35</v>
      </c>
      <c r="T235" s="2">
        <v>68</v>
      </c>
      <c r="U235" s="13">
        <f t="shared" si="27"/>
        <v>1.7272000000000001</v>
      </c>
      <c r="V235" s="2">
        <v>125</v>
      </c>
      <c r="W235" s="12">
        <f t="shared" si="28"/>
        <v>56.698999999999998</v>
      </c>
      <c r="X235" s="13">
        <f t="shared" si="29"/>
        <v>19.00597443063398</v>
      </c>
      <c r="Y235" s="18" t="str">
        <f t="shared" si="31"/>
        <v>Y</v>
      </c>
      <c r="Z235" s="2" t="s">
        <v>619</v>
      </c>
    </row>
    <row r="236" spans="1:26" x14ac:dyDescent="0.15">
      <c r="A236" s="11">
        <f t="shared" si="30"/>
        <v>1970</v>
      </c>
      <c r="B236" s="11">
        <f t="shared" si="24"/>
        <v>1973</v>
      </c>
      <c r="C236" s="10">
        <v>25323</v>
      </c>
      <c r="D236" s="2" t="s">
        <v>106</v>
      </c>
      <c r="I236" s="22" t="s">
        <v>1255</v>
      </c>
      <c r="J236" s="2" t="s">
        <v>30</v>
      </c>
      <c r="K236" s="2" t="s">
        <v>26</v>
      </c>
      <c r="L236" s="3">
        <v>17149</v>
      </c>
      <c r="M236" s="12">
        <f t="shared" si="25"/>
        <v>23</v>
      </c>
      <c r="N236" s="11" t="str">
        <f t="shared" si="26"/>
        <v>35C</v>
      </c>
      <c r="O236" s="11">
        <f>IF(ISBLANK(P236),"",VLOOKUP(P236,Tables!$A$3:$B$11,2))</f>
        <v>2</v>
      </c>
      <c r="P236" s="2" t="s">
        <v>32</v>
      </c>
      <c r="Q236" s="2">
        <v>35</v>
      </c>
      <c r="R236" s="2">
        <v>23</v>
      </c>
      <c r="S236" s="2">
        <v>35</v>
      </c>
      <c r="T236" s="2">
        <v>64</v>
      </c>
      <c r="U236" s="13">
        <f t="shared" si="27"/>
        <v>1.6255999999999999</v>
      </c>
      <c r="V236" s="2">
        <v>105</v>
      </c>
      <c r="W236" s="12">
        <f t="shared" si="28"/>
        <v>47.627159999999996</v>
      </c>
      <c r="X236" s="13">
        <f t="shared" si="29"/>
        <v>18.023009190549629</v>
      </c>
      <c r="Y236" s="18" t="str">
        <f t="shared" si="31"/>
        <v>N</v>
      </c>
      <c r="Z236" s="2" t="s">
        <v>107</v>
      </c>
    </row>
    <row r="237" spans="1:26" x14ac:dyDescent="0.15">
      <c r="A237" s="11">
        <f t="shared" si="30"/>
        <v>1970</v>
      </c>
      <c r="B237" s="11">
        <f t="shared" si="24"/>
        <v>1973</v>
      </c>
      <c r="C237" s="10">
        <v>25354</v>
      </c>
      <c r="D237" s="2" t="s">
        <v>1015</v>
      </c>
      <c r="I237" s="22" t="s">
        <v>1255</v>
      </c>
      <c r="K237" s="2" t="s">
        <v>35</v>
      </c>
      <c r="L237" s="3">
        <v>16152</v>
      </c>
      <c r="M237" s="12">
        <f t="shared" si="25"/>
        <v>25</v>
      </c>
      <c r="N237" s="11" t="str">
        <f t="shared" si="26"/>
        <v>35C</v>
      </c>
      <c r="O237" s="11">
        <f>IF(ISBLANK(P237),"",VLOOKUP(P237,Tables!$A$3:$B$11,2))</f>
        <v>2</v>
      </c>
      <c r="P237" s="2" t="s">
        <v>32</v>
      </c>
      <c r="Q237" s="2">
        <v>35</v>
      </c>
      <c r="R237" s="2">
        <v>23</v>
      </c>
      <c r="S237" s="2">
        <v>35</v>
      </c>
      <c r="T237" s="2">
        <v>62</v>
      </c>
      <c r="U237" s="13">
        <f t="shared" si="27"/>
        <v>1.5748</v>
      </c>
      <c r="V237" s="2">
        <v>103</v>
      </c>
      <c r="W237" s="12">
        <f t="shared" si="28"/>
        <v>46.719976000000003</v>
      </c>
      <c r="X237" s="13">
        <f t="shared" si="29"/>
        <v>18.838737677475358</v>
      </c>
      <c r="Y237" s="18" t="str">
        <f t="shared" si="31"/>
        <v>Y</v>
      </c>
      <c r="Z237" s="2" t="s">
        <v>1016</v>
      </c>
    </row>
    <row r="238" spans="1:26" x14ac:dyDescent="0.15">
      <c r="A238" s="11">
        <f t="shared" si="30"/>
        <v>1970</v>
      </c>
      <c r="B238" s="11">
        <f t="shared" si="24"/>
        <v>1973</v>
      </c>
      <c r="C238" s="10">
        <v>25384</v>
      </c>
      <c r="D238" s="2" t="s">
        <v>856</v>
      </c>
      <c r="I238" s="22" t="s">
        <v>1255</v>
      </c>
      <c r="K238" s="2" t="s">
        <v>26</v>
      </c>
      <c r="L238" s="3">
        <v>17821</v>
      </c>
      <c r="M238" s="12">
        <f t="shared" si="25"/>
        <v>21</v>
      </c>
      <c r="N238" s="11" t="str">
        <f t="shared" si="26"/>
        <v>36C</v>
      </c>
      <c r="O238" s="11">
        <f>IF(ISBLANK(P238),"",VLOOKUP(P238,Tables!$A$3:$B$11,2))</f>
        <v>2</v>
      </c>
      <c r="P238" s="2" t="s">
        <v>32</v>
      </c>
      <c r="Q238" s="2">
        <v>36</v>
      </c>
      <c r="R238" s="2">
        <v>23</v>
      </c>
      <c r="S238" s="2">
        <v>35</v>
      </c>
      <c r="T238" s="2">
        <v>66</v>
      </c>
      <c r="U238" s="13">
        <f t="shared" si="27"/>
        <v>1.6764000000000001</v>
      </c>
      <c r="V238" s="2">
        <v>110</v>
      </c>
      <c r="W238" s="12">
        <f t="shared" si="28"/>
        <v>49.895119999999999</v>
      </c>
      <c r="X238" s="13">
        <f t="shared" si="29"/>
        <v>17.754267831767987</v>
      </c>
      <c r="Y238" s="18" t="str">
        <f t="shared" si="31"/>
        <v>Y</v>
      </c>
      <c r="Z238" s="2" t="s">
        <v>157</v>
      </c>
    </row>
    <row r="239" spans="1:26" x14ac:dyDescent="0.15">
      <c r="A239" s="11">
        <f t="shared" si="30"/>
        <v>1970</v>
      </c>
      <c r="B239" s="11">
        <f t="shared" si="24"/>
        <v>1973</v>
      </c>
      <c r="C239" s="10">
        <v>25415</v>
      </c>
      <c r="D239" s="2" t="s">
        <v>972</v>
      </c>
      <c r="I239" s="22" t="s">
        <v>1255</v>
      </c>
      <c r="K239" s="2" t="s">
        <v>35</v>
      </c>
      <c r="L239" s="3">
        <v>16679</v>
      </c>
      <c r="M239" s="12">
        <f t="shared" si="25"/>
        <v>24</v>
      </c>
      <c r="N239" s="11" t="str">
        <f t="shared" si="26"/>
        <v>35C</v>
      </c>
      <c r="O239" s="11">
        <f>IF(ISBLANK(P239),"",VLOOKUP(P239,Tables!$A$3:$B$11,2))</f>
        <v>2</v>
      </c>
      <c r="P239" s="2" t="s">
        <v>32</v>
      </c>
      <c r="Q239" s="2">
        <v>35</v>
      </c>
      <c r="R239" s="2">
        <v>23</v>
      </c>
      <c r="S239" s="2">
        <v>35</v>
      </c>
      <c r="T239" s="2">
        <v>67</v>
      </c>
      <c r="U239" s="13">
        <f t="shared" si="27"/>
        <v>1.7018</v>
      </c>
      <c r="V239" s="2">
        <v>120</v>
      </c>
      <c r="W239" s="12">
        <f t="shared" si="28"/>
        <v>54.431039999999996</v>
      </c>
      <c r="X239" s="13">
        <f t="shared" si="29"/>
        <v>18.794448816342495</v>
      </c>
      <c r="Y239" s="18" t="str">
        <f t="shared" si="31"/>
        <v>Y</v>
      </c>
      <c r="Z239" s="2" t="s">
        <v>678</v>
      </c>
    </row>
    <row r="240" spans="1:26" x14ac:dyDescent="0.15">
      <c r="A240" s="11">
        <f t="shared" si="30"/>
        <v>1970</v>
      </c>
      <c r="B240" s="11">
        <f t="shared" si="24"/>
        <v>1973</v>
      </c>
      <c r="C240" s="10">
        <v>25446</v>
      </c>
      <c r="D240" s="2" t="s">
        <v>441</v>
      </c>
      <c r="I240" s="22" t="s">
        <v>1255</v>
      </c>
      <c r="K240" s="2" t="s">
        <v>26</v>
      </c>
      <c r="L240" s="3">
        <v>16607</v>
      </c>
      <c r="M240" s="12">
        <f t="shared" si="25"/>
        <v>24</v>
      </c>
      <c r="N240" s="11" t="str">
        <f t="shared" si="26"/>
        <v>38D</v>
      </c>
      <c r="O240" s="11">
        <f>IF(ISBLANK(P240),"",VLOOKUP(P240,Tables!$A$3:$B$11,2))</f>
        <v>3</v>
      </c>
      <c r="P240" s="2" t="s">
        <v>27</v>
      </c>
      <c r="Q240" s="2">
        <v>38</v>
      </c>
      <c r="R240" s="2">
        <v>24</v>
      </c>
      <c r="S240" s="2">
        <v>36</v>
      </c>
      <c r="T240" s="2">
        <v>68</v>
      </c>
      <c r="U240" s="13">
        <f t="shared" si="27"/>
        <v>1.7272000000000001</v>
      </c>
      <c r="V240" s="2">
        <v>125</v>
      </c>
      <c r="W240" s="12">
        <f t="shared" si="28"/>
        <v>56.698999999999998</v>
      </c>
      <c r="X240" s="13">
        <f t="shared" si="29"/>
        <v>19.00597443063398</v>
      </c>
      <c r="Y240" s="18" t="str">
        <f t="shared" si="31"/>
        <v>Y</v>
      </c>
      <c r="Z240" s="2" t="s">
        <v>255</v>
      </c>
    </row>
    <row r="241" spans="1:26" x14ac:dyDescent="0.15">
      <c r="A241" s="11">
        <f t="shared" si="30"/>
        <v>1970</v>
      </c>
      <c r="B241" s="11">
        <f t="shared" si="24"/>
        <v>1973</v>
      </c>
      <c r="C241" s="10">
        <v>25476</v>
      </c>
      <c r="D241" s="2" t="s">
        <v>1172</v>
      </c>
      <c r="I241" s="22" t="s">
        <v>1255</v>
      </c>
      <c r="K241" s="2" t="s">
        <v>35</v>
      </c>
      <c r="L241" s="3">
        <v>16652</v>
      </c>
      <c r="M241" s="12">
        <f t="shared" si="25"/>
        <v>24</v>
      </c>
      <c r="N241" s="11" t="str">
        <f t="shared" si="26"/>
        <v>37C</v>
      </c>
      <c r="O241" s="11">
        <f>IF(ISBLANK(P241),"",VLOOKUP(P241,Tables!$A$3:$B$11,2))</f>
        <v>2</v>
      </c>
      <c r="P241" s="2" t="s">
        <v>32</v>
      </c>
      <c r="Q241" s="2">
        <v>37</v>
      </c>
      <c r="R241" s="2">
        <v>24</v>
      </c>
      <c r="S241" s="2">
        <v>36</v>
      </c>
      <c r="T241" s="2">
        <v>67</v>
      </c>
      <c r="U241" s="13">
        <f t="shared" si="27"/>
        <v>1.7018</v>
      </c>
      <c r="V241" s="2">
        <v>125</v>
      </c>
      <c r="W241" s="12">
        <f t="shared" si="28"/>
        <v>56.698999999999998</v>
      </c>
      <c r="X241" s="13">
        <f t="shared" si="29"/>
        <v>19.577550850356769</v>
      </c>
      <c r="Y241" s="18" t="str">
        <f t="shared" si="31"/>
        <v>Y</v>
      </c>
      <c r="Z241" s="2" t="s">
        <v>50</v>
      </c>
    </row>
    <row r="242" spans="1:26" x14ac:dyDescent="0.15">
      <c r="A242" s="11">
        <f t="shared" si="30"/>
        <v>1970</v>
      </c>
      <c r="B242" s="11">
        <f t="shared" si="24"/>
        <v>1973</v>
      </c>
      <c r="C242" s="10">
        <v>25507</v>
      </c>
      <c r="D242" s="2" t="s">
        <v>893</v>
      </c>
      <c r="I242" s="22" t="s">
        <v>1255</v>
      </c>
      <c r="K242" s="2" t="s">
        <v>31</v>
      </c>
      <c r="L242" s="3">
        <v>18276</v>
      </c>
      <c r="M242" s="12">
        <f t="shared" si="25"/>
        <v>19</v>
      </c>
      <c r="N242" s="11" t="str">
        <f t="shared" si="26"/>
        <v>37D</v>
      </c>
      <c r="O242" s="11">
        <f>IF(ISBLANK(P242),"",VLOOKUP(P242,Tables!$A$3:$B$11,2))</f>
        <v>3</v>
      </c>
      <c r="P242" s="2" t="s">
        <v>27</v>
      </c>
      <c r="Q242" s="2">
        <v>37</v>
      </c>
      <c r="R242" s="2">
        <v>25</v>
      </c>
      <c r="S242" s="2">
        <v>36</v>
      </c>
      <c r="T242" s="2">
        <v>62</v>
      </c>
      <c r="U242" s="13">
        <f t="shared" si="27"/>
        <v>1.5748</v>
      </c>
      <c r="V242" s="2">
        <v>108</v>
      </c>
      <c r="W242" s="12">
        <f t="shared" si="28"/>
        <v>48.987935999999998</v>
      </c>
      <c r="X242" s="13">
        <f t="shared" si="29"/>
        <v>19.753239506479012</v>
      </c>
      <c r="Y242" s="18" t="str">
        <f t="shared" si="31"/>
        <v>Y</v>
      </c>
      <c r="Z242" s="2" t="s">
        <v>460</v>
      </c>
    </row>
    <row r="243" spans="1:26" x14ac:dyDescent="0.15">
      <c r="A243" s="11">
        <f t="shared" si="30"/>
        <v>1970</v>
      </c>
      <c r="B243" s="11">
        <f t="shared" si="24"/>
        <v>1973</v>
      </c>
      <c r="C243" s="10">
        <v>25537</v>
      </c>
      <c r="D243" s="2" t="s">
        <v>261</v>
      </c>
      <c r="I243" s="22" t="s">
        <v>1255</v>
      </c>
      <c r="K243" s="2" t="s">
        <v>35</v>
      </c>
      <c r="L243" s="3">
        <v>16884</v>
      </c>
      <c r="M243" s="12">
        <f t="shared" si="25"/>
        <v>23</v>
      </c>
      <c r="N243" s="11" t="str">
        <f t="shared" si="26"/>
        <v>38D</v>
      </c>
      <c r="O243" s="11">
        <f>IF(ISBLANK(P243),"",VLOOKUP(P243,Tables!$A$3:$B$11,2))</f>
        <v>3</v>
      </c>
      <c r="P243" s="2" t="s">
        <v>27</v>
      </c>
      <c r="Q243" s="2">
        <v>38</v>
      </c>
      <c r="R243" s="2">
        <v>23</v>
      </c>
      <c r="S243" s="2">
        <v>37</v>
      </c>
      <c r="T243" s="2">
        <v>68</v>
      </c>
      <c r="U243" s="13">
        <f t="shared" si="27"/>
        <v>1.7272000000000001</v>
      </c>
      <c r="V243" s="2">
        <v>125</v>
      </c>
      <c r="W243" s="12">
        <f t="shared" si="28"/>
        <v>56.698999999999998</v>
      </c>
      <c r="X243" s="13">
        <f t="shared" si="29"/>
        <v>19.00597443063398</v>
      </c>
      <c r="Y243" s="18" t="str">
        <f t="shared" si="31"/>
        <v>Y</v>
      </c>
      <c r="Z243" s="2" t="s">
        <v>262</v>
      </c>
    </row>
    <row r="244" spans="1:26" x14ac:dyDescent="0.15">
      <c r="A244" s="11">
        <f t="shared" si="30"/>
        <v>1970</v>
      </c>
      <c r="B244" s="11">
        <f t="shared" si="24"/>
        <v>1974</v>
      </c>
      <c r="C244" s="10">
        <v>25568</v>
      </c>
      <c r="D244" s="2" t="s">
        <v>906</v>
      </c>
      <c r="I244" s="22" t="s">
        <v>1255</v>
      </c>
      <c r="K244" s="2" t="s">
        <v>35</v>
      </c>
      <c r="L244" s="3">
        <v>18336</v>
      </c>
      <c r="M244" s="12">
        <f t="shared" si="25"/>
        <v>20</v>
      </c>
      <c r="N244" s="11" t="str">
        <f t="shared" si="26"/>
        <v>35D</v>
      </c>
      <c r="O244" s="11">
        <f>IF(ISBLANK(P244),"",VLOOKUP(P244,Tables!$A$3:$B$11,2))</f>
        <v>3</v>
      </c>
      <c r="P244" s="2" t="s">
        <v>27</v>
      </c>
      <c r="Q244" s="2">
        <v>35</v>
      </c>
      <c r="R244" s="2">
        <v>23</v>
      </c>
      <c r="S244" s="2">
        <v>35</v>
      </c>
      <c r="T244" s="2">
        <v>68</v>
      </c>
      <c r="U244" s="13">
        <f t="shared" si="27"/>
        <v>1.7272000000000001</v>
      </c>
      <c r="V244" s="2">
        <v>118</v>
      </c>
      <c r="W244" s="12">
        <f t="shared" si="28"/>
        <v>53.523856000000002</v>
      </c>
      <c r="X244" s="13">
        <f t="shared" si="29"/>
        <v>17.941639862518478</v>
      </c>
      <c r="Y244" s="18" t="str">
        <f t="shared" si="31"/>
        <v>Y</v>
      </c>
      <c r="Z244" s="2" t="s">
        <v>65</v>
      </c>
    </row>
    <row r="245" spans="1:26" x14ac:dyDescent="0.15">
      <c r="A245" s="11">
        <f t="shared" si="30"/>
        <v>1970</v>
      </c>
      <c r="B245" s="11">
        <f t="shared" si="24"/>
        <v>1974</v>
      </c>
      <c r="C245" s="10">
        <v>25599</v>
      </c>
      <c r="D245" s="2" t="s">
        <v>431</v>
      </c>
      <c r="I245" s="22" t="s">
        <v>1255</v>
      </c>
      <c r="K245" s="2" t="s">
        <v>35</v>
      </c>
      <c r="L245" s="3">
        <v>17196</v>
      </c>
      <c r="M245" s="12">
        <f t="shared" si="25"/>
        <v>23</v>
      </c>
      <c r="N245" s="11" t="str">
        <f t="shared" si="26"/>
        <v>36D</v>
      </c>
      <c r="O245" s="11">
        <f>IF(ISBLANK(P245),"",VLOOKUP(P245,Tables!$A$3:$B$11,2))</f>
        <v>3</v>
      </c>
      <c r="P245" s="2" t="s">
        <v>27</v>
      </c>
      <c r="Q245" s="2">
        <v>36</v>
      </c>
      <c r="R245" s="2">
        <v>24</v>
      </c>
      <c r="S245" s="2">
        <v>34</v>
      </c>
      <c r="T245" s="2">
        <v>65</v>
      </c>
      <c r="U245" s="13">
        <f t="shared" si="27"/>
        <v>1.651</v>
      </c>
      <c r="V245" s="2">
        <v>110</v>
      </c>
      <c r="W245" s="12">
        <f t="shared" si="28"/>
        <v>49.895119999999999</v>
      </c>
      <c r="X245" s="13">
        <f t="shared" si="29"/>
        <v>18.304755189392033</v>
      </c>
      <c r="Y245" s="18" t="str">
        <f t="shared" si="31"/>
        <v>Y</v>
      </c>
      <c r="Z245" s="2" t="s">
        <v>432</v>
      </c>
    </row>
    <row r="246" spans="1:26" x14ac:dyDescent="0.15">
      <c r="A246" s="11">
        <f t="shared" si="30"/>
        <v>1970</v>
      </c>
      <c r="B246" s="11">
        <f t="shared" si="24"/>
        <v>1974</v>
      </c>
      <c r="C246" s="10">
        <v>25627</v>
      </c>
      <c r="D246" s="2" t="s">
        <v>954</v>
      </c>
      <c r="I246" s="22" t="s">
        <v>1255</v>
      </c>
      <c r="K246" s="2" t="s">
        <v>35</v>
      </c>
      <c r="L246" s="3">
        <v>18876</v>
      </c>
      <c r="M246" s="12">
        <f t="shared" si="25"/>
        <v>19</v>
      </c>
      <c r="N246" s="11" t="str">
        <f t="shared" si="26"/>
        <v>36C</v>
      </c>
      <c r="O246" s="11">
        <f>IF(ISBLANK(P246),"",VLOOKUP(P246,Tables!$A$3:$B$11,2))</f>
        <v>2</v>
      </c>
      <c r="P246" s="2" t="s">
        <v>32</v>
      </c>
      <c r="Q246" s="2">
        <v>36</v>
      </c>
      <c r="R246" s="2">
        <v>24</v>
      </c>
      <c r="S246" s="2">
        <v>36</v>
      </c>
      <c r="T246" s="2">
        <v>63</v>
      </c>
      <c r="U246" s="13">
        <f t="shared" si="27"/>
        <v>1.6002000000000001</v>
      </c>
      <c r="V246" s="2">
        <v>112</v>
      </c>
      <c r="W246" s="12">
        <f t="shared" si="28"/>
        <v>50.802303999999999</v>
      </c>
      <c r="X246" s="13">
        <f t="shared" si="29"/>
        <v>19.839689767562955</v>
      </c>
      <c r="Y246" s="18" t="str">
        <f t="shared" si="31"/>
        <v>Y</v>
      </c>
      <c r="Z246" s="2" t="s">
        <v>955</v>
      </c>
    </row>
    <row r="247" spans="1:26" x14ac:dyDescent="0.15">
      <c r="A247" s="11">
        <f t="shared" si="30"/>
        <v>1970</v>
      </c>
      <c r="B247" s="11">
        <f t="shared" si="24"/>
        <v>1974</v>
      </c>
      <c r="C247" s="10">
        <v>25658</v>
      </c>
      <c r="D247" s="2" t="s">
        <v>852</v>
      </c>
      <c r="I247" s="22" t="s">
        <v>1255</v>
      </c>
      <c r="K247" s="2" t="s">
        <v>26</v>
      </c>
      <c r="L247" s="3">
        <v>18336</v>
      </c>
      <c r="M247" s="12">
        <f t="shared" si="25"/>
        <v>20</v>
      </c>
      <c r="N247" s="11" t="str">
        <f t="shared" si="26"/>
        <v>36B</v>
      </c>
      <c r="O247" s="11">
        <f>IF(ISBLANK(P247),"",VLOOKUP(P247,Tables!$A$3:$B$11,2))</f>
        <v>1</v>
      </c>
      <c r="P247" s="2" t="s">
        <v>49</v>
      </c>
      <c r="Q247" s="2">
        <v>36</v>
      </c>
      <c r="R247" s="2">
        <v>25</v>
      </c>
      <c r="S247" s="2">
        <v>36</v>
      </c>
      <c r="T247" s="2">
        <v>68</v>
      </c>
      <c r="U247" s="13">
        <f t="shared" si="27"/>
        <v>1.7272000000000001</v>
      </c>
      <c r="V247" s="2">
        <v>125</v>
      </c>
      <c r="W247" s="12">
        <f t="shared" si="28"/>
        <v>56.698999999999998</v>
      </c>
      <c r="X247" s="13">
        <f t="shared" si="29"/>
        <v>19.00597443063398</v>
      </c>
      <c r="Y247" s="18" t="str">
        <f t="shared" si="31"/>
        <v>Y</v>
      </c>
      <c r="Z247" s="2" t="s">
        <v>853</v>
      </c>
    </row>
    <row r="248" spans="1:26" x14ac:dyDescent="0.15">
      <c r="A248" s="11">
        <f t="shared" si="30"/>
        <v>1970</v>
      </c>
      <c r="B248" s="11">
        <f t="shared" si="24"/>
        <v>1974</v>
      </c>
      <c r="C248" s="10">
        <v>25688</v>
      </c>
      <c r="D248" s="2" t="s">
        <v>840</v>
      </c>
      <c r="I248" s="22" t="s">
        <v>1256</v>
      </c>
      <c r="K248" s="2" t="s">
        <v>35</v>
      </c>
      <c r="L248" s="3">
        <v>17543</v>
      </c>
      <c r="M248" s="12">
        <f t="shared" si="25"/>
        <v>22</v>
      </c>
      <c r="N248" s="11" t="str">
        <f t="shared" si="26"/>
        <v>39F</v>
      </c>
      <c r="O248" s="11">
        <f>IF(ISBLANK(P248),"",VLOOKUP(P248,Tables!$A$3:$B$11,2))</f>
        <v>6</v>
      </c>
      <c r="P248" s="2" t="s">
        <v>529</v>
      </c>
      <c r="Q248" s="2">
        <v>39</v>
      </c>
      <c r="R248" s="2">
        <v>24</v>
      </c>
      <c r="S248" s="2">
        <v>36</v>
      </c>
      <c r="T248" s="2">
        <v>67</v>
      </c>
      <c r="U248" s="13">
        <f t="shared" si="27"/>
        <v>1.7018</v>
      </c>
      <c r="V248" s="2">
        <v>130</v>
      </c>
      <c r="W248" s="12">
        <f t="shared" si="28"/>
        <v>58.96696</v>
      </c>
      <c r="X248" s="13">
        <f t="shared" si="29"/>
        <v>20.360652884371039</v>
      </c>
      <c r="Y248" s="18" t="str">
        <f t="shared" si="31"/>
        <v>Y</v>
      </c>
      <c r="Z248" s="2" t="s">
        <v>841</v>
      </c>
    </row>
    <row r="249" spans="1:26" x14ac:dyDescent="0.15">
      <c r="A249" s="11">
        <f t="shared" si="30"/>
        <v>1970</v>
      </c>
      <c r="B249" s="11">
        <f t="shared" si="24"/>
        <v>1974</v>
      </c>
      <c r="C249" s="10">
        <v>25719</v>
      </c>
      <c r="D249" s="2" t="s">
        <v>1034</v>
      </c>
      <c r="I249" s="22" t="s">
        <v>1255</v>
      </c>
      <c r="K249" s="2" t="s">
        <v>35</v>
      </c>
      <c r="L249" s="3">
        <v>18450</v>
      </c>
      <c r="M249" s="12">
        <f t="shared" si="25"/>
        <v>20</v>
      </c>
      <c r="N249" s="11" t="str">
        <f t="shared" si="26"/>
        <v>35C</v>
      </c>
      <c r="O249" s="11">
        <f>IF(ISBLANK(P249),"",VLOOKUP(P249,Tables!$A$3:$B$11,2))</f>
        <v>2</v>
      </c>
      <c r="P249" s="2" t="s">
        <v>32</v>
      </c>
      <c r="Q249" s="2">
        <v>35</v>
      </c>
      <c r="R249" s="2">
        <v>24</v>
      </c>
      <c r="S249" s="2">
        <v>34</v>
      </c>
      <c r="T249" s="2">
        <v>66</v>
      </c>
      <c r="U249" s="13">
        <f t="shared" si="27"/>
        <v>1.6764000000000001</v>
      </c>
      <c r="V249" s="2">
        <v>114</v>
      </c>
      <c r="W249" s="12">
        <f t="shared" si="28"/>
        <v>51.709488</v>
      </c>
      <c r="X249" s="13">
        <f t="shared" si="29"/>
        <v>18.399877571105002</v>
      </c>
      <c r="Y249" s="18" t="str">
        <f t="shared" si="31"/>
        <v>Y</v>
      </c>
      <c r="Z249" s="2" t="s">
        <v>111</v>
      </c>
    </row>
    <row r="250" spans="1:26" x14ac:dyDescent="0.15">
      <c r="A250" s="11">
        <f t="shared" si="30"/>
        <v>1970</v>
      </c>
      <c r="B250" s="11">
        <f t="shared" si="24"/>
        <v>1974</v>
      </c>
      <c r="C250" s="10">
        <v>25749</v>
      </c>
      <c r="D250" s="2" t="s">
        <v>212</v>
      </c>
      <c r="I250" s="22" t="s">
        <v>1255</v>
      </c>
      <c r="K250" s="2" t="s">
        <v>26</v>
      </c>
      <c r="L250" s="3">
        <v>15658</v>
      </c>
      <c r="M250" s="12">
        <f t="shared" si="25"/>
        <v>28</v>
      </c>
      <c r="N250" s="11" t="str">
        <f t="shared" si="26"/>
        <v>37D</v>
      </c>
      <c r="O250" s="11">
        <f>IF(ISBLANK(P250),"",VLOOKUP(P250,Tables!$A$3:$B$11,2))</f>
        <v>3</v>
      </c>
      <c r="P250" s="2" t="s">
        <v>27</v>
      </c>
      <c r="Q250" s="2">
        <v>37</v>
      </c>
      <c r="R250" s="2">
        <v>22</v>
      </c>
      <c r="S250" s="2">
        <v>35</v>
      </c>
      <c r="T250" s="2">
        <v>66</v>
      </c>
      <c r="U250" s="13">
        <f t="shared" si="27"/>
        <v>1.6764000000000001</v>
      </c>
      <c r="V250" s="2">
        <v>115</v>
      </c>
      <c r="W250" s="12">
        <f t="shared" si="28"/>
        <v>52.163080000000001</v>
      </c>
      <c r="X250" s="13">
        <f t="shared" si="29"/>
        <v>18.561280005939256</v>
      </c>
      <c r="Y250" s="18" t="str">
        <f t="shared" si="31"/>
        <v>Y</v>
      </c>
      <c r="Z250" s="2" t="s">
        <v>213</v>
      </c>
    </row>
    <row r="251" spans="1:26" x14ac:dyDescent="0.15">
      <c r="A251" s="11">
        <f t="shared" si="30"/>
        <v>1970</v>
      </c>
      <c r="B251" s="11">
        <f t="shared" si="24"/>
        <v>1974</v>
      </c>
      <c r="C251" s="10">
        <v>25780</v>
      </c>
      <c r="D251" s="2" t="s">
        <v>550</v>
      </c>
      <c r="I251" s="22" t="s">
        <v>1255</v>
      </c>
      <c r="K251" s="2" t="s">
        <v>26</v>
      </c>
      <c r="L251" s="3">
        <v>17075</v>
      </c>
      <c r="M251" s="12">
        <f t="shared" si="25"/>
        <v>24</v>
      </c>
      <c r="N251" s="11" t="str">
        <f t="shared" si="26"/>
        <v>36B</v>
      </c>
      <c r="O251" s="11">
        <f>IF(ISBLANK(P251),"",VLOOKUP(P251,Tables!$A$3:$B$11,2))</f>
        <v>1</v>
      </c>
      <c r="P251" s="2" t="s">
        <v>49</v>
      </c>
      <c r="Q251" s="2">
        <v>36</v>
      </c>
      <c r="R251" s="2">
        <v>24</v>
      </c>
      <c r="S251" s="2">
        <v>35</v>
      </c>
      <c r="T251" s="2">
        <v>67</v>
      </c>
      <c r="U251" s="13">
        <f t="shared" si="27"/>
        <v>1.7018</v>
      </c>
      <c r="V251" s="2">
        <v>122</v>
      </c>
      <c r="W251" s="12">
        <f t="shared" si="28"/>
        <v>55.338223999999997</v>
      </c>
      <c r="X251" s="13">
        <f t="shared" si="29"/>
        <v>19.107689629948204</v>
      </c>
      <c r="Y251" s="18" t="str">
        <f t="shared" si="31"/>
        <v>Y</v>
      </c>
      <c r="Z251" s="2" t="s">
        <v>157</v>
      </c>
    </row>
    <row r="252" spans="1:26" x14ac:dyDescent="0.15">
      <c r="A252" s="11">
        <f t="shared" si="30"/>
        <v>1970</v>
      </c>
      <c r="B252" s="11">
        <f t="shared" si="24"/>
        <v>1974</v>
      </c>
      <c r="C252" s="10">
        <v>25811</v>
      </c>
      <c r="D252" s="2" t="s">
        <v>710</v>
      </c>
      <c r="I252" s="22" t="s">
        <v>1255</v>
      </c>
      <c r="K252" s="2" t="s">
        <v>26</v>
      </c>
      <c r="L252" s="3">
        <v>17432</v>
      </c>
      <c r="M252" s="12">
        <f t="shared" si="25"/>
        <v>23</v>
      </c>
      <c r="N252" s="11" t="str">
        <f t="shared" si="26"/>
        <v>34C</v>
      </c>
      <c r="O252" s="11">
        <f>IF(ISBLANK(P252),"",VLOOKUP(P252,Tables!$A$3:$B$11,2))</f>
        <v>2</v>
      </c>
      <c r="P252" s="2" t="s">
        <v>32</v>
      </c>
      <c r="Q252" s="2">
        <v>34</v>
      </c>
      <c r="R252" s="2">
        <v>23</v>
      </c>
      <c r="S252" s="2">
        <v>35</v>
      </c>
      <c r="T252" s="2">
        <v>65</v>
      </c>
      <c r="U252" s="13">
        <f t="shared" si="27"/>
        <v>1.651</v>
      </c>
      <c r="V252" s="2">
        <v>112</v>
      </c>
      <c r="W252" s="12">
        <f t="shared" si="28"/>
        <v>50.802303999999999</v>
      </c>
      <c r="X252" s="13">
        <f t="shared" si="29"/>
        <v>18.637568920108254</v>
      </c>
      <c r="Y252" s="18" t="str">
        <f t="shared" si="31"/>
        <v>Y</v>
      </c>
      <c r="Z252" s="2" t="s">
        <v>475</v>
      </c>
    </row>
    <row r="253" spans="1:26" x14ac:dyDescent="0.15">
      <c r="A253" s="11">
        <f t="shared" si="30"/>
        <v>1970</v>
      </c>
      <c r="B253" s="11">
        <f t="shared" si="24"/>
        <v>1974</v>
      </c>
      <c r="C253" s="10">
        <v>25841</v>
      </c>
      <c r="D253" s="2" t="s">
        <v>421</v>
      </c>
      <c r="I253" s="22" t="s">
        <v>1255</v>
      </c>
      <c r="K253" s="2" t="s">
        <v>35</v>
      </c>
      <c r="L253" s="3">
        <v>15705</v>
      </c>
      <c r="M253" s="12">
        <f t="shared" si="25"/>
        <v>28</v>
      </c>
      <c r="N253" s="11" t="str">
        <f t="shared" si="26"/>
        <v>36D</v>
      </c>
      <c r="O253" s="11">
        <f>IF(ISBLANK(P253),"",VLOOKUP(P253,Tables!$A$3:$B$11,2))</f>
        <v>3</v>
      </c>
      <c r="P253" s="2" t="s">
        <v>27</v>
      </c>
      <c r="Q253" s="2">
        <v>36</v>
      </c>
      <c r="R253" s="2">
        <v>24</v>
      </c>
      <c r="S253" s="2">
        <v>36</v>
      </c>
      <c r="T253" s="2">
        <v>67</v>
      </c>
      <c r="U253" s="13">
        <f t="shared" si="27"/>
        <v>1.7018</v>
      </c>
      <c r="V253" s="2">
        <v>123</v>
      </c>
      <c r="W253" s="12">
        <f t="shared" si="28"/>
        <v>55.791815999999997</v>
      </c>
      <c r="X253" s="13">
        <f t="shared" si="29"/>
        <v>19.264310036751059</v>
      </c>
      <c r="Y253" s="18" t="str">
        <f t="shared" si="31"/>
        <v>N</v>
      </c>
      <c r="Z253" s="2" t="s">
        <v>422</v>
      </c>
    </row>
    <row r="254" spans="1:26" x14ac:dyDescent="0.15">
      <c r="A254" s="11">
        <f t="shared" si="30"/>
        <v>1970</v>
      </c>
      <c r="B254" s="11">
        <f t="shared" si="24"/>
        <v>1974</v>
      </c>
      <c r="C254" s="10">
        <v>25872</v>
      </c>
      <c r="D254" s="2" t="s">
        <v>145</v>
      </c>
      <c r="I254" s="22" t="s">
        <v>1255</v>
      </c>
      <c r="K254" s="2" t="s">
        <v>26</v>
      </c>
      <c r="L254" s="3">
        <v>18092</v>
      </c>
      <c r="M254" s="12">
        <f t="shared" si="25"/>
        <v>21</v>
      </c>
      <c r="N254" s="11" t="str">
        <f t="shared" si="26"/>
        <v>35C</v>
      </c>
      <c r="O254" s="11">
        <f>IF(ISBLANK(P254),"",VLOOKUP(P254,Tables!$A$3:$B$11,2))</f>
        <v>2</v>
      </c>
      <c r="P254" s="2" t="s">
        <v>32</v>
      </c>
      <c r="Q254" s="2">
        <v>35</v>
      </c>
      <c r="R254" s="2">
        <v>24</v>
      </c>
      <c r="S254" s="2">
        <v>35</v>
      </c>
      <c r="T254" s="2">
        <v>69</v>
      </c>
      <c r="U254" s="13">
        <f t="shared" si="27"/>
        <v>1.7525999999999999</v>
      </c>
      <c r="V254" s="2">
        <v>120</v>
      </c>
      <c r="W254" s="12">
        <f t="shared" si="28"/>
        <v>54.431039999999996</v>
      </c>
      <c r="X254" s="13">
        <f t="shared" si="29"/>
        <v>17.720705888796779</v>
      </c>
      <c r="Y254" s="18" t="str">
        <f t="shared" si="31"/>
        <v>Y</v>
      </c>
      <c r="Z254" s="2" t="s">
        <v>146</v>
      </c>
    </row>
    <row r="255" spans="1:26" x14ac:dyDescent="0.15">
      <c r="A255" s="11">
        <f t="shared" si="30"/>
        <v>1970</v>
      </c>
      <c r="B255" s="11">
        <f t="shared" si="24"/>
        <v>1974</v>
      </c>
      <c r="C255" s="10">
        <v>25902</v>
      </c>
      <c r="D255" s="2" t="s">
        <v>535</v>
      </c>
      <c r="I255" s="22" t="s">
        <v>1255</v>
      </c>
      <c r="K255" s="2" t="s">
        <v>26</v>
      </c>
      <c r="L255" s="3">
        <v>17250</v>
      </c>
      <c r="M255" s="12">
        <f t="shared" si="25"/>
        <v>23</v>
      </c>
      <c r="N255" s="11" t="str">
        <f t="shared" si="26"/>
        <v>38C</v>
      </c>
      <c r="O255" s="11">
        <f>IF(ISBLANK(P255),"",VLOOKUP(P255,Tables!$A$3:$B$11,2))</f>
        <v>2</v>
      </c>
      <c r="P255" s="2" t="s">
        <v>32</v>
      </c>
      <c r="Q255" s="2">
        <v>38</v>
      </c>
      <c r="R255" s="2">
        <v>26</v>
      </c>
      <c r="S255" s="2">
        <v>38</v>
      </c>
      <c r="T255" s="2">
        <v>70</v>
      </c>
      <c r="U255" s="13">
        <f t="shared" si="27"/>
        <v>1.778</v>
      </c>
      <c r="V255" s="2">
        <v>143</v>
      </c>
      <c r="W255" s="12">
        <f t="shared" si="28"/>
        <v>64.863656000000006</v>
      </c>
      <c r="X255" s="13">
        <f t="shared" si="29"/>
        <v>20.518136301578725</v>
      </c>
      <c r="Y255" s="18" t="str">
        <f t="shared" si="31"/>
        <v>N</v>
      </c>
      <c r="Z255" s="2" t="s">
        <v>536</v>
      </c>
    </row>
    <row r="256" spans="1:26" x14ac:dyDescent="0.15">
      <c r="A256" s="11">
        <f t="shared" si="30"/>
        <v>1970</v>
      </c>
      <c r="B256" s="11">
        <f t="shared" si="24"/>
        <v>1975</v>
      </c>
      <c r="C256" s="10">
        <v>25933</v>
      </c>
      <c r="D256" s="2" t="s">
        <v>812</v>
      </c>
      <c r="I256" s="22" t="s">
        <v>1255</v>
      </c>
      <c r="K256" s="2" t="s">
        <v>26</v>
      </c>
      <c r="L256" s="3">
        <v>17653</v>
      </c>
      <c r="M256" s="12">
        <f t="shared" si="25"/>
        <v>23</v>
      </c>
      <c r="N256" s="11" t="str">
        <f t="shared" si="26"/>
        <v>37C</v>
      </c>
      <c r="O256" s="11">
        <f>IF(ISBLANK(P256),"",VLOOKUP(P256,Tables!$A$3:$B$11,2))</f>
        <v>2</v>
      </c>
      <c r="P256" s="2" t="s">
        <v>32</v>
      </c>
      <c r="Q256" s="2">
        <v>37</v>
      </c>
      <c r="R256" s="2">
        <v>22</v>
      </c>
      <c r="S256" s="2">
        <v>35</v>
      </c>
      <c r="T256" s="2">
        <v>67</v>
      </c>
      <c r="U256" s="13">
        <f t="shared" si="27"/>
        <v>1.7018</v>
      </c>
      <c r="V256" s="2">
        <v>120</v>
      </c>
      <c r="W256" s="12">
        <f t="shared" si="28"/>
        <v>54.431039999999996</v>
      </c>
      <c r="X256" s="13">
        <f t="shared" si="29"/>
        <v>18.794448816342495</v>
      </c>
      <c r="Y256" s="18" t="str">
        <f t="shared" si="31"/>
        <v>Y</v>
      </c>
      <c r="Z256" s="2" t="s">
        <v>813</v>
      </c>
    </row>
    <row r="257" spans="1:26" x14ac:dyDescent="0.15">
      <c r="A257" s="11">
        <f t="shared" si="30"/>
        <v>1970</v>
      </c>
      <c r="B257" s="11">
        <f t="shared" si="24"/>
        <v>1975</v>
      </c>
      <c r="C257" s="10">
        <v>25964</v>
      </c>
      <c r="D257" s="2" t="s">
        <v>729</v>
      </c>
      <c r="I257" s="22" t="s">
        <v>1255</v>
      </c>
      <c r="K257" s="2" t="s">
        <v>35</v>
      </c>
      <c r="L257" s="3">
        <v>18224</v>
      </c>
      <c r="M257" s="12">
        <f t="shared" si="25"/>
        <v>22</v>
      </c>
      <c r="N257" s="11" t="str">
        <f t="shared" si="26"/>
        <v>37D</v>
      </c>
      <c r="O257" s="11">
        <f>IF(ISBLANK(P257),"",VLOOKUP(P257,Tables!$A$3:$B$11,2))</f>
        <v>3</v>
      </c>
      <c r="P257" s="2" t="s">
        <v>27</v>
      </c>
      <c r="Q257" s="2">
        <v>37</v>
      </c>
      <c r="R257" s="2">
        <v>24</v>
      </c>
      <c r="S257" s="2">
        <v>36</v>
      </c>
      <c r="T257" s="2">
        <v>65</v>
      </c>
      <c r="U257" s="13">
        <f t="shared" si="27"/>
        <v>1.651</v>
      </c>
      <c r="V257" s="2">
        <v>110</v>
      </c>
      <c r="W257" s="12">
        <f t="shared" si="28"/>
        <v>49.895119999999999</v>
      </c>
      <c r="X257" s="13">
        <f t="shared" si="29"/>
        <v>18.304755189392033</v>
      </c>
      <c r="Y257" s="18" t="str">
        <f t="shared" si="31"/>
        <v>Y</v>
      </c>
      <c r="Z257" s="2" t="s">
        <v>730</v>
      </c>
    </row>
    <row r="258" spans="1:26" x14ac:dyDescent="0.15">
      <c r="A258" s="11">
        <f t="shared" si="30"/>
        <v>1970</v>
      </c>
      <c r="B258" s="11">
        <f t="shared" ref="B258:B321" si="32">YEAR(C258)</f>
        <v>1975</v>
      </c>
      <c r="C258" s="10">
        <v>25992</v>
      </c>
      <c r="D258" s="2" t="s">
        <v>508</v>
      </c>
      <c r="I258" s="22" t="s">
        <v>1255</v>
      </c>
      <c r="K258" s="2" t="s">
        <v>26</v>
      </c>
      <c r="L258" s="3">
        <v>16207</v>
      </c>
      <c r="M258" s="12">
        <f t="shared" ref="M258:M321" si="33">IF(K258&gt;0,B258-YEAR(L258),"")</f>
        <v>27</v>
      </c>
      <c r="N258" s="11" t="str">
        <f t="shared" ref="N258:N321" si="34">Q258 &amp; P258</f>
        <v>36C</v>
      </c>
      <c r="O258" s="11">
        <f>IF(ISBLANK(P258),"",VLOOKUP(P258,Tables!$A$3:$B$11,2))</f>
        <v>2</v>
      </c>
      <c r="P258" s="2" t="s">
        <v>32</v>
      </c>
      <c r="Q258" s="2">
        <v>36</v>
      </c>
      <c r="R258" s="2">
        <v>24</v>
      </c>
      <c r="S258" s="2">
        <v>35</v>
      </c>
      <c r="T258" s="2">
        <v>66</v>
      </c>
      <c r="U258" s="13">
        <f t="shared" ref="U258:U321" si="35">IF(T258&gt;0,(+T258*2.54)/100,"")</f>
        <v>1.6764000000000001</v>
      </c>
      <c r="V258" s="2">
        <v>116</v>
      </c>
      <c r="W258" s="12">
        <f t="shared" ref="W258:W321" si="36">IF(V258&gt;0,V258*0.453592,"")</f>
        <v>52.616672000000001</v>
      </c>
      <c r="X258" s="13">
        <f t="shared" ref="X258:X321" si="37">IF((T258&gt;0)*(V258&gt;0),W258/U258^2,"")</f>
        <v>18.722682440773511</v>
      </c>
      <c r="Y258" s="18" t="str">
        <f t="shared" si="31"/>
        <v>N</v>
      </c>
      <c r="Z258" s="2" t="s">
        <v>509</v>
      </c>
    </row>
    <row r="259" spans="1:26" x14ac:dyDescent="0.15">
      <c r="A259" s="11">
        <f t="shared" ref="A259:A322" si="38">_xlfn.FLOOR.MATH(B259/10)*10</f>
        <v>1970</v>
      </c>
      <c r="B259" s="11">
        <f t="shared" si="32"/>
        <v>1975</v>
      </c>
      <c r="C259" s="10">
        <v>26023</v>
      </c>
      <c r="D259" s="2" t="s">
        <v>1188</v>
      </c>
      <c r="I259" s="22" t="s">
        <v>1255</v>
      </c>
      <c r="K259" s="2" t="s">
        <v>35</v>
      </c>
      <c r="L259" s="3">
        <v>17680</v>
      </c>
      <c r="M259" s="12">
        <f t="shared" si="33"/>
        <v>23</v>
      </c>
      <c r="N259" s="11" t="str">
        <f t="shared" si="34"/>
        <v>36C</v>
      </c>
      <c r="O259" s="11">
        <f>IF(ISBLANK(P259),"",VLOOKUP(P259,Tables!$A$3:$B$11,2))</f>
        <v>2</v>
      </c>
      <c r="P259" s="2" t="s">
        <v>32</v>
      </c>
      <c r="Q259" s="2">
        <v>36</v>
      </c>
      <c r="R259" s="2">
        <v>23</v>
      </c>
      <c r="S259" s="2">
        <v>35</v>
      </c>
      <c r="T259" s="2">
        <v>66</v>
      </c>
      <c r="U259" s="13">
        <f t="shared" si="35"/>
        <v>1.6764000000000001</v>
      </c>
      <c r="V259" s="2">
        <v>115</v>
      </c>
      <c r="W259" s="12">
        <f t="shared" si="36"/>
        <v>52.163080000000001</v>
      </c>
      <c r="X259" s="13">
        <f t="shared" si="37"/>
        <v>18.561280005939256</v>
      </c>
      <c r="Y259" s="18" t="str">
        <f t="shared" ref="Y259:Y322" si="39">IF(ISERROR(SEARCH("United States",Z259)),"N","Y")</f>
        <v>Y</v>
      </c>
      <c r="Z259" s="2" t="s">
        <v>434</v>
      </c>
    </row>
    <row r="260" spans="1:26" x14ac:dyDescent="0.15">
      <c r="A260" s="11">
        <f t="shared" si="38"/>
        <v>1970</v>
      </c>
      <c r="B260" s="11">
        <f t="shared" si="32"/>
        <v>1975</v>
      </c>
      <c r="C260" s="10">
        <v>26053</v>
      </c>
      <c r="D260" s="2" t="s">
        <v>162</v>
      </c>
      <c r="I260" s="22" t="s">
        <v>1255</v>
      </c>
      <c r="K260" s="2" t="s">
        <v>35</v>
      </c>
      <c r="L260" s="3">
        <v>19243</v>
      </c>
      <c r="M260" s="12">
        <f t="shared" si="33"/>
        <v>19</v>
      </c>
      <c r="N260" s="11" t="str">
        <f t="shared" si="34"/>
        <v>35B</v>
      </c>
      <c r="O260" s="11">
        <f>IF(ISBLANK(P260),"",VLOOKUP(P260,Tables!$A$3:$B$11,2))</f>
        <v>1</v>
      </c>
      <c r="P260" s="2" t="s">
        <v>49</v>
      </c>
      <c r="Q260" s="2">
        <v>35</v>
      </c>
      <c r="R260" s="2">
        <v>23</v>
      </c>
      <c r="S260" s="2">
        <v>34</v>
      </c>
      <c r="T260" s="2">
        <v>66</v>
      </c>
      <c r="U260" s="13">
        <f t="shared" si="35"/>
        <v>1.6764000000000001</v>
      </c>
      <c r="V260" s="2">
        <v>105</v>
      </c>
      <c r="W260" s="12">
        <f t="shared" si="36"/>
        <v>47.627159999999996</v>
      </c>
      <c r="X260" s="13">
        <f t="shared" si="37"/>
        <v>16.947255657596713</v>
      </c>
      <c r="Y260" s="18" t="str">
        <f t="shared" si="39"/>
        <v>Y</v>
      </c>
      <c r="Z260" s="2" t="s">
        <v>163</v>
      </c>
    </row>
    <row r="261" spans="1:26" x14ac:dyDescent="0.15">
      <c r="A261" s="11">
        <f t="shared" si="38"/>
        <v>1970</v>
      </c>
      <c r="B261" s="11">
        <f t="shared" si="32"/>
        <v>1975</v>
      </c>
      <c r="C261" s="10">
        <v>26084</v>
      </c>
      <c r="D261" s="2" t="s">
        <v>135</v>
      </c>
      <c r="I261" s="22" t="s">
        <v>1255</v>
      </c>
      <c r="J261" s="2" t="s">
        <v>25</v>
      </c>
      <c r="K261" s="2" t="s">
        <v>35</v>
      </c>
      <c r="L261" s="3">
        <v>16307</v>
      </c>
      <c r="M261" s="12">
        <f t="shared" si="33"/>
        <v>27</v>
      </c>
      <c r="N261" s="11" t="str">
        <f t="shared" si="34"/>
        <v>36D</v>
      </c>
      <c r="O261" s="11">
        <f>IF(ISBLANK(P261),"",VLOOKUP(P261,Tables!$A$3:$B$11,2))</f>
        <v>3</v>
      </c>
      <c r="P261" s="2" t="s">
        <v>27</v>
      </c>
      <c r="Q261" s="2">
        <v>36</v>
      </c>
      <c r="R261" s="2">
        <v>23</v>
      </c>
      <c r="S261" s="2">
        <v>37</v>
      </c>
      <c r="T261" s="2">
        <v>66</v>
      </c>
      <c r="U261" s="13">
        <f t="shared" si="35"/>
        <v>1.6764000000000001</v>
      </c>
      <c r="V261" s="2">
        <v>119</v>
      </c>
      <c r="W261" s="12">
        <f t="shared" si="36"/>
        <v>53.977448000000003</v>
      </c>
      <c r="X261" s="13">
        <f t="shared" si="37"/>
        <v>19.206889745276275</v>
      </c>
      <c r="Y261" s="18" t="str">
        <f t="shared" si="39"/>
        <v>Y</v>
      </c>
      <c r="Z261" s="2" t="s">
        <v>136</v>
      </c>
    </row>
    <row r="262" spans="1:26" x14ac:dyDescent="0.15">
      <c r="A262" s="11">
        <f t="shared" si="38"/>
        <v>1970</v>
      </c>
      <c r="B262" s="11">
        <f t="shared" si="32"/>
        <v>1975</v>
      </c>
      <c r="C262" s="10">
        <v>26114</v>
      </c>
      <c r="D262" s="2" t="s">
        <v>807</v>
      </c>
      <c r="I262" s="22" t="s">
        <v>1255</v>
      </c>
      <c r="K262" s="2" t="s">
        <v>26</v>
      </c>
      <c r="L262" s="3">
        <v>17230</v>
      </c>
      <c r="M262" s="12">
        <f t="shared" si="33"/>
        <v>24</v>
      </c>
      <c r="N262" s="11" t="str">
        <f t="shared" si="34"/>
        <v>36C</v>
      </c>
      <c r="O262" s="11">
        <f>IF(ISBLANK(P262),"",VLOOKUP(P262,Tables!$A$3:$B$11,2))</f>
        <v>2</v>
      </c>
      <c r="P262" s="2" t="s">
        <v>32</v>
      </c>
      <c r="Q262" s="2">
        <v>36</v>
      </c>
      <c r="R262" s="2">
        <v>23</v>
      </c>
      <c r="S262" s="2">
        <v>35</v>
      </c>
      <c r="T262" s="2">
        <v>63</v>
      </c>
      <c r="U262" s="13">
        <f t="shared" si="35"/>
        <v>1.6002000000000001</v>
      </c>
      <c r="V262" s="2">
        <v>108</v>
      </c>
      <c r="W262" s="12">
        <f t="shared" si="36"/>
        <v>48.987935999999998</v>
      </c>
      <c r="X262" s="13">
        <f t="shared" si="37"/>
        <v>19.131129418721422</v>
      </c>
      <c r="Y262" s="18" t="str">
        <f t="shared" si="39"/>
        <v>Y</v>
      </c>
      <c r="Z262" s="2" t="s">
        <v>574</v>
      </c>
    </row>
    <row r="263" spans="1:26" x14ac:dyDescent="0.15">
      <c r="A263" s="11">
        <f t="shared" si="38"/>
        <v>1970</v>
      </c>
      <c r="B263" s="11">
        <f t="shared" si="32"/>
        <v>1975</v>
      </c>
      <c r="C263" s="10">
        <v>26145</v>
      </c>
      <c r="D263" s="2" t="s">
        <v>755</v>
      </c>
      <c r="I263" s="22" t="s">
        <v>1256</v>
      </c>
      <c r="K263" s="2" t="s">
        <v>26</v>
      </c>
      <c r="L263" s="3">
        <v>17763</v>
      </c>
      <c r="M263" s="12">
        <f t="shared" si="33"/>
        <v>23</v>
      </c>
      <c r="N263" s="11" t="str">
        <f t="shared" si="34"/>
        <v>36C</v>
      </c>
      <c r="O263" s="11">
        <f>IF(ISBLANK(P263),"",VLOOKUP(P263,Tables!$A$3:$B$11,2))</f>
        <v>2</v>
      </c>
      <c r="P263" s="2" t="s">
        <v>32</v>
      </c>
      <c r="Q263" s="2">
        <v>36</v>
      </c>
      <c r="R263" s="2">
        <v>24</v>
      </c>
      <c r="S263" s="2">
        <v>35</v>
      </c>
      <c r="T263" s="2">
        <v>68</v>
      </c>
      <c r="U263" s="13">
        <f t="shared" si="35"/>
        <v>1.7272000000000001</v>
      </c>
      <c r="V263" s="2">
        <v>125</v>
      </c>
      <c r="W263" s="12">
        <f t="shared" si="36"/>
        <v>56.698999999999998</v>
      </c>
      <c r="X263" s="13">
        <f t="shared" si="37"/>
        <v>19.00597443063398</v>
      </c>
      <c r="Y263" s="18" t="str">
        <f t="shared" si="39"/>
        <v>N</v>
      </c>
      <c r="Z263" s="2" t="s">
        <v>756</v>
      </c>
    </row>
    <row r="264" spans="1:26" x14ac:dyDescent="0.15">
      <c r="A264" s="11">
        <f t="shared" si="38"/>
        <v>1970</v>
      </c>
      <c r="B264" s="11">
        <f t="shared" si="32"/>
        <v>1975</v>
      </c>
      <c r="C264" s="10">
        <v>26176</v>
      </c>
      <c r="D264" s="2" t="s">
        <v>877</v>
      </c>
      <c r="I264" s="22" t="s">
        <v>1255</v>
      </c>
      <c r="K264" s="2" t="s">
        <v>35</v>
      </c>
      <c r="L264" s="3">
        <v>18085</v>
      </c>
      <c r="M264" s="12">
        <f t="shared" si="33"/>
        <v>22</v>
      </c>
      <c r="N264" s="11" t="str">
        <f t="shared" si="34"/>
        <v>35D</v>
      </c>
      <c r="O264" s="11">
        <f>IF(ISBLANK(P264),"",VLOOKUP(P264,Tables!$A$3:$B$11,2))</f>
        <v>3</v>
      </c>
      <c r="P264" s="2" t="s">
        <v>27</v>
      </c>
      <c r="Q264" s="2">
        <v>35</v>
      </c>
      <c r="R264" s="2">
        <v>24</v>
      </c>
      <c r="S264" s="2">
        <v>34</v>
      </c>
      <c r="T264" s="2">
        <v>64</v>
      </c>
      <c r="U264" s="13">
        <f t="shared" si="35"/>
        <v>1.6255999999999999</v>
      </c>
      <c r="V264" s="2">
        <v>110</v>
      </c>
      <c r="W264" s="12">
        <f t="shared" si="36"/>
        <v>49.895119999999999</v>
      </c>
      <c r="X264" s="13">
        <f t="shared" si="37"/>
        <v>18.881247723432946</v>
      </c>
      <c r="Y264" s="18" t="str">
        <f t="shared" si="39"/>
        <v>Y</v>
      </c>
      <c r="Z264" s="2" t="s">
        <v>667</v>
      </c>
    </row>
    <row r="265" spans="1:26" x14ac:dyDescent="0.15">
      <c r="A265" s="11">
        <f t="shared" si="38"/>
        <v>1970</v>
      </c>
      <c r="B265" s="11">
        <f t="shared" si="32"/>
        <v>1975</v>
      </c>
      <c r="C265" s="10">
        <v>26206</v>
      </c>
      <c r="D265" s="2" t="s">
        <v>580</v>
      </c>
      <c r="I265" s="22" t="s">
        <v>1255</v>
      </c>
      <c r="K265" s="2" t="s">
        <v>26</v>
      </c>
      <c r="L265" s="3">
        <v>18098</v>
      </c>
      <c r="M265" s="12">
        <f t="shared" si="33"/>
        <v>22</v>
      </c>
      <c r="N265" s="11" t="str">
        <f t="shared" si="34"/>
        <v>34C</v>
      </c>
      <c r="O265" s="11">
        <f>IF(ISBLANK(P265),"",VLOOKUP(P265,Tables!$A$3:$B$11,2))</f>
        <v>2</v>
      </c>
      <c r="P265" s="2" t="s">
        <v>32</v>
      </c>
      <c r="Q265" s="2">
        <v>34</v>
      </c>
      <c r="R265" s="2">
        <v>23</v>
      </c>
      <c r="S265" s="2">
        <v>34</v>
      </c>
      <c r="T265" s="2">
        <v>67</v>
      </c>
      <c r="U265" s="13">
        <f t="shared" si="35"/>
        <v>1.7018</v>
      </c>
      <c r="V265" s="2">
        <v>102</v>
      </c>
      <c r="W265" s="12">
        <f t="shared" si="36"/>
        <v>46.266384000000002</v>
      </c>
      <c r="X265" s="13">
        <f t="shared" si="37"/>
        <v>15.975281493891124</v>
      </c>
      <c r="Y265" s="18" t="str">
        <f t="shared" si="39"/>
        <v>Y</v>
      </c>
      <c r="Z265" s="2" t="s">
        <v>581</v>
      </c>
    </row>
    <row r="266" spans="1:26" x14ac:dyDescent="0.15">
      <c r="A266" s="11">
        <f t="shared" si="38"/>
        <v>1970</v>
      </c>
      <c r="B266" s="11">
        <f t="shared" si="32"/>
        <v>1975</v>
      </c>
      <c r="C266" s="10">
        <v>26237</v>
      </c>
      <c r="D266" s="2" t="s">
        <v>528</v>
      </c>
      <c r="F266" s="2" t="s">
        <v>1206</v>
      </c>
      <c r="I266" s="22" t="s">
        <v>1255</v>
      </c>
      <c r="K266" s="2" t="s">
        <v>35</v>
      </c>
      <c r="L266" s="3">
        <v>16827</v>
      </c>
      <c r="M266" s="12">
        <f t="shared" si="33"/>
        <v>25</v>
      </c>
      <c r="N266" s="11" t="str">
        <f t="shared" si="34"/>
        <v>39F</v>
      </c>
      <c r="O266" s="11">
        <f>IF(ISBLANK(P266),"",VLOOKUP(P266,Tables!$A$3:$B$11,2))</f>
        <v>6</v>
      </c>
      <c r="P266" s="2" t="s">
        <v>529</v>
      </c>
      <c r="Q266" s="2">
        <v>39</v>
      </c>
      <c r="R266" s="2">
        <v>24</v>
      </c>
      <c r="S266" s="2">
        <v>36</v>
      </c>
      <c r="T266" s="2">
        <v>66</v>
      </c>
      <c r="U266" s="13">
        <f t="shared" si="35"/>
        <v>1.6764000000000001</v>
      </c>
      <c r="V266" s="2">
        <v>125</v>
      </c>
      <c r="W266" s="12">
        <f t="shared" si="36"/>
        <v>56.698999999999998</v>
      </c>
      <c r="X266" s="13">
        <f t="shared" si="37"/>
        <v>20.175304354281803</v>
      </c>
      <c r="Y266" s="18" t="str">
        <f t="shared" si="39"/>
        <v>Y</v>
      </c>
      <c r="Z266" s="2" t="s">
        <v>530</v>
      </c>
    </row>
    <row r="267" spans="1:26" x14ac:dyDescent="0.15">
      <c r="A267" s="11">
        <f t="shared" si="38"/>
        <v>1970</v>
      </c>
      <c r="B267" s="11">
        <f t="shared" si="32"/>
        <v>1975</v>
      </c>
      <c r="C267" s="10">
        <v>26267</v>
      </c>
      <c r="D267" s="2" t="s">
        <v>904</v>
      </c>
      <c r="I267" s="22" t="s">
        <v>1255</v>
      </c>
      <c r="K267" s="2" t="s">
        <v>35</v>
      </c>
      <c r="L267" s="3">
        <v>18504</v>
      </c>
      <c r="M267" s="12">
        <f t="shared" si="33"/>
        <v>21</v>
      </c>
      <c r="N267" s="11" t="str">
        <f t="shared" si="34"/>
        <v>36D</v>
      </c>
      <c r="O267" s="11">
        <f>IF(ISBLANK(P267),"",VLOOKUP(P267,Tables!$A$3:$B$11,2))</f>
        <v>3</v>
      </c>
      <c r="P267" s="2" t="s">
        <v>27</v>
      </c>
      <c r="Q267" s="2">
        <v>36</v>
      </c>
      <c r="R267" s="2">
        <v>24</v>
      </c>
      <c r="S267" s="2">
        <v>35</v>
      </c>
      <c r="T267" s="2">
        <v>66</v>
      </c>
      <c r="U267" s="13">
        <f t="shared" si="35"/>
        <v>1.6764000000000001</v>
      </c>
      <c r="V267" s="2">
        <v>110</v>
      </c>
      <c r="W267" s="12">
        <f t="shared" si="36"/>
        <v>49.895119999999999</v>
      </c>
      <c r="X267" s="13">
        <f t="shared" si="37"/>
        <v>17.754267831767987</v>
      </c>
      <c r="Y267" s="18" t="str">
        <f t="shared" si="39"/>
        <v>Y</v>
      </c>
      <c r="Z267" s="2" t="s">
        <v>905</v>
      </c>
    </row>
    <row r="268" spans="1:26" x14ac:dyDescent="0.15">
      <c r="A268" s="11">
        <f t="shared" si="38"/>
        <v>1970</v>
      </c>
      <c r="B268" s="11">
        <f t="shared" si="32"/>
        <v>1976</v>
      </c>
      <c r="C268" s="10">
        <v>26298</v>
      </c>
      <c r="D268" s="2" t="s">
        <v>316</v>
      </c>
      <c r="I268" s="22" t="s">
        <v>1255</v>
      </c>
      <c r="K268" s="2" t="s">
        <v>26</v>
      </c>
      <c r="L268" s="3">
        <v>18626</v>
      </c>
      <c r="M268" s="12">
        <f t="shared" si="33"/>
        <v>22</v>
      </c>
      <c r="N268" s="11" t="str">
        <f t="shared" si="34"/>
        <v>36D</v>
      </c>
      <c r="O268" s="11">
        <f>IF(ISBLANK(P268),"",VLOOKUP(P268,Tables!$A$3:$B$11,2))</f>
        <v>3</v>
      </c>
      <c r="P268" s="2" t="s">
        <v>27</v>
      </c>
      <c r="Q268" s="2">
        <v>36</v>
      </c>
      <c r="R268" s="2">
        <v>25</v>
      </c>
      <c r="S268" s="2">
        <v>36</v>
      </c>
      <c r="T268" s="2">
        <v>67</v>
      </c>
      <c r="U268" s="13">
        <f t="shared" si="35"/>
        <v>1.7018</v>
      </c>
      <c r="V268" s="2">
        <v>127</v>
      </c>
      <c r="W268" s="12">
        <f t="shared" si="36"/>
        <v>57.606183999999999</v>
      </c>
      <c r="X268" s="13">
        <f t="shared" si="37"/>
        <v>19.890791663962474</v>
      </c>
      <c r="Y268" s="18" t="str">
        <f t="shared" si="39"/>
        <v>Y</v>
      </c>
      <c r="Z268" s="2" t="s">
        <v>74</v>
      </c>
    </row>
    <row r="269" spans="1:26" x14ac:dyDescent="0.15">
      <c r="A269" s="11">
        <f t="shared" si="38"/>
        <v>1970</v>
      </c>
      <c r="B269" s="11">
        <f t="shared" si="32"/>
        <v>1976</v>
      </c>
      <c r="C269" s="10">
        <v>26329</v>
      </c>
      <c r="D269" s="2" t="s">
        <v>728</v>
      </c>
      <c r="I269" s="22" t="s">
        <v>1255</v>
      </c>
      <c r="K269" s="2" t="s">
        <v>35</v>
      </c>
      <c r="L269" s="3">
        <v>18557</v>
      </c>
      <c r="M269" s="12">
        <f t="shared" si="33"/>
        <v>22</v>
      </c>
      <c r="N269" s="11" t="str">
        <f t="shared" si="34"/>
        <v>35C</v>
      </c>
      <c r="O269" s="11">
        <f>IF(ISBLANK(P269),"",VLOOKUP(P269,Tables!$A$3:$B$11,2))</f>
        <v>2</v>
      </c>
      <c r="P269" s="2" t="s">
        <v>32</v>
      </c>
      <c r="Q269" s="2">
        <v>35</v>
      </c>
      <c r="R269" s="2">
        <v>25</v>
      </c>
      <c r="S269" s="2">
        <v>37</v>
      </c>
      <c r="T269" s="2">
        <v>65</v>
      </c>
      <c r="U269" s="13">
        <f t="shared" si="35"/>
        <v>1.651</v>
      </c>
      <c r="V269" s="2">
        <v>120</v>
      </c>
      <c r="W269" s="12">
        <f t="shared" si="36"/>
        <v>54.431039999999996</v>
      </c>
      <c r="X269" s="13">
        <f t="shared" si="37"/>
        <v>19.968823842973126</v>
      </c>
      <c r="Y269" s="18" t="str">
        <f t="shared" si="39"/>
        <v>Y</v>
      </c>
      <c r="Z269" s="2" t="s">
        <v>105</v>
      </c>
    </row>
    <row r="270" spans="1:26" x14ac:dyDescent="0.15">
      <c r="A270" s="11">
        <f t="shared" si="38"/>
        <v>1970</v>
      </c>
      <c r="B270" s="11">
        <f t="shared" si="32"/>
        <v>1976</v>
      </c>
      <c r="C270" s="10">
        <v>26358</v>
      </c>
      <c r="D270" s="2" t="s">
        <v>92</v>
      </c>
      <c r="I270" s="22" t="s">
        <v>1255</v>
      </c>
      <c r="J270" s="2" t="s">
        <v>60</v>
      </c>
      <c r="K270" s="2" t="s">
        <v>26</v>
      </c>
      <c r="L270" s="3">
        <v>16955</v>
      </c>
      <c r="M270" s="12">
        <f t="shared" si="33"/>
        <v>26</v>
      </c>
      <c r="N270" s="11" t="str">
        <f t="shared" si="34"/>
        <v>34C</v>
      </c>
      <c r="O270" s="11">
        <f>IF(ISBLANK(P270),"",VLOOKUP(P270,Tables!$A$3:$B$11,2))</f>
        <v>2</v>
      </c>
      <c r="P270" s="2" t="s">
        <v>32</v>
      </c>
      <c r="Q270" s="2">
        <v>34</v>
      </c>
      <c r="R270" s="2">
        <v>25</v>
      </c>
      <c r="S270" s="2">
        <v>35</v>
      </c>
      <c r="T270" s="2">
        <v>65</v>
      </c>
      <c r="U270" s="13">
        <f t="shared" si="35"/>
        <v>1.651</v>
      </c>
      <c r="V270" s="2">
        <v>110</v>
      </c>
      <c r="W270" s="12">
        <f t="shared" si="36"/>
        <v>49.895119999999999</v>
      </c>
      <c r="X270" s="13">
        <f t="shared" si="37"/>
        <v>18.304755189392033</v>
      </c>
      <c r="Y270" s="18" t="str">
        <f t="shared" si="39"/>
        <v>Y</v>
      </c>
      <c r="Z270" s="2" t="s">
        <v>93</v>
      </c>
    </row>
    <row r="271" spans="1:26" x14ac:dyDescent="0.15">
      <c r="A271" s="11">
        <f t="shared" si="38"/>
        <v>1970</v>
      </c>
      <c r="B271" s="11">
        <f t="shared" si="32"/>
        <v>1976</v>
      </c>
      <c r="C271" s="10">
        <v>26389</v>
      </c>
      <c r="D271" s="2" t="s">
        <v>353</v>
      </c>
      <c r="I271" s="22" t="s">
        <v>1255</v>
      </c>
      <c r="K271" s="2" t="s">
        <v>35</v>
      </c>
      <c r="L271" s="3">
        <v>18060</v>
      </c>
      <c r="M271" s="12">
        <f t="shared" si="33"/>
        <v>23</v>
      </c>
      <c r="N271" s="11" t="str">
        <f t="shared" si="34"/>
        <v>36D</v>
      </c>
      <c r="O271" s="11">
        <f>IF(ISBLANK(P271),"",VLOOKUP(P271,Tables!$A$3:$B$11,2))</f>
        <v>3</v>
      </c>
      <c r="P271" s="2" t="s">
        <v>27</v>
      </c>
      <c r="Q271" s="2">
        <v>36</v>
      </c>
      <c r="R271" s="2">
        <v>25</v>
      </c>
      <c r="S271" s="2">
        <v>36</v>
      </c>
      <c r="T271" s="2">
        <v>66</v>
      </c>
      <c r="U271" s="13">
        <f t="shared" si="35"/>
        <v>1.6764000000000001</v>
      </c>
      <c r="V271" s="2">
        <v>120</v>
      </c>
      <c r="W271" s="12">
        <f t="shared" si="36"/>
        <v>54.431039999999996</v>
      </c>
      <c r="X271" s="13">
        <f t="shared" si="37"/>
        <v>19.368292180110529</v>
      </c>
      <c r="Y271" s="18" t="str">
        <f t="shared" si="39"/>
        <v>Y</v>
      </c>
      <c r="Z271" s="2" t="s">
        <v>83</v>
      </c>
    </row>
    <row r="272" spans="1:26" x14ac:dyDescent="0.15">
      <c r="A272" s="11">
        <f t="shared" si="38"/>
        <v>1970</v>
      </c>
      <c r="B272" s="11">
        <f t="shared" si="32"/>
        <v>1976</v>
      </c>
      <c r="C272" s="10">
        <v>26419</v>
      </c>
      <c r="D272" s="2" t="s">
        <v>961</v>
      </c>
      <c r="I272" s="22" t="s">
        <v>1255</v>
      </c>
      <c r="K272" s="2" t="s">
        <v>26</v>
      </c>
      <c r="L272" s="3">
        <v>18385</v>
      </c>
      <c r="M272" s="12">
        <f t="shared" si="33"/>
        <v>22</v>
      </c>
      <c r="N272" s="11" t="str">
        <f t="shared" si="34"/>
        <v>34C</v>
      </c>
      <c r="O272" s="11">
        <f>IF(ISBLANK(P272),"",VLOOKUP(P272,Tables!$A$3:$B$11,2))</f>
        <v>2</v>
      </c>
      <c r="P272" s="2" t="s">
        <v>32</v>
      </c>
      <c r="Q272" s="2">
        <v>34</v>
      </c>
      <c r="R272" s="2">
        <v>24</v>
      </c>
      <c r="S272" s="2">
        <v>37</v>
      </c>
      <c r="T272" s="2">
        <v>68</v>
      </c>
      <c r="U272" s="13">
        <f t="shared" si="35"/>
        <v>1.7272000000000001</v>
      </c>
      <c r="V272" s="2">
        <v>125</v>
      </c>
      <c r="W272" s="12">
        <f t="shared" si="36"/>
        <v>56.698999999999998</v>
      </c>
      <c r="X272" s="13">
        <f t="shared" si="37"/>
        <v>19.00597443063398</v>
      </c>
      <c r="Y272" s="18" t="str">
        <f t="shared" si="39"/>
        <v>Y</v>
      </c>
      <c r="Z272" s="2" t="s">
        <v>50</v>
      </c>
    </row>
    <row r="273" spans="1:26" x14ac:dyDescent="0.15">
      <c r="A273" s="11">
        <f t="shared" si="38"/>
        <v>1970</v>
      </c>
      <c r="B273" s="11">
        <f t="shared" si="32"/>
        <v>1976</v>
      </c>
      <c r="C273" s="10">
        <v>26450</v>
      </c>
      <c r="D273" s="2" t="s">
        <v>345</v>
      </c>
      <c r="I273" s="22" t="s">
        <v>1255</v>
      </c>
      <c r="K273" s="2" t="s">
        <v>35</v>
      </c>
      <c r="L273" s="3">
        <v>18730</v>
      </c>
      <c r="M273" s="12">
        <f t="shared" si="33"/>
        <v>21</v>
      </c>
      <c r="N273" s="11" t="str">
        <f t="shared" si="34"/>
        <v>36D</v>
      </c>
      <c r="O273" s="11">
        <f>IF(ISBLANK(P273),"",VLOOKUP(P273,Tables!$A$3:$B$11,2))</f>
        <v>3</v>
      </c>
      <c r="P273" s="2" t="s">
        <v>27</v>
      </c>
      <c r="Q273" s="2">
        <v>36</v>
      </c>
      <c r="R273" s="2">
        <v>24</v>
      </c>
      <c r="S273" s="2">
        <v>34</v>
      </c>
      <c r="T273" s="2">
        <v>66</v>
      </c>
      <c r="U273" s="13">
        <f t="shared" si="35"/>
        <v>1.6764000000000001</v>
      </c>
      <c r="V273" s="2">
        <v>118</v>
      </c>
      <c r="W273" s="12">
        <f t="shared" si="36"/>
        <v>53.523856000000002</v>
      </c>
      <c r="X273" s="13">
        <f t="shared" si="37"/>
        <v>19.04548731044202</v>
      </c>
      <c r="Y273" s="18" t="str">
        <f t="shared" si="39"/>
        <v>Y</v>
      </c>
      <c r="Z273" s="2" t="s">
        <v>248</v>
      </c>
    </row>
    <row r="274" spans="1:26" x14ac:dyDescent="0.15">
      <c r="A274" s="11">
        <f t="shared" si="38"/>
        <v>1970</v>
      </c>
      <c r="B274" s="11">
        <f t="shared" si="32"/>
        <v>1976</v>
      </c>
      <c r="C274" s="10">
        <v>26480</v>
      </c>
      <c r="D274" s="2" t="s">
        <v>338</v>
      </c>
      <c r="I274" s="22" t="s">
        <v>1255</v>
      </c>
      <c r="J274" s="2" t="s">
        <v>25</v>
      </c>
      <c r="K274" s="2" t="s">
        <v>26</v>
      </c>
      <c r="L274" s="3">
        <v>19366</v>
      </c>
      <c r="M274" s="12">
        <f t="shared" si="33"/>
        <v>19</v>
      </c>
      <c r="N274" s="11" t="str">
        <f t="shared" si="34"/>
        <v>34C</v>
      </c>
      <c r="O274" s="11">
        <f>IF(ISBLANK(P274),"",VLOOKUP(P274,Tables!$A$3:$B$11,2))</f>
        <v>2</v>
      </c>
      <c r="P274" s="2" t="s">
        <v>32</v>
      </c>
      <c r="Q274" s="2">
        <v>34</v>
      </c>
      <c r="R274" s="2">
        <v>22</v>
      </c>
      <c r="S274" s="2">
        <v>35</v>
      </c>
      <c r="T274" s="2">
        <v>64</v>
      </c>
      <c r="U274" s="13">
        <f t="shared" si="35"/>
        <v>1.6255999999999999</v>
      </c>
      <c r="V274" s="2">
        <v>102</v>
      </c>
      <c r="W274" s="12">
        <f t="shared" si="36"/>
        <v>46.266384000000002</v>
      </c>
      <c r="X274" s="13">
        <f t="shared" si="37"/>
        <v>17.508066070819641</v>
      </c>
      <c r="Y274" s="18" t="str">
        <f t="shared" si="39"/>
        <v>Y</v>
      </c>
      <c r="Z274" s="2" t="s">
        <v>339</v>
      </c>
    </row>
    <row r="275" spans="1:26" x14ac:dyDescent="0.15">
      <c r="A275" s="11">
        <f t="shared" si="38"/>
        <v>1970</v>
      </c>
      <c r="B275" s="11">
        <f t="shared" si="32"/>
        <v>1976</v>
      </c>
      <c r="C275" s="10">
        <v>26511</v>
      </c>
      <c r="D275" s="2" t="s">
        <v>757</v>
      </c>
      <c r="I275" s="22" t="s">
        <v>1255</v>
      </c>
      <c r="K275" s="2" t="s">
        <v>35</v>
      </c>
      <c r="L275" s="3">
        <v>17791</v>
      </c>
      <c r="M275" s="12">
        <f t="shared" si="33"/>
        <v>24</v>
      </c>
      <c r="N275" s="11" t="str">
        <f t="shared" si="34"/>
        <v>35C</v>
      </c>
      <c r="O275" s="11">
        <f>IF(ISBLANK(P275),"",VLOOKUP(P275,Tables!$A$3:$B$11,2))</f>
        <v>2</v>
      </c>
      <c r="P275" s="2" t="s">
        <v>32</v>
      </c>
      <c r="Q275" s="2">
        <v>35</v>
      </c>
      <c r="R275" s="2">
        <v>24</v>
      </c>
      <c r="S275" s="2">
        <v>35</v>
      </c>
      <c r="T275" s="2">
        <v>66</v>
      </c>
      <c r="U275" s="13">
        <f t="shared" si="35"/>
        <v>1.6764000000000001</v>
      </c>
      <c r="V275" s="2">
        <v>100</v>
      </c>
      <c r="W275" s="12">
        <f t="shared" si="36"/>
        <v>45.359200000000001</v>
      </c>
      <c r="X275" s="13">
        <f t="shared" si="37"/>
        <v>16.140243483425444</v>
      </c>
      <c r="Y275" s="18" t="str">
        <f t="shared" si="39"/>
        <v>Y</v>
      </c>
      <c r="Z275" s="2" t="s">
        <v>758</v>
      </c>
    </row>
    <row r="276" spans="1:26" x14ac:dyDescent="0.15">
      <c r="A276" s="11">
        <f t="shared" si="38"/>
        <v>1970</v>
      </c>
      <c r="B276" s="11">
        <f t="shared" si="32"/>
        <v>1976</v>
      </c>
      <c r="C276" s="10">
        <v>26542</v>
      </c>
      <c r="D276" s="2" t="s">
        <v>1201</v>
      </c>
      <c r="I276" s="22" t="s">
        <v>1255</v>
      </c>
      <c r="K276" s="2" t="s">
        <v>26</v>
      </c>
      <c r="L276" s="3">
        <v>19256</v>
      </c>
      <c r="M276" s="12">
        <f t="shared" si="33"/>
        <v>20</v>
      </c>
      <c r="N276" s="11" t="str">
        <f t="shared" si="34"/>
        <v>35A</v>
      </c>
      <c r="O276" s="11">
        <f>IF(ISBLANK(P276),"",VLOOKUP(P276,Tables!$A$3:$B$11,2))</f>
        <v>0.5</v>
      </c>
      <c r="P276" s="2" t="s">
        <v>80</v>
      </c>
      <c r="Q276" s="2">
        <v>35</v>
      </c>
      <c r="R276" s="2">
        <v>23</v>
      </c>
      <c r="S276" s="2">
        <v>34</v>
      </c>
      <c r="T276" s="2">
        <v>63</v>
      </c>
      <c r="U276" s="13">
        <f t="shared" si="35"/>
        <v>1.6002000000000001</v>
      </c>
      <c r="V276" s="2">
        <v>105</v>
      </c>
      <c r="W276" s="12">
        <f t="shared" si="36"/>
        <v>47.627159999999996</v>
      </c>
      <c r="X276" s="13">
        <f t="shared" si="37"/>
        <v>18.59970915709027</v>
      </c>
      <c r="Y276" s="18" t="str">
        <f t="shared" si="39"/>
        <v>Y</v>
      </c>
      <c r="Z276" s="2" t="s">
        <v>309</v>
      </c>
    </row>
    <row r="277" spans="1:26" x14ac:dyDescent="0.15">
      <c r="A277" s="11">
        <f t="shared" si="38"/>
        <v>1970</v>
      </c>
      <c r="B277" s="11">
        <f t="shared" si="32"/>
        <v>1976</v>
      </c>
      <c r="C277" s="10">
        <v>26572</v>
      </c>
      <c r="D277" s="2" t="s">
        <v>500</v>
      </c>
      <c r="I277" s="22" t="s">
        <v>1255</v>
      </c>
      <c r="K277" s="2" t="s">
        <v>26</v>
      </c>
      <c r="L277" s="3">
        <v>19087</v>
      </c>
      <c r="M277" s="12">
        <f t="shared" si="33"/>
        <v>20</v>
      </c>
      <c r="N277" s="11" t="str">
        <f t="shared" si="34"/>
        <v>37D</v>
      </c>
      <c r="O277" s="11">
        <f>IF(ISBLANK(P277),"",VLOOKUP(P277,Tables!$A$3:$B$11,2))</f>
        <v>3</v>
      </c>
      <c r="P277" s="2" t="s">
        <v>27</v>
      </c>
      <c r="Q277" s="2">
        <v>37</v>
      </c>
      <c r="R277" s="2">
        <v>25</v>
      </c>
      <c r="S277" s="2">
        <v>36</v>
      </c>
      <c r="T277" s="2">
        <v>68</v>
      </c>
      <c r="U277" s="13">
        <f t="shared" si="35"/>
        <v>1.7272000000000001</v>
      </c>
      <c r="V277" s="2">
        <v>120</v>
      </c>
      <c r="W277" s="12">
        <f t="shared" si="36"/>
        <v>54.431039999999996</v>
      </c>
      <c r="X277" s="13">
        <f t="shared" si="37"/>
        <v>18.245735453408621</v>
      </c>
      <c r="Y277" s="18" t="str">
        <f t="shared" si="39"/>
        <v>Y</v>
      </c>
      <c r="Z277" s="2" t="s">
        <v>501</v>
      </c>
    </row>
    <row r="278" spans="1:26" x14ac:dyDescent="0.15">
      <c r="A278" s="11">
        <f t="shared" si="38"/>
        <v>1970</v>
      </c>
      <c r="B278" s="11">
        <f t="shared" si="32"/>
        <v>1976</v>
      </c>
      <c r="C278" s="10">
        <v>26603</v>
      </c>
      <c r="D278" s="2" t="s">
        <v>962</v>
      </c>
      <c r="I278" s="22" t="s">
        <v>1256</v>
      </c>
      <c r="K278" s="2" t="s">
        <v>35</v>
      </c>
      <c r="L278" s="3">
        <v>17414</v>
      </c>
      <c r="M278" s="12">
        <f t="shared" si="33"/>
        <v>25</v>
      </c>
      <c r="N278" s="11" t="str">
        <f t="shared" si="34"/>
        <v>35C</v>
      </c>
      <c r="O278" s="11">
        <f>IF(ISBLANK(P278),"",VLOOKUP(P278,Tables!$A$3:$B$11,2))</f>
        <v>2</v>
      </c>
      <c r="P278" s="2" t="s">
        <v>32</v>
      </c>
      <c r="Q278" s="2">
        <v>35</v>
      </c>
      <c r="R278" s="2">
        <v>23</v>
      </c>
      <c r="S278" s="2">
        <v>35</v>
      </c>
      <c r="T278" s="2">
        <v>65</v>
      </c>
      <c r="U278" s="13">
        <f t="shared" si="35"/>
        <v>1.651</v>
      </c>
      <c r="V278" s="2">
        <v>115</v>
      </c>
      <c r="W278" s="12">
        <f t="shared" si="36"/>
        <v>52.163080000000001</v>
      </c>
      <c r="X278" s="13">
        <f t="shared" si="37"/>
        <v>19.136789516182581</v>
      </c>
      <c r="Y278" s="18" t="str">
        <f t="shared" si="39"/>
        <v>Y</v>
      </c>
      <c r="Z278" s="2" t="s">
        <v>963</v>
      </c>
    </row>
    <row r="279" spans="1:26" x14ac:dyDescent="0.15">
      <c r="A279" s="11">
        <f t="shared" si="38"/>
        <v>1970</v>
      </c>
      <c r="B279" s="11">
        <f t="shared" si="32"/>
        <v>1976</v>
      </c>
      <c r="C279" s="10">
        <v>26633</v>
      </c>
      <c r="D279" s="2" t="s">
        <v>633</v>
      </c>
      <c r="I279" s="22" t="s">
        <v>1255</v>
      </c>
      <c r="K279" s="2" t="s">
        <v>35</v>
      </c>
      <c r="L279" s="3">
        <v>18623</v>
      </c>
      <c r="M279" s="12">
        <f t="shared" si="33"/>
        <v>22</v>
      </c>
      <c r="N279" s="11" t="str">
        <f t="shared" si="34"/>
        <v>35C</v>
      </c>
      <c r="O279" s="11">
        <f>IF(ISBLANK(P279),"",VLOOKUP(P279,Tables!$A$3:$B$11,2))</f>
        <v>2</v>
      </c>
      <c r="P279" s="2" t="s">
        <v>32</v>
      </c>
      <c r="Q279" s="2">
        <v>35</v>
      </c>
      <c r="R279" s="2">
        <v>23</v>
      </c>
      <c r="S279" s="2">
        <v>35</v>
      </c>
      <c r="T279" s="2">
        <v>68</v>
      </c>
      <c r="U279" s="13">
        <f t="shared" si="35"/>
        <v>1.7272000000000001</v>
      </c>
      <c r="V279" s="2">
        <v>118</v>
      </c>
      <c r="W279" s="12">
        <f t="shared" si="36"/>
        <v>53.523856000000002</v>
      </c>
      <c r="X279" s="13">
        <f t="shared" si="37"/>
        <v>17.941639862518478</v>
      </c>
      <c r="Y279" s="18" t="str">
        <f t="shared" si="39"/>
        <v>Y</v>
      </c>
      <c r="Z279" s="2" t="s">
        <v>136</v>
      </c>
    </row>
    <row r="280" spans="1:26" x14ac:dyDescent="0.15">
      <c r="A280" s="11">
        <f t="shared" si="38"/>
        <v>1970</v>
      </c>
      <c r="B280" s="11">
        <f t="shared" si="32"/>
        <v>1977</v>
      </c>
      <c r="C280" s="10">
        <v>26664</v>
      </c>
      <c r="D280" s="2" t="s">
        <v>1110</v>
      </c>
      <c r="I280" s="22" t="s">
        <v>1255</v>
      </c>
      <c r="K280" s="2" t="s">
        <v>26</v>
      </c>
      <c r="L280" s="3">
        <v>18217</v>
      </c>
      <c r="M280" s="12">
        <f t="shared" si="33"/>
        <v>24</v>
      </c>
      <c r="N280" s="11" t="str">
        <f t="shared" si="34"/>
        <v>37D</v>
      </c>
      <c r="O280" s="11">
        <f>IF(ISBLANK(P280),"",VLOOKUP(P280,Tables!$A$3:$B$11,2))</f>
        <v>3</v>
      </c>
      <c r="P280" s="2" t="s">
        <v>27</v>
      </c>
      <c r="Q280" s="2">
        <v>37</v>
      </c>
      <c r="R280" s="2">
        <v>24</v>
      </c>
      <c r="S280" s="2">
        <v>37</v>
      </c>
      <c r="T280" s="2">
        <v>68</v>
      </c>
      <c r="U280" s="13">
        <f t="shared" si="35"/>
        <v>1.7272000000000001</v>
      </c>
      <c r="V280" s="2">
        <v>135</v>
      </c>
      <c r="W280" s="12">
        <f t="shared" si="36"/>
        <v>61.234920000000002</v>
      </c>
      <c r="X280" s="13">
        <f t="shared" si="37"/>
        <v>20.526452385084699</v>
      </c>
      <c r="Y280" s="18" t="str">
        <f t="shared" si="39"/>
        <v>Y</v>
      </c>
      <c r="Z280" s="2" t="s">
        <v>639</v>
      </c>
    </row>
    <row r="281" spans="1:26" x14ac:dyDescent="0.15">
      <c r="A281" s="11">
        <f t="shared" si="38"/>
        <v>1970</v>
      </c>
      <c r="B281" s="11">
        <f t="shared" si="32"/>
        <v>1977</v>
      </c>
      <c r="C281" s="10">
        <v>26695</v>
      </c>
      <c r="D281" s="2" t="s">
        <v>1090</v>
      </c>
      <c r="I281" s="22" t="s">
        <v>1255</v>
      </c>
      <c r="K281" s="2" t="s">
        <v>26</v>
      </c>
      <c r="L281" s="3">
        <v>19071</v>
      </c>
      <c r="M281" s="12">
        <f t="shared" si="33"/>
        <v>21</v>
      </c>
      <c r="N281" s="11" t="str">
        <f t="shared" si="34"/>
        <v>0C</v>
      </c>
      <c r="O281" s="11">
        <f>IF(ISBLANK(P281),"",VLOOKUP(P281,Tables!$A$3:$B$11,2))</f>
        <v>2</v>
      </c>
      <c r="P281" s="2" t="s">
        <v>32</v>
      </c>
      <c r="Q281" s="2">
        <v>0</v>
      </c>
      <c r="T281" s="2">
        <v>66</v>
      </c>
      <c r="U281" s="13">
        <f t="shared" si="35"/>
        <v>1.6764000000000001</v>
      </c>
      <c r="W281" s="12" t="str">
        <f t="shared" si="36"/>
        <v/>
      </c>
      <c r="X281" s="13" t="str">
        <f t="shared" si="37"/>
        <v/>
      </c>
      <c r="Y281" s="18" t="str">
        <f t="shared" si="39"/>
        <v>Y</v>
      </c>
      <c r="Z281" s="2" t="s">
        <v>1091</v>
      </c>
    </row>
    <row r="282" spans="1:26" x14ac:dyDescent="0.15">
      <c r="A282" s="11">
        <f t="shared" si="38"/>
        <v>1970</v>
      </c>
      <c r="B282" s="11">
        <f t="shared" si="32"/>
        <v>1977</v>
      </c>
      <c r="C282" s="10">
        <v>26723</v>
      </c>
      <c r="D282" s="2" t="s">
        <v>923</v>
      </c>
      <c r="I282" s="22" t="s">
        <v>1255</v>
      </c>
      <c r="K282" s="2" t="s">
        <v>35</v>
      </c>
      <c r="L282" s="3">
        <v>18343</v>
      </c>
      <c r="M282" s="12">
        <f t="shared" si="33"/>
        <v>23</v>
      </c>
      <c r="N282" s="11" t="str">
        <f t="shared" si="34"/>
        <v>34C</v>
      </c>
      <c r="O282" s="11">
        <f>IF(ISBLANK(P282),"",VLOOKUP(P282,Tables!$A$3:$B$11,2))</f>
        <v>2</v>
      </c>
      <c r="P282" s="2" t="s">
        <v>32</v>
      </c>
      <c r="Q282" s="2">
        <v>34</v>
      </c>
      <c r="R282" s="2">
        <v>23</v>
      </c>
      <c r="S282" s="2">
        <v>35</v>
      </c>
      <c r="T282" s="2">
        <v>65</v>
      </c>
      <c r="U282" s="13">
        <f t="shared" si="35"/>
        <v>1.651</v>
      </c>
      <c r="V282" s="2">
        <v>112</v>
      </c>
      <c r="W282" s="12">
        <f t="shared" si="36"/>
        <v>50.802303999999999</v>
      </c>
      <c r="X282" s="13">
        <f t="shared" si="37"/>
        <v>18.637568920108254</v>
      </c>
      <c r="Y282" s="18" t="str">
        <f t="shared" si="39"/>
        <v>Y</v>
      </c>
      <c r="Z282" s="2" t="s">
        <v>924</v>
      </c>
    </row>
    <row r="283" spans="1:26" x14ac:dyDescent="0.15">
      <c r="A283" s="11">
        <f t="shared" si="38"/>
        <v>1970</v>
      </c>
      <c r="B283" s="11">
        <f t="shared" si="32"/>
        <v>1977</v>
      </c>
      <c r="C283" s="10">
        <v>26754</v>
      </c>
      <c r="D283" s="2" t="s">
        <v>781</v>
      </c>
      <c r="I283" s="22" t="s">
        <v>1255</v>
      </c>
      <c r="K283" s="2" t="s">
        <v>35</v>
      </c>
      <c r="L283" s="3">
        <v>18707</v>
      </c>
      <c r="M283" s="12">
        <f t="shared" si="33"/>
        <v>22</v>
      </c>
      <c r="N283" s="11" t="str">
        <f t="shared" si="34"/>
        <v>35C</v>
      </c>
      <c r="O283" s="11">
        <f>IF(ISBLANK(P283),"",VLOOKUP(P283,Tables!$A$3:$B$11,2))</f>
        <v>2</v>
      </c>
      <c r="P283" s="2" t="s">
        <v>32</v>
      </c>
      <c r="Q283" s="2">
        <v>35</v>
      </c>
      <c r="R283" s="2">
        <v>24</v>
      </c>
      <c r="S283" s="2">
        <v>35</v>
      </c>
      <c r="T283" s="2">
        <v>68</v>
      </c>
      <c r="U283" s="13">
        <f t="shared" si="35"/>
        <v>1.7272000000000001</v>
      </c>
      <c r="V283" s="2">
        <v>120</v>
      </c>
      <c r="W283" s="12">
        <f t="shared" si="36"/>
        <v>54.431039999999996</v>
      </c>
      <c r="X283" s="13">
        <f t="shared" si="37"/>
        <v>18.245735453408621</v>
      </c>
      <c r="Y283" s="18" t="str">
        <f t="shared" si="39"/>
        <v>Y</v>
      </c>
      <c r="Z283" s="2" t="s">
        <v>782</v>
      </c>
    </row>
    <row r="284" spans="1:26" x14ac:dyDescent="0.15">
      <c r="A284" s="11">
        <f t="shared" si="38"/>
        <v>1970</v>
      </c>
      <c r="B284" s="11">
        <f t="shared" si="32"/>
        <v>1977</v>
      </c>
      <c r="C284" s="10">
        <v>26784</v>
      </c>
      <c r="D284" s="2" t="s">
        <v>1074</v>
      </c>
      <c r="I284" s="22" t="s">
        <v>1255</v>
      </c>
      <c r="K284" s="2" t="s">
        <v>26</v>
      </c>
      <c r="L284" s="3">
        <v>19669</v>
      </c>
      <c r="M284" s="12">
        <f t="shared" si="33"/>
        <v>20</v>
      </c>
      <c r="N284" s="11" t="str">
        <f t="shared" si="34"/>
        <v>38D</v>
      </c>
      <c r="O284" s="11">
        <f>IF(ISBLANK(P284),"",VLOOKUP(P284,Tables!$A$3:$B$11,2))</f>
        <v>3</v>
      </c>
      <c r="P284" s="2" t="s">
        <v>27</v>
      </c>
      <c r="Q284" s="2">
        <v>38</v>
      </c>
      <c r="R284" s="2">
        <v>25</v>
      </c>
      <c r="S284" s="2">
        <v>36</v>
      </c>
      <c r="T284" s="2">
        <v>69</v>
      </c>
      <c r="U284" s="13">
        <f t="shared" si="35"/>
        <v>1.7525999999999999</v>
      </c>
      <c r="V284" s="2">
        <v>130</v>
      </c>
      <c r="W284" s="12">
        <f t="shared" si="36"/>
        <v>58.96696</v>
      </c>
      <c r="X284" s="13">
        <f t="shared" si="37"/>
        <v>19.197431379529846</v>
      </c>
      <c r="Y284" s="18" t="str">
        <f t="shared" si="39"/>
        <v>Y</v>
      </c>
      <c r="Z284" s="2" t="s">
        <v>207</v>
      </c>
    </row>
    <row r="285" spans="1:26" x14ac:dyDescent="0.15">
      <c r="A285" s="11">
        <f t="shared" si="38"/>
        <v>1970</v>
      </c>
      <c r="B285" s="11">
        <f t="shared" si="32"/>
        <v>1977</v>
      </c>
      <c r="C285" s="10">
        <v>26815</v>
      </c>
      <c r="D285" s="2" t="s">
        <v>1197</v>
      </c>
      <c r="I285" s="22" t="s">
        <v>1255</v>
      </c>
      <c r="K285" s="2" t="s">
        <v>35</v>
      </c>
      <c r="L285" s="3">
        <v>19321</v>
      </c>
      <c r="M285" s="12">
        <f t="shared" si="33"/>
        <v>21</v>
      </c>
      <c r="N285" s="11" t="str">
        <f t="shared" si="34"/>
        <v>36D</v>
      </c>
      <c r="O285" s="11">
        <f>IF(ISBLANK(P285),"",VLOOKUP(P285,Tables!$A$3:$B$11,2))</f>
        <v>3</v>
      </c>
      <c r="P285" s="2" t="s">
        <v>27</v>
      </c>
      <c r="Q285" s="2">
        <v>36</v>
      </c>
      <c r="R285" s="2">
        <v>22</v>
      </c>
      <c r="S285" s="2">
        <v>32</v>
      </c>
      <c r="T285" s="2">
        <v>62</v>
      </c>
      <c r="U285" s="13">
        <f t="shared" si="35"/>
        <v>1.5748</v>
      </c>
      <c r="V285" s="2">
        <v>105</v>
      </c>
      <c r="W285" s="12">
        <f t="shared" si="36"/>
        <v>47.627159999999996</v>
      </c>
      <c r="X285" s="13">
        <f t="shared" si="37"/>
        <v>19.204538409076818</v>
      </c>
      <c r="Y285" s="18" t="str">
        <f t="shared" si="39"/>
        <v>N</v>
      </c>
      <c r="Z285" s="2" t="s">
        <v>176</v>
      </c>
    </row>
    <row r="286" spans="1:26" x14ac:dyDescent="0.15">
      <c r="A286" s="11">
        <f t="shared" si="38"/>
        <v>1970</v>
      </c>
      <c r="B286" s="11">
        <f t="shared" si="32"/>
        <v>1977</v>
      </c>
      <c r="C286" s="10">
        <v>26845</v>
      </c>
      <c r="D286" s="2" t="s">
        <v>1083</v>
      </c>
      <c r="I286" s="22" t="s">
        <v>1255</v>
      </c>
      <c r="K286" s="2" t="s">
        <v>26</v>
      </c>
      <c r="L286" s="3">
        <v>19339</v>
      </c>
      <c r="M286" s="12">
        <f t="shared" si="33"/>
        <v>21</v>
      </c>
      <c r="N286" s="11" t="str">
        <f t="shared" si="34"/>
        <v>34C</v>
      </c>
      <c r="O286" s="11">
        <f>IF(ISBLANK(P286),"",VLOOKUP(P286,Tables!$A$3:$B$11,2))</f>
        <v>2</v>
      </c>
      <c r="P286" s="2" t="s">
        <v>32</v>
      </c>
      <c r="Q286" s="2">
        <v>34</v>
      </c>
      <c r="R286" s="2">
        <v>24</v>
      </c>
      <c r="S286" s="2">
        <v>35</v>
      </c>
      <c r="T286" s="2">
        <v>66</v>
      </c>
      <c r="U286" s="13">
        <f t="shared" si="35"/>
        <v>1.6764000000000001</v>
      </c>
      <c r="V286" s="2">
        <v>110</v>
      </c>
      <c r="W286" s="12">
        <f t="shared" si="36"/>
        <v>49.895119999999999</v>
      </c>
      <c r="X286" s="13">
        <f t="shared" si="37"/>
        <v>17.754267831767987</v>
      </c>
      <c r="Y286" s="18" t="str">
        <f t="shared" si="39"/>
        <v>Y</v>
      </c>
      <c r="Z286" s="2" t="s">
        <v>1084</v>
      </c>
    </row>
    <row r="287" spans="1:26" x14ac:dyDescent="0.15">
      <c r="A287" s="11">
        <f t="shared" si="38"/>
        <v>1970</v>
      </c>
      <c r="B287" s="11">
        <f t="shared" si="32"/>
        <v>1977</v>
      </c>
      <c r="C287" s="10">
        <v>26876</v>
      </c>
      <c r="D287" s="2" t="s">
        <v>606</v>
      </c>
      <c r="I287" s="22" t="s">
        <v>1255</v>
      </c>
      <c r="K287" s="2" t="s">
        <v>35</v>
      </c>
      <c r="L287" s="3">
        <v>18811</v>
      </c>
      <c r="M287" s="12">
        <f t="shared" si="33"/>
        <v>22</v>
      </c>
      <c r="N287" s="11" t="str">
        <f t="shared" si="34"/>
        <v>36E</v>
      </c>
      <c r="O287" s="11">
        <f>IF(ISBLANK(P287),"",VLOOKUP(P287,Tables!$A$3:$B$11,2))</f>
        <v>5</v>
      </c>
      <c r="P287" s="2" t="s">
        <v>55</v>
      </c>
      <c r="Q287" s="2">
        <v>36</v>
      </c>
      <c r="R287" s="2">
        <v>23</v>
      </c>
      <c r="S287" s="2">
        <v>32</v>
      </c>
      <c r="T287" s="2">
        <v>66</v>
      </c>
      <c r="U287" s="13">
        <f t="shared" si="35"/>
        <v>1.6764000000000001</v>
      </c>
      <c r="V287" s="2">
        <v>112</v>
      </c>
      <c r="W287" s="12">
        <f t="shared" si="36"/>
        <v>50.802303999999999</v>
      </c>
      <c r="X287" s="13">
        <f t="shared" si="37"/>
        <v>18.077072701436496</v>
      </c>
      <c r="Y287" s="18" t="str">
        <f t="shared" si="39"/>
        <v>Y</v>
      </c>
      <c r="Z287" s="2" t="s">
        <v>223</v>
      </c>
    </row>
    <row r="288" spans="1:26" x14ac:dyDescent="0.15">
      <c r="A288" s="11">
        <f t="shared" si="38"/>
        <v>1970</v>
      </c>
      <c r="B288" s="11">
        <f t="shared" si="32"/>
        <v>1977</v>
      </c>
      <c r="C288" s="10">
        <v>26907</v>
      </c>
      <c r="D288" s="2" t="s">
        <v>344</v>
      </c>
      <c r="I288" s="22" t="s">
        <v>1256</v>
      </c>
      <c r="K288" s="2" t="s">
        <v>26</v>
      </c>
      <c r="L288" s="3">
        <v>18663</v>
      </c>
      <c r="M288" s="12">
        <f t="shared" si="33"/>
        <v>22</v>
      </c>
      <c r="N288" s="11" t="str">
        <f t="shared" si="34"/>
        <v>35C</v>
      </c>
      <c r="O288" s="11">
        <f>IF(ISBLANK(P288),"",VLOOKUP(P288,Tables!$A$3:$B$11,2))</f>
        <v>2</v>
      </c>
      <c r="P288" s="2" t="s">
        <v>32</v>
      </c>
      <c r="Q288" s="2">
        <v>35</v>
      </c>
      <c r="R288" s="2">
        <v>24</v>
      </c>
      <c r="S288" s="2">
        <v>36</v>
      </c>
      <c r="T288" s="2">
        <v>64</v>
      </c>
      <c r="U288" s="13">
        <f t="shared" si="35"/>
        <v>1.6255999999999999</v>
      </c>
      <c r="V288" s="2">
        <v>114</v>
      </c>
      <c r="W288" s="12">
        <f t="shared" si="36"/>
        <v>51.709488</v>
      </c>
      <c r="X288" s="13">
        <f t="shared" si="37"/>
        <v>19.567838549739601</v>
      </c>
      <c r="Y288" s="18" t="str">
        <f t="shared" si="39"/>
        <v>Y</v>
      </c>
      <c r="Z288" s="2" t="s">
        <v>105</v>
      </c>
    </row>
    <row r="289" spans="1:26" x14ac:dyDescent="0.15">
      <c r="A289" s="11">
        <f t="shared" si="38"/>
        <v>1970</v>
      </c>
      <c r="B289" s="11">
        <f t="shared" si="32"/>
        <v>1977</v>
      </c>
      <c r="C289" s="10">
        <v>26937</v>
      </c>
      <c r="D289" s="2" t="s">
        <v>711</v>
      </c>
      <c r="I289" s="22" t="s">
        <v>1255</v>
      </c>
      <c r="K289" s="2" t="s">
        <v>26</v>
      </c>
      <c r="L289" s="3">
        <v>18915</v>
      </c>
      <c r="M289" s="12">
        <f t="shared" si="33"/>
        <v>22</v>
      </c>
      <c r="N289" s="11" t="str">
        <f t="shared" si="34"/>
        <v>34D</v>
      </c>
      <c r="O289" s="11">
        <f>IF(ISBLANK(P289),"",VLOOKUP(P289,Tables!$A$3:$B$11,2))</f>
        <v>3</v>
      </c>
      <c r="P289" s="2" t="s">
        <v>27</v>
      </c>
      <c r="Q289" s="2">
        <v>34</v>
      </c>
      <c r="R289" s="2">
        <v>25</v>
      </c>
      <c r="S289" s="2">
        <v>34</v>
      </c>
      <c r="T289" s="2">
        <v>66</v>
      </c>
      <c r="U289" s="13">
        <f t="shared" si="35"/>
        <v>1.6764000000000001</v>
      </c>
      <c r="V289" s="2">
        <v>119</v>
      </c>
      <c r="W289" s="12">
        <f t="shared" si="36"/>
        <v>53.977448000000003</v>
      </c>
      <c r="X289" s="13">
        <f t="shared" si="37"/>
        <v>19.206889745276275</v>
      </c>
      <c r="Y289" s="18" t="str">
        <f t="shared" si="39"/>
        <v>N</v>
      </c>
      <c r="Z289" s="2" t="s">
        <v>176</v>
      </c>
    </row>
    <row r="290" spans="1:26" x14ac:dyDescent="0.15">
      <c r="A290" s="11">
        <f t="shared" si="38"/>
        <v>1970</v>
      </c>
      <c r="B290" s="11">
        <f t="shared" si="32"/>
        <v>1977</v>
      </c>
      <c r="C290" s="10">
        <v>26968</v>
      </c>
      <c r="D290" s="2" t="s">
        <v>1001</v>
      </c>
      <c r="I290" s="22" t="s">
        <v>1255</v>
      </c>
      <c r="K290" s="2" t="s">
        <v>26</v>
      </c>
      <c r="L290" s="3">
        <v>18063</v>
      </c>
      <c r="M290" s="12">
        <f t="shared" si="33"/>
        <v>24</v>
      </c>
      <c r="N290" s="11" t="str">
        <f t="shared" si="34"/>
        <v>36B</v>
      </c>
      <c r="O290" s="11">
        <f>IF(ISBLANK(P290),"",VLOOKUP(P290,Tables!$A$3:$B$11,2))</f>
        <v>1</v>
      </c>
      <c r="P290" s="2" t="s">
        <v>49</v>
      </c>
      <c r="Q290" s="2">
        <v>36</v>
      </c>
      <c r="R290" s="2">
        <v>23</v>
      </c>
      <c r="S290" s="2">
        <v>36</v>
      </c>
      <c r="T290" s="2">
        <v>70</v>
      </c>
      <c r="U290" s="13">
        <f t="shared" si="35"/>
        <v>1.778</v>
      </c>
      <c r="V290" s="2">
        <v>125</v>
      </c>
      <c r="W290" s="12">
        <f t="shared" si="36"/>
        <v>56.698999999999998</v>
      </c>
      <c r="X290" s="13">
        <f t="shared" si="37"/>
        <v>17.935433830051331</v>
      </c>
      <c r="Y290" s="18" t="str">
        <f t="shared" si="39"/>
        <v>Y</v>
      </c>
      <c r="Z290" s="2" t="s">
        <v>1002</v>
      </c>
    </row>
    <row r="291" spans="1:26" x14ac:dyDescent="0.15">
      <c r="A291" s="11">
        <f t="shared" si="38"/>
        <v>1970</v>
      </c>
      <c r="B291" s="11">
        <f t="shared" si="32"/>
        <v>1977</v>
      </c>
      <c r="C291" s="10">
        <v>26998</v>
      </c>
      <c r="D291" s="2" t="s">
        <v>112</v>
      </c>
      <c r="F291" s="2" t="s">
        <v>1206</v>
      </c>
      <c r="I291" s="22" t="s">
        <v>1255</v>
      </c>
      <c r="J291" s="2" t="s">
        <v>30</v>
      </c>
      <c r="K291" s="2" t="s">
        <v>26</v>
      </c>
      <c r="L291" s="3">
        <v>19312</v>
      </c>
      <c r="M291" s="12">
        <f t="shared" si="33"/>
        <v>21</v>
      </c>
      <c r="N291" s="11" t="str">
        <f t="shared" si="34"/>
        <v>36C</v>
      </c>
      <c r="O291" s="11">
        <f>IF(ISBLANK(P291),"",VLOOKUP(P291,Tables!$A$3:$B$11,2))</f>
        <v>2</v>
      </c>
      <c r="P291" s="2" t="s">
        <v>32</v>
      </c>
      <c r="Q291" s="2">
        <v>36</v>
      </c>
      <c r="R291" s="2">
        <v>24</v>
      </c>
      <c r="S291" s="2">
        <v>35</v>
      </c>
      <c r="T291" s="2">
        <v>68</v>
      </c>
      <c r="U291" s="13">
        <f t="shared" si="35"/>
        <v>1.7272000000000001</v>
      </c>
      <c r="V291" s="2">
        <v>120</v>
      </c>
      <c r="W291" s="12">
        <f t="shared" si="36"/>
        <v>54.431039999999996</v>
      </c>
      <c r="X291" s="13">
        <f t="shared" si="37"/>
        <v>18.245735453408621</v>
      </c>
      <c r="Y291" s="18" t="str">
        <f t="shared" si="39"/>
        <v>Y</v>
      </c>
      <c r="Z291" s="2" t="s">
        <v>74</v>
      </c>
    </row>
    <row r="292" spans="1:26" x14ac:dyDescent="0.15">
      <c r="A292" s="11">
        <f t="shared" si="38"/>
        <v>1970</v>
      </c>
      <c r="B292" s="11">
        <f t="shared" si="32"/>
        <v>1978</v>
      </c>
      <c r="C292" s="10">
        <v>27029</v>
      </c>
      <c r="D292" s="2" t="s">
        <v>342</v>
      </c>
      <c r="I292" s="22" t="s">
        <v>1255</v>
      </c>
      <c r="K292" s="2" t="s">
        <v>26</v>
      </c>
      <c r="L292" s="3">
        <v>19794</v>
      </c>
      <c r="M292" s="12">
        <f t="shared" si="33"/>
        <v>20</v>
      </c>
      <c r="N292" s="11" t="str">
        <f t="shared" si="34"/>
        <v>36C</v>
      </c>
      <c r="O292" s="11">
        <f>IF(ISBLANK(P292),"",VLOOKUP(P292,Tables!$A$3:$B$11,2))</f>
        <v>2</v>
      </c>
      <c r="P292" s="2" t="s">
        <v>32</v>
      </c>
      <c r="Q292" s="2">
        <v>36</v>
      </c>
      <c r="R292" s="2">
        <v>24</v>
      </c>
      <c r="S292" s="2">
        <v>35</v>
      </c>
      <c r="T292" s="2">
        <v>68</v>
      </c>
      <c r="U292" s="13">
        <f t="shared" si="35"/>
        <v>1.7272000000000001</v>
      </c>
      <c r="V292" s="2">
        <v>120</v>
      </c>
      <c r="W292" s="12">
        <f t="shared" si="36"/>
        <v>54.431039999999996</v>
      </c>
      <c r="X292" s="13">
        <f t="shared" si="37"/>
        <v>18.245735453408621</v>
      </c>
      <c r="Y292" s="18" t="str">
        <f t="shared" si="39"/>
        <v>Y</v>
      </c>
      <c r="Z292" s="2" t="s">
        <v>343</v>
      </c>
    </row>
    <row r="293" spans="1:26" x14ac:dyDescent="0.15">
      <c r="A293" s="11">
        <f t="shared" si="38"/>
        <v>1970</v>
      </c>
      <c r="B293" s="11">
        <f t="shared" si="32"/>
        <v>1978</v>
      </c>
      <c r="C293" s="10">
        <v>27060</v>
      </c>
      <c r="D293" s="2" t="s">
        <v>539</v>
      </c>
      <c r="I293" s="22" t="s">
        <v>1255</v>
      </c>
      <c r="K293" s="2" t="s">
        <v>26</v>
      </c>
      <c r="L293" s="3">
        <v>15778</v>
      </c>
      <c r="M293" s="12">
        <f t="shared" si="33"/>
        <v>31</v>
      </c>
      <c r="N293" s="11" t="str">
        <f t="shared" si="34"/>
        <v>34D</v>
      </c>
      <c r="O293" s="11">
        <f>IF(ISBLANK(P293),"",VLOOKUP(P293,Tables!$A$3:$B$11,2))</f>
        <v>3</v>
      </c>
      <c r="P293" s="2" t="s">
        <v>27</v>
      </c>
      <c r="Q293" s="2">
        <v>34</v>
      </c>
      <c r="R293" s="2">
        <v>24</v>
      </c>
      <c r="S293" s="2">
        <v>35</v>
      </c>
      <c r="T293" s="2">
        <v>64</v>
      </c>
      <c r="U293" s="13">
        <f t="shared" si="35"/>
        <v>1.6255999999999999</v>
      </c>
      <c r="V293" s="2">
        <v>110</v>
      </c>
      <c r="W293" s="12">
        <f t="shared" si="36"/>
        <v>49.895119999999999</v>
      </c>
      <c r="X293" s="13">
        <f t="shared" si="37"/>
        <v>18.881247723432946</v>
      </c>
      <c r="Y293" s="18" t="str">
        <f t="shared" si="39"/>
        <v>Y</v>
      </c>
      <c r="Z293" s="2" t="s">
        <v>329</v>
      </c>
    </row>
    <row r="294" spans="1:26" x14ac:dyDescent="0.15">
      <c r="A294" s="11">
        <f t="shared" si="38"/>
        <v>1970</v>
      </c>
      <c r="B294" s="11">
        <f t="shared" si="32"/>
        <v>1978</v>
      </c>
      <c r="C294" s="10">
        <v>27088</v>
      </c>
      <c r="D294" s="2" t="s">
        <v>259</v>
      </c>
      <c r="I294" s="22" t="s">
        <v>1255</v>
      </c>
      <c r="K294" s="2" t="s">
        <v>35</v>
      </c>
      <c r="L294" s="3">
        <v>19635</v>
      </c>
      <c r="M294" s="12">
        <f t="shared" si="33"/>
        <v>21</v>
      </c>
      <c r="N294" s="11" t="str">
        <f t="shared" si="34"/>
        <v>34C</v>
      </c>
      <c r="O294" s="11">
        <f>IF(ISBLANK(P294),"",VLOOKUP(P294,Tables!$A$3:$B$11,2))</f>
        <v>2</v>
      </c>
      <c r="P294" s="2" t="s">
        <v>32</v>
      </c>
      <c r="Q294" s="2">
        <v>34</v>
      </c>
      <c r="R294" s="2">
        <v>24</v>
      </c>
      <c r="S294" s="2">
        <v>35</v>
      </c>
      <c r="T294" s="2">
        <v>66</v>
      </c>
      <c r="U294" s="13">
        <f t="shared" si="35"/>
        <v>1.6764000000000001</v>
      </c>
      <c r="V294" s="2">
        <v>110</v>
      </c>
      <c r="W294" s="12">
        <f t="shared" si="36"/>
        <v>49.895119999999999</v>
      </c>
      <c r="X294" s="13">
        <f t="shared" si="37"/>
        <v>17.754267831767987</v>
      </c>
      <c r="Y294" s="18" t="str">
        <f t="shared" si="39"/>
        <v>Y</v>
      </c>
      <c r="Z294" s="2" t="s">
        <v>260</v>
      </c>
    </row>
    <row r="295" spans="1:26" x14ac:dyDescent="0.15">
      <c r="A295" s="11">
        <f t="shared" si="38"/>
        <v>1970</v>
      </c>
      <c r="B295" s="11">
        <f t="shared" si="32"/>
        <v>1978</v>
      </c>
      <c r="C295" s="10">
        <v>27119</v>
      </c>
      <c r="D295" s="2" t="s">
        <v>953</v>
      </c>
      <c r="I295" s="22" t="s">
        <v>1255</v>
      </c>
      <c r="K295" s="2" t="s">
        <v>26</v>
      </c>
      <c r="L295" s="3">
        <v>20127</v>
      </c>
      <c r="M295" s="12">
        <f t="shared" si="33"/>
        <v>19</v>
      </c>
      <c r="N295" s="11" t="str">
        <f t="shared" si="34"/>
        <v>35C</v>
      </c>
      <c r="O295" s="11">
        <f>IF(ISBLANK(P295),"",VLOOKUP(P295,Tables!$A$3:$B$11,2))</f>
        <v>2</v>
      </c>
      <c r="P295" s="2" t="s">
        <v>32</v>
      </c>
      <c r="Q295" s="2">
        <v>35</v>
      </c>
      <c r="R295" s="2">
        <v>24</v>
      </c>
      <c r="S295" s="2">
        <v>35</v>
      </c>
      <c r="T295" s="2">
        <v>65</v>
      </c>
      <c r="U295" s="13">
        <f t="shared" si="35"/>
        <v>1.651</v>
      </c>
      <c r="V295" s="2">
        <v>115</v>
      </c>
      <c r="W295" s="12">
        <f t="shared" si="36"/>
        <v>52.163080000000001</v>
      </c>
      <c r="X295" s="13">
        <f t="shared" si="37"/>
        <v>19.136789516182581</v>
      </c>
      <c r="Y295" s="18" t="str">
        <f t="shared" si="39"/>
        <v>Y</v>
      </c>
      <c r="Z295" s="2" t="s">
        <v>465</v>
      </c>
    </row>
    <row r="296" spans="1:26" x14ac:dyDescent="0.15">
      <c r="A296" s="11">
        <f t="shared" si="38"/>
        <v>1970</v>
      </c>
      <c r="B296" s="11">
        <f t="shared" si="32"/>
        <v>1978</v>
      </c>
      <c r="C296" s="10">
        <v>27149</v>
      </c>
      <c r="D296" s="2" t="s">
        <v>661</v>
      </c>
      <c r="I296" s="22" t="s">
        <v>1255</v>
      </c>
      <c r="K296" s="2" t="s">
        <v>26</v>
      </c>
      <c r="L296" s="3">
        <v>18902</v>
      </c>
      <c r="M296" s="12">
        <f t="shared" si="33"/>
        <v>23</v>
      </c>
      <c r="N296" s="11" t="str">
        <f t="shared" si="34"/>
        <v>34C</v>
      </c>
      <c r="O296" s="11">
        <f>IF(ISBLANK(P296),"",VLOOKUP(P296,Tables!$A$3:$B$11,2))</f>
        <v>2</v>
      </c>
      <c r="P296" s="2" t="s">
        <v>32</v>
      </c>
      <c r="Q296" s="2">
        <v>34</v>
      </c>
      <c r="R296" s="2">
        <v>23</v>
      </c>
      <c r="S296" s="2">
        <v>34</v>
      </c>
      <c r="T296" s="2">
        <v>67</v>
      </c>
      <c r="U296" s="13">
        <f t="shared" si="35"/>
        <v>1.7018</v>
      </c>
      <c r="V296" s="2">
        <v>110</v>
      </c>
      <c r="W296" s="12">
        <f t="shared" si="36"/>
        <v>49.895119999999999</v>
      </c>
      <c r="X296" s="13">
        <f t="shared" si="37"/>
        <v>17.228244748313955</v>
      </c>
      <c r="Y296" s="18" t="str">
        <f t="shared" si="39"/>
        <v>Y</v>
      </c>
      <c r="Z296" s="2" t="s">
        <v>50</v>
      </c>
    </row>
    <row r="297" spans="1:26" x14ac:dyDescent="0.15">
      <c r="A297" s="11">
        <f t="shared" si="38"/>
        <v>1970</v>
      </c>
      <c r="B297" s="11">
        <f t="shared" si="32"/>
        <v>1978</v>
      </c>
      <c r="C297" s="10">
        <v>27180</v>
      </c>
      <c r="D297" s="2" t="s">
        <v>433</v>
      </c>
      <c r="I297" s="22" t="s">
        <v>1255</v>
      </c>
      <c r="K297" s="2" t="s">
        <v>35</v>
      </c>
      <c r="L297" s="3">
        <v>18585</v>
      </c>
      <c r="M297" s="12">
        <f t="shared" si="33"/>
        <v>24</v>
      </c>
      <c r="N297" s="11" t="str">
        <f t="shared" si="34"/>
        <v>34C</v>
      </c>
      <c r="O297" s="11">
        <f>IF(ISBLANK(P297),"",VLOOKUP(P297,Tables!$A$3:$B$11,2))</f>
        <v>2</v>
      </c>
      <c r="P297" s="2" t="s">
        <v>32</v>
      </c>
      <c r="Q297" s="2">
        <v>34</v>
      </c>
      <c r="R297" s="2">
        <v>22</v>
      </c>
      <c r="S297" s="2">
        <v>34</v>
      </c>
      <c r="T297" s="2">
        <v>61</v>
      </c>
      <c r="U297" s="13">
        <f t="shared" si="35"/>
        <v>1.5493999999999999</v>
      </c>
      <c r="V297" s="2">
        <v>103</v>
      </c>
      <c r="W297" s="12">
        <f t="shared" si="36"/>
        <v>46.719976000000003</v>
      </c>
      <c r="X297" s="13">
        <f t="shared" si="37"/>
        <v>19.461464023707411</v>
      </c>
      <c r="Y297" s="18" t="str">
        <f t="shared" si="39"/>
        <v>Y</v>
      </c>
      <c r="Z297" s="2" t="s">
        <v>434</v>
      </c>
    </row>
    <row r="298" spans="1:26" x14ac:dyDescent="0.15">
      <c r="A298" s="11">
        <f t="shared" si="38"/>
        <v>1970</v>
      </c>
      <c r="B298" s="11">
        <f t="shared" si="32"/>
        <v>1978</v>
      </c>
      <c r="C298" s="10">
        <v>27210</v>
      </c>
      <c r="D298" s="2" t="s">
        <v>636</v>
      </c>
      <c r="I298" s="22" t="s">
        <v>1255</v>
      </c>
      <c r="K298" s="2" t="s">
        <v>26</v>
      </c>
      <c r="L298" s="3">
        <v>19999</v>
      </c>
      <c r="M298" s="12">
        <f t="shared" si="33"/>
        <v>20</v>
      </c>
      <c r="N298" s="11" t="str">
        <f t="shared" si="34"/>
        <v>32B</v>
      </c>
      <c r="O298" s="11">
        <f>IF(ISBLANK(P298),"",VLOOKUP(P298,Tables!$A$3:$B$11,2))</f>
        <v>1</v>
      </c>
      <c r="P298" s="2" t="s">
        <v>49</v>
      </c>
      <c r="Q298" s="2">
        <v>32</v>
      </c>
      <c r="R298" s="2">
        <v>22</v>
      </c>
      <c r="S298" s="2">
        <v>32</v>
      </c>
      <c r="T298" s="2">
        <v>66</v>
      </c>
      <c r="U298" s="13">
        <f t="shared" si="35"/>
        <v>1.6764000000000001</v>
      </c>
      <c r="V298" s="2">
        <v>95</v>
      </c>
      <c r="W298" s="12">
        <f t="shared" si="36"/>
        <v>43.091239999999999</v>
      </c>
      <c r="X298" s="13">
        <f t="shared" si="37"/>
        <v>15.333231309254169</v>
      </c>
      <c r="Y298" s="18" t="str">
        <f t="shared" si="39"/>
        <v>Y</v>
      </c>
      <c r="Z298" s="2" t="s">
        <v>637</v>
      </c>
    </row>
    <row r="299" spans="1:26" x14ac:dyDescent="0.15">
      <c r="A299" s="11">
        <f t="shared" si="38"/>
        <v>1970</v>
      </c>
      <c r="B299" s="11">
        <f t="shared" si="32"/>
        <v>1978</v>
      </c>
      <c r="C299" s="10">
        <v>27241</v>
      </c>
      <c r="D299" s="2" t="s">
        <v>1185</v>
      </c>
      <c r="I299" s="22" t="s">
        <v>1255</v>
      </c>
      <c r="J299" s="2" t="s">
        <v>25</v>
      </c>
      <c r="K299" s="2" t="s">
        <v>35</v>
      </c>
      <c r="L299" s="3">
        <v>20191</v>
      </c>
      <c r="M299" s="12">
        <f t="shared" si="33"/>
        <v>19</v>
      </c>
      <c r="N299" s="11" t="str">
        <f t="shared" si="34"/>
        <v>36D</v>
      </c>
      <c r="O299" s="11">
        <f>IF(ISBLANK(P299),"",VLOOKUP(P299,Tables!$A$3:$B$11,2))</f>
        <v>3</v>
      </c>
      <c r="P299" s="2" t="s">
        <v>27</v>
      </c>
      <c r="Q299" s="2">
        <v>36</v>
      </c>
      <c r="R299" s="2">
        <v>24</v>
      </c>
      <c r="S299" s="2">
        <v>36</v>
      </c>
      <c r="T299" s="2">
        <v>67</v>
      </c>
      <c r="U299" s="13">
        <f t="shared" si="35"/>
        <v>1.7018</v>
      </c>
      <c r="V299" s="2">
        <v>117</v>
      </c>
      <c r="W299" s="12">
        <f t="shared" si="36"/>
        <v>53.070264000000002</v>
      </c>
      <c r="X299" s="13">
        <f t="shared" si="37"/>
        <v>18.324587595933934</v>
      </c>
      <c r="Y299" s="18" t="str">
        <f t="shared" si="39"/>
        <v>Y</v>
      </c>
      <c r="Z299" s="2" t="s">
        <v>1186</v>
      </c>
    </row>
    <row r="300" spans="1:26" x14ac:dyDescent="0.15">
      <c r="A300" s="11">
        <f t="shared" si="38"/>
        <v>1970</v>
      </c>
      <c r="B300" s="11">
        <f t="shared" si="32"/>
        <v>1978</v>
      </c>
      <c r="C300" s="10">
        <v>27272</v>
      </c>
      <c r="D300" s="2" t="s">
        <v>1007</v>
      </c>
      <c r="I300" s="22" t="s">
        <v>1255</v>
      </c>
      <c r="K300" s="2" t="s">
        <v>35</v>
      </c>
      <c r="L300" s="3">
        <v>18298</v>
      </c>
      <c r="M300" s="12">
        <f t="shared" si="33"/>
        <v>24</v>
      </c>
      <c r="N300" s="11" t="str">
        <f t="shared" si="34"/>
        <v>36C</v>
      </c>
      <c r="O300" s="11">
        <f>IF(ISBLANK(P300),"",VLOOKUP(P300,Tables!$A$3:$B$11,2))</f>
        <v>2</v>
      </c>
      <c r="P300" s="2" t="s">
        <v>32</v>
      </c>
      <c r="Q300" s="2">
        <v>36</v>
      </c>
      <c r="R300" s="2">
        <v>23</v>
      </c>
      <c r="S300" s="2">
        <v>34</v>
      </c>
      <c r="T300" s="2">
        <v>62</v>
      </c>
      <c r="U300" s="13">
        <f t="shared" si="35"/>
        <v>1.5748</v>
      </c>
      <c r="V300" s="2">
        <v>101</v>
      </c>
      <c r="W300" s="12">
        <f t="shared" si="36"/>
        <v>45.812792000000002</v>
      </c>
      <c r="X300" s="13">
        <f t="shared" si="37"/>
        <v>18.472936945873894</v>
      </c>
      <c r="Y300" s="18" t="str">
        <f t="shared" si="39"/>
        <v>Y</v>
      </c>
      <c r="Z300" s="2" t="s">
        <v>136</v>
      </c>
    </row>
    <row r="301" spans="1:26" x14ac:dyDescent="0.15">
      <c r="A301" s="11">
        <f t="shared" si="38"/>
        <v>1970</v>
      </c>
      <c r="B301" s="11">
        <f t="shared" si="32"/>
        <v>1978</v>
      </c>
      <c r="C301" s="10">
        <v>27302</v>
      </c>
      <c r="D301" s="2" t="s">
        <v>823</v>
      </c>
      <c r="I301" s="22" t="s">
        <v>1255</v>
      </c>
      <c r="J301" s="2" t="s">
        <v>30</v>
      </c>
      <c r="K301" s="2" t="s">
        <v>26</v>
      </c>
      <c r="L301" s="3">
        <v>17888</v>
      </c>
      <c r="M301" s="12">
        <f t="shared" si="33"/>
        <v>26</v>
      </c>
      <c r="N301" s="11" t="str">
        <f t="shared" si="34"/>
        <v>35C</v>
      </c>
      <c r="O301" s="11">
        <f>IF(ISBLANK(P301),"",VLOOKUP(P301,Tables!$A$3:$B$11,2))</f>
        <v>2</v>
      </c>
      <c r="P301" s="2" t="s">
        <v>32</v>
      </c>
      <c r="Q301" s="2">
        <v>35</v>
      </c>
      <c r="R301" s="2">
        <v>23</v>
      </c>
      <c r="S301" s="2">
        <v>35</v>
      </c>
      <c r="T301" s="2">
        <v>68</v>
      </c>
      <c r="U301" s="13">
        <f t="shared" si="35"/>
        <v>1.7272000000000001</v>
      </c>
      <c r="V301" s="2">
        <v>117</v>
      </c>
      <c r="W301" s="12">
        <f t="shared" si="36"/>
        <v>53.070264000000002</v>
      </c>
      <c r="X301" s="13">
        <f t="shared" si="37"/>
        <v>17.789592067073407</v>
      </c>
      <c r="Y301" s="18" t="str">
        <f t="shared" si="39"/>
        <v>Y</v>
      </c>
      <c r="Z301" s="2" t="s">
        <v>91</v>
      </c>
    </row>
    <row r="302" spans="1:26" x14ac:dyDescent="0.15">
      <c r="A302" s="11">
        <f t="shared" si="38"/>
        <v>1970</v>
      </c>
      <c r="B302" s="11">
        <f t="shared" si="32"/>
        <v>1978</v>
      </c>
      <c r="C302" s="10">
        <v>27333</v>
      </c>
      <c r="D302" s="2" t="s">
        <v>896</v>
      </c>
      <c r="I302" s="22" t="s">
        <v>1256</v>
      </c>
      <c r="J302" s="2" t="s">
        <v>25</v>
      </c>
      <c r="K302" s="2" t="s">
        <v>26</v>
      </c>
      <c r="L302" s="3">
        <v>18226</v>
      </c>
      <c r="M302" s="12">
        <f t="shared" si="33"/>
        <v>25</v>
      </c>
      <c r="N302" s="11" t="str">
        <f t="shared" si="34"/>
        <v>36C</v>
      </c>
      <c r="O302" s="11">
        <f>IF(ISBLANK(P302),"",VLOOKUP(P302,Tables!$A$3:$B$11,2))</f>
        <v>2</v>
      </c>
      <c r="P302" s="2" t="s">
        <v>32</v>
      </c>
      <c r="Q302" s="2">
        <v>36</v>
      </c>
      <c r="R302" s="2">
        <v>26</v>
      </c>
      <c r="S302" s="2">
        <v>36</v>
      </c>
      <c r="T302" s="2">
        <v>67</v>
      </c>
      <c r="U302" s="13">
        <f t="shared" si="35"/>
        <v>1.7018</v>
      </c>
      <c r="V302" s="2">
        <v>117</v>
      </c>
      <c r="W302" s="12">
        <f t="shared" si="36"/>
        <v>53.070264000000002</v>
      </c>
      <c r="X302" s="13">
        <f t="shared" si="37"/>
        <v>18.324587595933934</v>
      </c>
      <c r="Y302" s="18" t="str">
        <f t="shared" si="39"/>
        <v>N</v>
      </c>
      <c r="Z302" s="2" t="s">
        <v>352</v>
      </c>
    </row>
    <row r="303" spans="1:26" x14ac:dyDescent="0.15">
      <c r="A303" s="11">
        <f t="shared" si="38"/>
        <v>1970</v>
      </c>
      <c r="B303" s="11">
        <f t="shared" si="32"/>
        <v>1978</v>
      </c>
      <c r="C303" s="10">
        <v>27363</v>
      </c>
      <c r="D303" s="2" t="s">
        <v>533</v>
      </c>
      <c r="I303" s="22" t="s">
        <v>1255</v>
      </c>
      <c r="K303" s="2" t="s">
        <v>26</v>
      </c>
      <c r="L303" s="3">
        <v>18856</v>
      </c>
      <c r="M303" s="12">
        <f t="shared" si="33"/>
        <v>23</v>
      </c>
      <c r="N303" s="11" t="str">
        <f t="shared" si="34"/>
        <v>36E</v>
      </c>
      <c r="O303" s="11">
        <f>IF(ISBLANK(P303),"",VLOOKUP(P303,Tables!$A$3:$B$11,2))</f>
        <v>5</v>
      </c>
      <c r="P303" s="2" t="s">
        <v>55</v>
      </c>
      <c r="Q303" s="2">
        <v>36</v>
      </c>
      <c r="R303" s="2">
        <v>24</v>
      </c>
      <c r="S303" s="2">
        <v>36</v>
      </c>
      <c r="T303" s="2">
        <v>68</v>
      </c>
      <c r="U303" s="13">
        <f t="shared" si="35"/>
        <v>1.7272000000000001</v>
      </c>
      <c r="V303" s="2">
        <v>118</v>
      </c>
      <c r="W303" s="12">
        <f t="shared" si="36"/>
        <v>53.523856000000002</v>
      </c>
      <c r="X303" s="13">
        <f t="shared" si="37"/>
        <v>17.941639862518478</v>
      </c>
      <c r="Y303" s="18" t="str">
        <f t="shared" si="39"/>
        <v>Y</v>
      </c>
      <c r="Z303" s="2" t="s">
        <v>67</v>
      </c>
    </row>
    <row r="304" spans="1:26" x14ac:dyDescent="0.15">
      <c r="A304" s="11">
        <f t="shared" si="38"/>
        <v>1970</v>
      </c>
      <c r="B304" s="11">
        <f t="shared" si="32"/>
        <v>1979</v>
      </c>
      <c r="C304" s="10">
        <v>27394</v>
      </c>
      <c r="D304" s="2" t="s">
        <v>189</v>
      </c>
      <c r="I304" s="22" t="s">
        <v>1255</v>
      </c>
      <c r="K304" s="2" t="s">
        <v>35</v>
      </c>
      <c r="L304" s="3">
        <v>19240</v>
      </c>
      <c r="M304" s="12">
        <f t="shared" si="33"/>
        <v>23</v>
      </c>
      <c r="N304" s="11" t="str">
        <f t="shared" si="34"/>
        <v>37DD</v>
      </c>
      <c r="O304" s="11">
        <f>IF(ISBLANK(P304),"",VLOOKUP(P304,Tables!$A$3:$B$11,2))</f>
        <v>4</v>
      </c>
      <c r="P304" s="2" t="s">
        <v>38</v>
      </c>
      <c r="Q304" s="2">
        <v>37</v>
      </c>
      <c r="R304" s="2">
        <v>24</v>
      </c>
      <c r="S304" s="2">
        <v>34</v>
      </c>
      <c r="T304" s="2">
        <v>67</v>
      </c>
      <c r="U304" s="13">
        <f t="shared" si="35"/>
        <v>1.7018</v>
      </c>
      <c r="V304" s="2">
        <v>110</v>
      </c>
      <c r="W304" s="12">
        <f t="shared" si="36"/>
        <v>49.895119999999999</v>
      </c>
      <c r="X304" s="13">
        <f t="shared" si="37"/>
        <v>17.228244748313955</v>
      </c>
      <c r="Y304" s="18" t="str">
        <f t="shared" si="39"/>
        <v>Y</v>
      </c>
      <c r="Z304" s="2" t="s">
        <v>190</v>
      </c>
    </row>
    <row r="305" spans="1:26" x14ac:dyDescent="0.15">
      <c r="A305" s="11">
        <f t="shared" si="38"/>
        <v>1970</v>
      </c>
      <c r="B305" s="11">
        <f t="shared" si="32"/>
        <v>1979</v>
      </c>
      <c r="C305" s="10">
        <v>27425</v>
      </c>
      <c r="D305" s="2" t="s">
        <v>745</v>
      </c>
      <c r="I305" s="22" t="s">
        <v>1255</v>
      </c>
      <c r="K305" s="2" t="s">
        <v>35</v>
      </c>
      <c r="L305" s="3">
        <v>20530</v>
      </c>
      <c r="M305" s="12">
        <f t="shared" si="33"/>
        <v>19</v>
      </c>
      <c r="N305" s="11" t="str">
        <f t="shared" si="34"/>
        <v>35C</v>
      </c>
      <c r="O305" s="11">
        <f>IF(ISBLANK(P305),"",VLOOKUP(P305,Tables!$A$3:$B$11,2))</f>
        <v>2</v>
      </c>
      <c r="P305" s="2" t="s">
        <v>32</v>
      </c>
      <c r="Q305" s="2">
        <v>35</v>
      </c>
      <c r="R305" s="2">
        <v>23</v>
      </c>
      <c r="S305" s="2">
        <v>35</v>
      </c>
      <c r="T305" s="2">
        <v>64</v>
      </c>
      <c r="U305" s="13">
        <f t="shared" si="35"/>
        <v>1.6255999999999999</v>
      </c>
      <c r="V305" s="2">
        <v>107</v>
      </c>
      <c r="W305" s="12">
        <f t="shared" si="36"/>
        <v>48.534343999999997</v>
      </c>
      <c r="X305" s="13">
        <f t="shared" si="37"/>
        <v>18.366304603702957</v>
      </c>
      <c r="Y305" s="18" t="str">
        <f t="shared" si="39"/>
        <v>N</v>
      </c>
      <c r="Z305" s="2" t="s">
        <v>746</v>
      </c>
    </row>
    <row r="306" spans="1:26" x14ac:dyDescent="0.15">
      <c r="A306" s="11">
        <f t="shared" si="38"/>
        <v>1970</v>
      </c>
      <c r="B306" s="11">
        <f t="shared" si="32"/>
        <v>1979</v>
      </c>
      <c r="C306" s="10">
        <v>27453</v>
      </c>
      <c r="D306" s="2" t="s">
        <v>351</v>
      </c>
      <c r="I306" s="22" t="s">
        <v>1255</v>
      </c>
      <c r="K306" s="2" t="s">
        <v>35</v>
      </c>
      <c r="L306" s="3">
        <v>20080</v>
      </c>
      <c r="M306" s="12">
        <f t="shared" si="33"/>
        <v>21</v>
      </c>
      <c r="N306" s="11" t="str">
        <f t="shared" si="34"/>
        <v>37C</v>
      </c>
      <c r="O306" s="11">
        <f>IF(ISBLANK(P306),"",VLOOKUP(P306,Tables!$A$3:$B$11,2))</f>
        <v>2</v>
      </c>
      <c r="P306" s="2" t="s">
        <v>32</v>
      </c>
      <c r="Q306" s="2">
        <v>37</v>
      </c>
      <c r="R306" s="2">
        <v>24</v>
      </c>
      <c r="S306" s="2">
        <v>33</v>
      </c>
      <c r="T306" s="2">
        <v>63</v>
      </c>
      <c r="U306" s="13">
        <f t="shared" si="35"/>
        <v>1.6002000000000001</v>
      </c>
      <c r="V306" s="2">
        <v>104</v>
      </c>
      <c r="W306" s="12">
        <f t="shared" si="36"/>
        <v>47.173568000000003</v>
      </c>
      <c r="X306" s="13">
        <f t="shared" si="37"/>
        <v>18.422569069879888</v>
      </c>
      <c r="Y306" s="18" t="str">
        <f t="shared" si="39"/>
        <v>N</v>
      </c>
      <c r="Z306" s="2" t="s">
        <v>352</v>
      </c>
    </row>
    <row r="307" spans="1:26" x14ac:dyDescent="0.15">
      <c r="A307" s="11">
        <f t="shared" si="38"/>
        <v>1970</v>
      </c>
      <c r="B307" s="11">
        <f t="shared" si="32"/>
        <v>1979</v>
      </c>
      <c r="C307" s="10">
        <v>27484</v>
      </c>
      <c r="D307" s="2" t="s">
        <v>890</v>
      </c>
      <c r="I307" s="22" t="s">
        <v>1255</v>
      </c>
      <c r="K307" s="2" t="s">
        <v>26</v>
      </c>
      <c r="L307" s="3">
        <v>20447</v>
      </c>
      <c r="M307" s="12">
        <f t="shared" si="33"/>
        <v>20</v>
      </c>
      <c r="N307" s="11" t="str">
        <f t="shared" si="34"/>
        <v>34D</v>
      </c>
      <c r="O307" s="11">
        <f>IF(ISBLANK(P307),"",VLOOKUP(P307,Tables!$A$3:$B$11,2))</f>
        <v>3</v>
      </c>
      <c r="P307" s="2" t="s">
        <v>27</v>
      </c>
      <c r="Q307" s="2">
        <v>34</v>
      </c>
      <c r="R307" s="2">
        <v>22</v>
      </c>
      <c r="S307" s="2">
        <v>32</v>
      </c>
      <c r="T307" s="2">
        <v>64</v>
      </c>
      <c r="U307" s="13">
        <f t="shared" si="35"/>
        <v>1.6255999999999999</v>
      </c>
      <c r="V307" s="2">
        <v>95</v>
      </c>
      <c r="W307" s="12">
        <f t="shared" si="36"/>
        <v>43.091239999999999</v>
      </c>
      <c r="X307" s="13">
        <f t="shared" si="37"/>
        <v>16.306532124783001</v>
      </c>
      <c r="Y307" s="18" t="str">
        <f t="shared" si="39"/>
        <v>Y</v>
      </c>
      <c r="Z307" s="2" t="s">
        <v>891</v>
      </c>
    </row>
    <row r="308" spans="1:26" x14ac:dyDescent="0.15">
      <c r="A308" s="11">
        <f t="shared" si="38"/>
        <v>1970</v>
      </c>
      <c r="B308" s="11">
        <f t="shared" si="32"/>
        <v>1979</v>
      </c>
      <c r="C308" s="10">
        <v>27514</v>
      </c>
      <c r="D308" s="2" t="s">
        <v>878</v>
      </c>
      <c r="I308" s="22" t="s">
        <v>1255</v>
      </c>
      <c r="K308" s="2" t="s">
        <v>35</v>
      </c>
      <c r="L308" s="3">
        <v>19761</v>
      </c>
      <c r="M308" s="12">
        <f t="shared" si="33"/>
        <v>21</v>
      </c>
      <c r="N308" s="11" t="str">
        <f t="shared" si="34"/>
        <v>34B</v>
      </c>
      <c r="O308" s="11">
        <f>IF(ISBLANK(P308),"",VLOOKUP(P308,Tables!$A$3:$B$11,2))</f>
        <v>1</v>
      </c>
      <c r="P308" s="2" t="s">
        <v>49</v>
      </c>
      <c r="Q308" s="2">
        <v>34</v>
      </c>
      <c r="R308" s="2">
        <v>24</v>
      </c>
      <c r="S308" s="2">
        <v>34</v>
      </c>
      <c r="T308" s="2">
        <v>65</v>
      </c>
      <c r="U308" s="13">
        <f t="shared" si="35"/>
        <v>1.651</v>
      </c>
      <c r="V308" s="2">
        <v>108</v>
      </c>
      <c r="W308" s="12">
        <f t="shared" si="36"/>
        <v>48.987935999999998</v>
      </c>
      <c r="X308" s="13">
        <f t="shared" si="37"/>
        <v>17.971941458675815</v>
      </c>
      <c r="Y308" s="18" t="str">
        <f t="shared" si="39"/>
        <v>Y</v>
      </c>
      <c r="Z308" s="2" t="s">
        <v>879</v>
      </c>
    </row>
    <row r="309" spans="1:26" x14ac:dyDescent="0.15">
      <c r="A309" s="11">
        <f t="shared" si="38"/>
        <v>1970</v>
      </c>
      <c r="B309" s="11">
        <f t="shared" si="32"/>
        <v>1979</v>
      </c>
      <c r="C309" s="10">
        <v>27545</v>
      </c>
      <c r="D309" s="2" t="s">
        <v>800</v>
      </c>
      <c r="I309" s="22" t="s">
        <v>1255</v>
      </c>
      <c r="K309" s="2" t="s">
        <v>35</v>
      </c>
      <c r="L309" s="3">
        <v>19654</v>
      </c>
      <c r="M309" s="12">
        <f t="shared" si="33"/>
        <v>22</v>
      </c>
      <c r="N309" s="11" t="str">
        <f t="shared" si="34"/>
        <v>35C</v>
      </c>
      <c r="O309" s="11">
        <f>IF(ISBLANK(P309),"",VLOOKUP(P309,Tables!$A$3:$B$11,2))</f>
        <v>2</v>
      </c>
      <c r="P309" s="2" t="s">
        <v>32</v>
      </c>
      <c r="Q309" s="2">
        <v>35</v>
      </c>
      <c r="R309" s="2">
        <v>23</v>
      </c>
      <c r="S309" s="2">
        <v>34</v>
      </c>
      <c r="T309" s="2">
        <v>65</v>
      </c>
      <c r="U309" s="13">
        <f t="shared" si="35"/>
        <v>1.651</v>
      </c>
      <c r="V309" s="2">
        <v>110</v>
      </c>
      <c r="W309" s="12">
        <f t="shared" si="36"/>
        <v>49.895119999999999</v>
      </c>
      <c r="X309" s="13">
        <f t="shared" si="37"/>
        <v>18.304755189392033</v>
      </c>
      <c r="Y309" s="18" t="str">
        <f t="shared" si="39"/>
        <v>Y</v>
      </c>
      <c r="Z309" s="2" t="s">
        <v>111</v>
      </c>
    </row>
    <row r="310" spans="1:26" x14ac:dyDescent="0.15">
      <c r="A310" s="11">
        <f t="shared" si="38"/>
        <v>1970</v>
      </c>
      <c r="B310" s="11">
        <f t="shared" si="32"/>
        <v>1979</v>
      </c>
      <c r="C310" s="10">
        <v>27575</v>
      </c>
      <c r="D310" s="2" t="s">
        <v>384</v>
      </c>
      <c r="I310" s="22" t="s">
        <v>1255</v>
      </c>
      <c r="K310" s="2" t="s">
        <v>26</v>
      </c>
      <c r="L310" s="3">
        <v>19563</v>
      </c>
      <c r="M310" s="12">
        <f t="shared" si="33"/>
        <v>22</v>
      </c>
      <c r="N310" s="11" t="str">
        <f t="shared" si="34"/>
        <v>36C</v>
      </c>
      <c r="O310" s="11">
        <f>IF(ISBLANK(P310),"",VLOOKUP(P310,Tables!$A$3:$B$11,2))</f>
        <v>2</v>
      </c>
      <c r="P310" s="2" t="s">
        <v>32</v>
      </c>
      <c r="Q310" s="2">
        <v>36</v>
      </c>
      <c r="R310" s="2">
        <v>25</v>
      </c>
      <c r="S310" s="2">
        <v>34</v>
      </c>
      <c r="T310" s="2">
        <v>67</v>
      </c>
      <c r="U310" s="13">
        <f t="shared" si="35"/>
        <v>1.7018</v>
      </c>
      <c r="V310" s="2">
        <v>118</v>
      </c>
      <c r="W310" s="12">
        <f t="shared" si="36"/>
        <v>53.523856000000002</v>
      </c>
      <c r="X310" s="13">
        <f t="shared" si="37"/>
        <v>18.481208002736789</v>
      </c>
      <c r="Y310" s="18" t="str">
        <f t="shared" si="39"/>
        <v>N</v>
      </c>
      <c r="Z310" s="2" t="s">
        <v>385</v>
      </c>
    </row>
    <row r="311" spans="1:26" x14ac:dyDescent="0.15">
      <c r="A311" s="11">
        <f t="shared" si="38"/>
        <v>1970</v>
      </c>
      <c r="B311" s="11">
        <f t="shared" si="32"/>
        <v>1979</v>
      </c>
      <c r="C311" s="10">
        <v>27606</v>
      </c>
      <c r="D311" s="2" t="s">
        <v>386</v>
      </c>
      <c r="I311" s="22" t="s">
        <v>1256</v>
      </c>
      <c r="K311" s="2" t="s">
        <v>26</v>
      </c>
      <c r="L311" s="3">
        <v>20512</v>
      </c>
      <c r="M311" s="12">
        <f t="shared" si="33"/>
        <v>19</v>
      </c>
      <c r="N311" s="11" t="str">
        <f t="shared" si="34"/>
        <v>36D</v>
      </c>
      <c r="O311" s="11">
        <f>IF(ISBLANK(P311),"",VLOOKUP(P311,Tables!$A$3:$B$11,2))</f>
        <v>3</v>
      </c>
      <c r="P311" s="2" t="s">
        <v>27</v>
      </c>
      <c r="Q311" s="2">
        <v>36</v>
      </c>
      <c r="R311" s="2">
        <v>24</v>
      </c>
      <c r="S311" s="2">
        <v>36</v>
      </c>
      <c r="T311" s="2">
        <v>69</v>
      </c>
      <c r="U311" s="13">
        <f t="shared" si="35"/>
        <v>1.7525999999999999</v>
      </c>
      <c r="V311" s="2">
        <v>123</v>
      </c>
      <c r="W311" s="12">
        <f t="shared" si="36"/>
        <v>55.791815999999997</v>
      </c>
      <c r="X311" s="13">
        <f t="shared" si="37"/>
        <v>18.1637235360167</v>
      </c>
      <c r="Y311" s="18" t="str">
        <f t="shared" si="39"/>
        <v>N</v>
      </c>
      <c r="Z311" s="2" t="s">
        <v>176</v>
      </c>
    </row>
    <row r="312" spans="1:26" x14ac:dyDescent="0.15">
      <c r="A312" s="11">
        <f t="shared" si="38"/>
        <v>1970</v>
      </c>
      <c r="B312" s="11">
        <f t="shared" si="32"/>
        <v>1979</v>
      </c>
      <c r="C312" s="10">
        <v>27637</v>
      </c>
      <c r="D312" s="2" t="s">
        <v>1183</v>
      </c>
      <c r="I312" s="22" t="s">
        <v>1255</v>
      </c>
      <c r="K312" s="2" t="s">
        <v>35</v>
      </c>
      <c r="L312" s="3">
        <v>18275</v>
      </c>
      <c r="M312" s="12">
        <f t="shared" si="33"/>
        <v>25</v>
      </c>
      <c r="N312" s="11" t="str">
        <f t="shared" si="34"/>
        <v>34B</v>
      </c>
      <c r="O312" s="11">
        <f>IF(ISBLANK(P312),"",VLOOKUP(P312,Tables!$A$3:$B$11,2))</f>
        <v>1</v>
      </c>
      <c r="P312" s="2" t="s">
        <v>49</v>
      </c>
      <c r="Q312" s="2">
        <v>34</v>
      </c>
      <c r="R312" s="2">
        <v>22</v>
      </c>
      <c r="S312" s="2">
        <v>34</v>
      </c>
      <c r="T312" s="2">
        <v>67</v>
      </c>
      <c r="U312" s="13">
        <f t="shared" si="35"/>
        <v>1.7018</v>
      </c>
      <c r="V312" s="2">
        <v>105</v>
      </c>
      <c r="W312" s="12">
        <f t="shared" si="36"/>
        <v>47.627159999999996</v>
      </c>
      <c r="X312" s="13">
        <f t="shared" si="37"/>
        <v>16.445142714299685</v>
      </c>
      <c r="Y312" s="18" t="str">
        <f t="shared" si="39"/>
        <v>Y</v>
      </c>
      <c r="Z312" s="2" t="s">
        <v>105</v>
      </c>
    </row>
    <row r="313" spans="1:26" x14ac:dyDescent="0.15">
      <c r="A313" s="11">
        <f t="shared" si="38"/>
        <v>1970</v>
      </c>
      <c r="B313" s="11">
        <f t="shared" si="32"/>
        <v>1979</v>
      </c>
      <c r="C313" s="10">
        <v>27667</v>
      </c>
      <c r="D313" s="2" t="s">
        <v>1170</v>
      </c>
      <c r="I313" s="22" t="s">
        <v>1255</v>
      </c>
      <c r="K313" s="2" t="s">
        <v>26</v>
      </c>
      <c r="L313" s="3">
        <v>20978</v>
      </c>
      <c r="M313" s="12">
        <f t="shared" si="33"/>
        <v>18</v>
      </c>
      <c r="N313" s="11" t="str">
        <f t="shared" si="34"/>
        <v>33C</v>
      </c>
      <c r="O313" s="11">
        <f>IF(ISBLANK(P313),"",VLOOKUP(P313,Tables!$A$3:$B$11,2))</f>
        <v>2</v>
      </c>
      <c r="P313" s="2" t="s">
        <v>32</v>
      </c>
      <c r="Q313" s="2">
        <v>33</v>
      </c>
      <c r="R313" s="2">
        <v>23</v>
      </c>
      <c r="S313" s="2">
        <v>33</v>
      </c>
      <c r="T313" s="2">
        <v>66</v>
      </c>
      <c r="U313" s="13">
        <f t="shared" si="35"/>
        <v>1.6764000000000001</v>
      </c>
      <c r="V313" s="2">
        <v>103</v>
      </c>
      <c r="W313" s="12">
        <f t="shared" si="36"/>
        <v>46.719976000000003</v>
      </c>
      <c r="X313" s="13">
        <f t="shared" si="37"/>
        <v>16.624450787928204</v>
      </c>
      <c r="Y313" s="18" t="str">
        <f t="shared" si="39"/>
        <v>N</v>
      </c>
      <c r="Z313" s="2" t="s">
        <v>996</v>
      </c>
    </row>
    <row r="314" spans="1:26" x14ac:dyDescent="0.15">
      <c r="A314" s="11">
        <f t="shared" si="38"/>
        <v>1970</v>
      </c>
      <c r="B314" s="11">
        <f t="shared" si="32"/>
        <v>1979</v>
      </c>
      <c r="C314" s="10">
        <v>27698</v>
      </c>
      <c r="D314" s="2" t="s">
        <v>1122</v>
      </c>
      <c r="I314" s="22" t="s">
        <v>1255</v>
      </c>
      <c r="J314" s="2" t="s">
        <v>25</v>
      </c>
      <c r="K314" s="2" t="s">
        <v>35</v>
      </c>
      <c r="L314" s="3">
        <v>19624</v>
      </c>
      <c r="M314" s="12">
        <f t="shared" si="33"/>
        <v>22</v>
      </c>
      <c r="N314" s="11" t="str">
        <f t="shared" si="34"/>
        <v>34B</v>
      </c>
      <c r="O314" s="11">
        <f>IF(ISBLANK(P314),"",VLOOKUP(P314,Tables!$A$3:$B$11,2))</f>
        <v>1</v>
      </c>
      <c r="P314" s="2" t="s">
        <v>49</v>
      </c>
      <c r="Q314" s="2">
        <v>34</v>
      </c>
      <c r="R314" s="2">
        <v>23</v>
      </c>
      <c r="S314" s="2">
        <v>34</v>
      </c>
      <c r="T314" s="2">
        <v>67</v>
      </c>
      <c r="U314" s="13">
        <f t="shared" si="35"/>
        <v>1.7018</v>
      </c>
      <c r="V314" s="2">
        <v>110</v>
      </c>
      <c r="W314" s="12">
        <f t="shared" si="36"/>
        <v>49.895119999999999</v>
      </c>
      <c r="X314" s="13">
        <f t="shared" si="37"/>
        <v>17.228244748313955</v>
      </c>
      <c r="Y314" s="18" t="str">
        <f t="shared" si="39"/>
        <v>N</v>
      </c>
      <c r="Z314" s="2" t="s">
        <v>1123</v>
      </c>
    </row>
    <row r="315" spans="1:26" x14ac:dyDescent="0.15">
      <c r="A315" s="11">
        <f t="shared" si="38"/>
        <v>1970</v>
      </c>
      <c r="B315" s="11">
        <f t="shared" si="32"/>
        <v>1979</v>
      </c>
      <c r="C315" s="10">
        <v>27728</v>
      </c>
      <c r="D315" s="2" t="s">
        <v>185</v>
      </c>
      <c r="I315" s="22" t="s">
        <v>1255</v>
      </c>
      <c r="K315" s="2" t="s">
        <v>35</v>
      </c>
      <c r="L315" s="3">
        <v>19504</v>
      </c>
      <c r="M315" s="12">
        <f t="shared" si="33"/>
        <v>22</v>
      </c>
      <c r="N315" s="11" t="str">
        <f t="shared" si="34"/>
        <v>35C</v>
      </c>
      <c r="O315" s="11">
        <f>IF(ISBLANK(P315),"",VLOOKUP(P315,Tables!$A$3:$B$11,2))</f>
        <v>2</v>
      </c>
      <c r="P315" s="2" t="s">
        <v>32</v>
      </c>
      <c r="Q315" s="2">
        <v>35</v>
      </c>
      <c r="R315" s="2">
        <v>23</v>
      </c>
      <c r="S315" s="2">
        <v>34</v>
      </c>
      <c r="T315" s="2">
        <v>67</v>
      </c>
      <c r="U315" s="13">
        <f t="shared" si="35"/>
        <v>1.7018</v>
      </c>
      <c r="V315" s="2">
        <v>110</v>
      </c>
      <c r="W315" s="12">
        <f t="shared" si="36"/>
        <v>49.895119999999999</v>
      </c>
      <c r="X315" s="13">
        <f t="shared" si="37"/>
        <v>17.228244748313955</v>
      </c>
      <c r="Y315" s="18" t="str">
        <f t="shared" si="39"/>
        <v>Y</v>
      </c>
      <c r="Z315" s="2" t="s">
        <v>186</v>
      </c>
    </row>
    <row r="316" spans="1:26" x14ac:dyDescent="0.15">
      <c r="A316" s="11">
        <f t="shared" si="38"/>
        <v>1980</v>
      </c>
      <c r="B316" s="11">
        <f t="shared" si="32"/>
        <v>1980</v>
      </c>
      <c r="C316" s="10">
        <v>27759</v>
      </c>
      <c r="D316" s="2" t="s">
        <v>446</v>
      </c>
      <c r="I316" s="22" t="s">
        <v>1255</v>
      </c>
      <c r="K316" s="2" t="s">
        <v>26</v>
      </c>
      <c r="L316" s="3">
        <v>20013</v>
      </c>
      <c r="M316" s="12">
        <f t="shared" si="33"/>
        <v>22</v>
      </c>
      <c r="N316" s="11" t="str">
        <f t="shared" si="34"/>
        <v>38E</v>
      </c>
      <c r="O316" s="11">
        <f>IF(ISBLANK(P316),"",VLOOKUP(P316,Tables!$A$3:$B$11,2))</f>
        <v>5</v>
      </c>
      <c r="P316" s="2" t="s">
        <v>55</v>
      </c>
      <c r="Q316" s="2">
        <v>38</v>
      </c>
      <c r="R316" s="2">
        <v>24</v>
      </c>
      <c r="S316" s="2">
        <v>36</v>
      </c>
      <c r="T316" s="2">
        <v>68</v>
      </c>
      <c r="U316" s="13">
        <f t="shared" si="35"/>
        <v>1.7272000000000001</v>
      </c>
      <c r="V316" s="2">
        <v>115</v>
      </c>
      <c r="W316" s="12">
        <f t="shared" si="36"/>
        <v>52.163080000000001</v>
      </c>
      <c r="X316" s="13">
        <f t="shared" si="37"/>
        <v>17.485496476183261</v>
      </c>
      <c r="Y316" s="18" t="str">
        <f t="shared" si="39"/>
        <v>Y</v>
      </c>
      <c r="Z316" s="2" t="s">
        <v>447</v>
      </c>
    </row>
    <row r="317" spans="1:26" x14ac:dyDescent="0.15">
      <c r="A317" s="11">
        <f t="shared" si="38"/>
        <v>1980</v>
      </c>
      <c r="B317" s="11">
        <f t="shared" si="32"/>
        <v>1980</v>
      </c>
      <c r="C317" s="10">
        <v>27790</v>
      </c>
      <c r="D317" s="2" t="s">
        <v>1032</v>
      </c>
      <c r="I317" s="22" t="s">
        <v>1255</v>
      </c>
      <c r="K317" s="2" t="s">
        <v>35</v>
      </c>
      <c r="L317" s="3">
        <v>19391</v>
      </c>
      <c r="M317" s="12">
        <f t="shared" si="33"/>
        <v>23</v>
      </c>
      <c r="N317" s="11" t="str">
        <f t="shared" si="34"/>
        <v>35B</v>
      </c>
      <c r="O317" s="11">
        <f>IF(ISBLANK(P317),"",VLOOKUP(P317,Tables!$A$3:$B$11,2))</f>
        <v>1</v>
      </c>
      <c r="P317" s="2" t="s">
        <v>49</v>
      </c>
      <c r="Q317" s="2">
        <v>35</v>
      </c>
      <c r="R317" s="2">
        <v>25</v>
      </c>
      <c r="S317" s="2">
        <v>36</v>
      </c>
      <c r="T317" s="2">
        <v>66</v>
      </c>
      <c r="U317" s="13">
        <f t="shared" si="35"/>
        <v>1.6764000000000001</v>
      </c>
      <c r="V317" s="2">
        <v>118</v>
      </c>
      <c r="W317" s="12">
        <f t="shared" si="36"/>
        <v>53.523856000000002</v>
      </c>
      <c r="X317" s="13">
        <f t="shared" si="37"/>
        <v>19.04548731044202</v>
      </c>
      <c r="Y317" s="18" t="str">
        <f t="shared" si="39"/>
        <v>Y</v>
      </c>
      <c r="Z317" s="2" t="s">
        <v>142</v>
      </c>
    </row>
    <row r="318" spans="1:26" x14ac:dyDescent="0.15">
      <c r="A318" s="11">
        <f t="shared" si="38"/>
        <v>1980</v>
      </c>
      <c r="B318" s="11">
        <f t="shared" si="32"/>
        <v>1980</v>
      </c>
      <c r="C318" s="10">
        <v>27819</v>
      </c>
      <c r="D318" s="2" t="s">
        <v>487</v>
      </c>
      <c r="I318" s="22" t="s">
        <v>1255</v>
      </c>
      <c r="K318" s="2" t="s">
        <v>35</v>
      </c>
      <c r="L318" s="3">
        <v>18465</v>
      </c>
      <c r="M318" s="12">
        <f t="shared" si="33"/>
        <v>26</v>
      </c>
      <c r="N318" s="11" t="str">
        <f t="shared" si="34"/>
        <v>35C</v>
      </c>
      <c r="O318" s="11">
        <f>IF(ISBLANK(P318),"",VLOOKUP(P318,Tables!$A$3:$B$11,2))</f>
        <v>2</v>
      </c>
      <c r="P318" s="2" t="s">
        <v>32</v>
      </c>
      <c r="Q318" s="2">
        <v>35</v>
      </c>
      <c r="R318" s="2">
        <v>25</v>
      </c>
      <c r="S318" s="2">
        <v>36</v>
      </c>
      <c r="T318" s="2">
        <v>69</v>
      </c>
      <c r="U318" s="13">
        <f t="shared" si="35"/>
        <v>1.7525999999999999</v>
      </c>
      <c r="V318" s="2">
        <v>125</v>
      </c>
      <c r="W318" s="12">
        <f t="shared" si="36"/>
        <v>56.698999999999998</v>
      </c>
      <c r="X318" s="13">
        <f t="shared" si="37"/>
        <v>18.459068634163312</v>
      </c>
      <c r="Y318" s="18" t="str">
        <f t="shared" si="39"/>
        <v>Y</v>
      </c>
      <c r="Z318" s="2" t="s">
        <v>47</v>
      </c>
    </row>
    <row r="319" spans="1:26" x14ac:dyDescent="0.15">
      <c r="A319" s="11">
        <f t="shared" si="38"/>
        <v>1980</v>
      </c>
      <c r="B319" s="11">
        <f t="shared" si="32"/>
        <v>1980</v>
      </c>
      <c r="C319" s="10">
        <v>27850</v>
      </c>
      <c r="D319" s="2" t="s">
        <v>788</v>
      </c>
      <c r="I319" s="22" t="s">
        <v>1255</v>
      </c>
      <c r="J319" s="2" t="s">
        <v>30</v>
      </c>
      <c r="K319" s="2" t="s">
        <v>35</v>
      </c>
      <c r="L319" s="3">
        <v>19711</v>
      </c>
      <c r="M319" s="12">
        <f t="shared" si="33"/>
        <v>23</v>
      </c>
      <c r="N319" s="11" t="str">
        <f t="shared" si="34"/>
        <v>35C</v>
      </c>
      <c r="O319" s="11">
        <f>IF(ISBLANK(P319),"",VLOOKUP(P319,Tables!$A$3:$B$11,2))</f>
        <v>2</v>
      </c>
      <c r="P319" s="2" t="s">
        <v>32</v>
      </c>
      <c r="Q319" s="2">
        <v>35</v>
      </c>
      <c r="R319" s="2">
        <v>24</v>
      </c>
      <c r="S319" s="2">
        <v>34</v>
      </c>
      <c r="T319" s="2">
        <v>65</v>
      </c>
      <c r="U319" s="13">
        <f t="shared" si="35"/>
        <v>1.651</v>
      </c>
      <c r="V319" s="2">
        <v>110</v>
      </c>
      <c r="W319" s="12">
        <f t="shared" si="36"/>
        <v>49.895119999999999</v>
      </c>
      <c r="X319" s="13">
        <f t="shared" si="37"/>
        <v>18.304755189392033</v>
      </c>
      <c r="Y319" s="18" t="str">
        <f t="shared" si="39"/>
        <v>N</v>
      </c>
      <c r="Z319" s="2" t="s">
        <v>789</v>
      </c>
    </row>
    <row r="320" spans="1:26" x14ac:dyDescent="0.15">
      <c r="A320" s="11">
        <f t="shared" si="38"/>
        <v>1980</v>
      </c>
      <c r="B320" s="11">
        <f t="shared" si="32"/>
        <v>1980</v>
      </c>
      <c r="C320" s="10">
        <v>27880</v>
      </c>
      <c r="D320" s="2" t="s">
        <v>857</v>
      </c>
      <c r="I320" s="22" t="s">
        <v>1255</v>
      </c>
      <c r="K320" s="2" t="s">
        <v>26</v>
      </c>
      <c r="L320" s="3">
        <v>19383</v>
      </c>
      <c r="M320" s="12">
        <f t="shared" si="33"/>
        <v>23</v>
      </c>
      <c r="N320" s="11" t="str">
        <f t="shared" si="34"/>
        <v>37C</v>
      </c>
      <c r="O320" s="11">
        <f>IF(ISBLANK(P320),"",VLOOKUP(P320,Tables!$A$3:$B$11,2))</f>
        <v>2</v>
      </c>
      <c r="P320" s="2" t="s">
        <v>32</v>
      </c>
      <c r="Q320" s="2">
        <v>37</v>
      </c>
      <c r="R320" s="2">
        <v>24</v>
      </c>
      <c r="S320" s="2">
        <v>35</v>
      </c>
      <c r="T320" s="2">
        <v>69</v>
      </c>
      <c r="U320" s="13">
        <f t="shared" si="35"/>
        <v>1.7525999999999999</v>
      </c>
      <c r="V320" s="2">
        <v>130</v>
      </c>
      <c r="W320" s="12">
        <f t="shared" si="36"/>
        <v>58.96696</v>
      </c>
      <c r="X320" s="13">
        <f t="shared" si="37"/>
        <v>19.197431379529846</v>
      </c>
      <c r="Y320" s="18" t="str">
        <f t="shared" si="39"/>
        <v>Y</v>
      </c>
      <c r="Z320" s="2" t="s">
        <v>858</v>
      </c>
    </row>
    <row r="321" spans="1:26" x14ac:dyDescent="0.15">
      <c r="A321" s="11">
        <f t="shared" si="38"/>
        <v>1980</v>
      </c>
      <c r="B321" s="11">
        <f t="shared" si="32"/>
        <v>1980</v>
      </c>
      <c r="C321" s="10">
        <v>27911</v>
      </c>
      <c r="D321" s="2" t="s">
        <v>938</v>
      </c>
      <c r="I321" s="22" t="s">
        <v>1255</v>
      </c>
      <c r="K321" s="2" t="s">
        <v>35</v>
      </c>
      <c r="L321" s="3">
        <v>20692</v>
      </c>
      <c r="M321" s="12">
        <f t="shared" si="33"/>
        <v>20</v>
      </c>
      <c r="N321" s="11" t="str">
        <f t="shared" si="34"/>
        <v>34B</v>
      </c>
      <c r="O321" s="11">
        <f>IF(ISBLANK(P321),"",VLOOKUP(P321,Tables!$A$3:$B$11,2))</f>
        <v>1</v>
      </c>
      <c r="P321" s="2" t="s">
        <v>49</v>
      </c>
      <c r="Q321" s="2">
        <v>34</v>
      </c>
      <c r="R321" s="2">
        <v>26</v>
      </c>
      <c r="S321" s="2">
        <v>35</v>
      </c>
      <c r="T321" s="2">
        <v>62</v>
      </c>
      <c r="U321" s="13">
        <f t="shared" si="35"/>
        <v>1.5748</v>
      </c>
      <c r="V321" s="2">
        <v>105</v>
      </c>
      <c r="W321" s="12">
        <f t="shared" si="36"/>
        <v>47.627159999999996</v>
      </c>
      <c r="X321" s="13">
        <f t="shared" si="37"/>
        <v>19.204538409076818</v>
      </c>
      <c r="Y321" s="18" t="str">
        <f t="shared" si="39"/>
        <v>Y</v>
      </c>
      <c r="Z321" s="2" t="s">
        <v>329</v>
      </c>
    </row>
    <row r="322" spans="1:26" x14ac:dyDescent="0.15">
      <c r="A322" s="11">
        <f t="shared" si="38"/>
        <v>1980</v>
      </c>
      <c r="B322" s="11">
        <f t="shared" ref="B322:B385" si="40">YEAR(C322)</f>
        <v>1980</v>
      </c>
      <c r="C322" s="10">
        <v>27941</v>
      </c>
      <c r="D322" s="2" t="s">
        <v>1137</v>
      </c>
      <c r="I322" s="22" t="s">
        <v>1255</v>
      </c>
      <c r="J322" s="2" t="s">
        <v>30</v>
      </c>
      <c r="K322" s="2" t="s">
        <v>26</v>
      </c>
      <c r="L322" s="3">
        <v>20398</v>
      </c>
      <c r="M322" s="12">
        <f t="shared" ref="M322:M385" si="41">IF(K322&gt;0,B322-YEAR(L322),"")</f>
        <v>21</v>
      </c>
      <c r="N322" s="11" t="str">
        <f t="shared" ref="N322:N385" si="42">Q322 &amp; P322</f>
        <v>35C</v>
      </c>
      <c r="O322" s="11">
        <f>IF(ISBLANK(P322),"",VLOOKUP(P322,Tables!$A$3:$B$11,2))</f>
        <v>2</v>
      </c>
      <c r="P322" s="2" t="s">
        <v>32</v>
      </c>
      <c r="Q322" s="2">
        <v>35</v>
      </c>
      <c r="R322" s="2">
        <v>22</v>
      </c>
      <c r="S322" s="2">
        <v>34</v>
      </c>
      <c r="T322" s="2">
        <v>67</v>
      </c>
      <c r="U322" s="13">
        <f t="shared" ref="U322:U385" si="43">IF(T322&gt;0,(+T322*2.54)/100,"")</f>
        <v>1.7018</v>
      </c>
      <c r="V322" s="2">
        <v>104</v>
      </c>
      <c r="W322" s="12">
        <f t="shared" ref="W322:W385" si="44">IF(V322&gt;0,V322*0.453592,"")</f>
        <v>47.173568000000003</v>
      </c>
      <c r="X322" s="13">
        <f t="shared" ref="X322:X385" si="45">IF((T322&gt;0)*(V322&gt;0),W322/U322^2,"")</f>
        <v>16.288522307496834</v>
      </c>
      <c r="Y322" s="18" t="str">
        <f t="shared" si="39"/>
        <v>Y</v>
      </c>
      <c r="Z322" s="2" t="s">
        <v>248</v>
      </c>
    </row>
    <row r="323" spans="1:26" x14ac:dyDescent="0.15">
      <c r="A323" s="11">
        <f t="shared" ref="A323:A386" si="46">_xlfn.FLOOR.MATH(B323/10)*10</f>
        <v>1980</v>
      </c>
      <c r="B323" s="11">
        <f t="shared" si="40"/>
        <v>1980</v>
      </c>
      <c r="C323" s="10">
        <v>27972</v>
      </c>
      <c r="D323" s="2" t="s">
        <v>1187</v>
      </c>
      <c r="I323" s="22" t="s">
        <v>1255</v>
      </c>
      <c r="K323" s="2" t="s">
        <v>26</v>
      </c>
      <c r="L323" s="3">
        <v>19570</v>
      </c>
      <c r="M323" s="12">
        <f t="shared" si="41"/>
        <v>23</v>
      </c>
      <c r="N323" s="11" t="str">
        <f t="shared" si="42"/>
        <v>36C</v>
      </c>
      <c r="O323" s="11">
        <f>IF(ISBLANK(P323),"",VLOOKUP(P323,Tables!$A$3:$B$11,2))</f>
        <v>2</v>
      </c>
      <c r="P323" s="2" t="s">
        <v>32</v>
      </c>
      <c r="Q323" s="2">
        <v>36</v>
      </c>
      <c r="R323" s="2">
        <v>25</v>
      </c>
      <c r="S323" s="2">
        <v>35</v>
      </c>
      <c r="T323" s="2">
        <v>68</v>
      </c>
      <c r="U323" s="13">
        <f t="shared" si="43"/>
        <v>1.7272000000000001</v>
      </c>
      <c r="V323" s="2">
        <v>119</v>
      </c>
      <c r="W323" s="12">
        <f t="shared" si="44"/>
        <v>53.977448000000003</v>
      </c>
      <c r="X323" s="13">
        <f t="shared" si="45"/>
        <v>18.093687657963549</v>
      </c>
      <c r="Y323" s="18" t="str">
        <f t="shared" ref="Y323:Y386" si="47">IF(ISERROR(SEARCH("United States",Z323)),"N","Y")</f>
        <v>Y</v>
      </c>
      <c r="Z323" s="2" t="s">
        <v>207</v>
      </c>
    </row>
    <row r="324" spans="1:26" x14ac:dyDescent="0.15">
      <c r="A324" s="11">
        <f t="shared" si="46"/>
        <v>1980</v>
      </c>
      <c r="B324" s="11">
        <f t="shared" si="40"/>
        <v>1980</v>
      </c>
      <c r="C324" s="10">
        <v>28003</v>
      </c>
      <c r="D324" s="2" t="s">
        <v>783</v>
      </c>
      <c r="I324" s="22" t="s">
        <v>1255</v>
      </c>
      <c r="K324" s="2" t="s">
        <v>35</v>
      </c>
      <c r="L324" s="3">
        <v>20769</v>
      </c>
      <c r="M324" s="12">
        <f t="shared" si="41"/>
        <v>20</v>
      </c>
      <c r="N324" s="11" t="str">
        <f t="shared" si="42"/>
        <v>34C</v>
      </c>
      <c r="O324" s="11">
        <f>IF(ISBLANK(P324),"",VLOOKUP(P324,Tables!$A$3:$B$11,2))</f>
        <v>2</v>
      </c>
      <c r="P324" s="2" t="s">
        <v>32</v>
      </c>
      <c r="Q324" s="2">
        <v>34</v>
      </c>
      <c r="R324" s="2">
        <v>22</v>
      </c>
      <c r="S324" s="2">
        <v>34</v>
      </c>
      <c r="T324" s="2">
        <v>67</v>
      </c>
      <c r="U324" s="13">
        <f t="shared" si="43"/>
        <v>1.7018</v>
      </c>
      <c r="V324" s="2">
        <v>115</v>
      </c>
      <c r="W324" s="12">
        <f t="shared" si="44"/>
        <v>52.163080000000001</v>
      </c>
      <c r="X324" s="13">
        <f t="shared" si="45"/>
        <v>18.011346782328228</v>
      </c>
      <c r="Y324" s="18" t="str">
        <f t="shared" si="47"/>
        <v>Y</v>
      </c>
      <c r="Z324" s="2" t="s">
        <v>784</v>
      </c>
    </row>
    <row r="325" spans="1:26" x14ac:dyDescent="0.15">
      <c r="A325" s="11">
        <f t="shared" si="46"/>
        <v>1980</v>
      </c>
      <c r="B325" s="11">
        <f t="shared" si="40"/>
        <v>1980</v>
      </c>
      <c r="C325" s="10">
        <v>28033</v>
      </c>
      <c r="D325" s="2" t="s">
        <v>824</v>
      </c>
      <c r="I325" s="22" t="s">
        <v>1255</v>
      </c>
      <c r="K325" s="2" t="s">
        <v>26</v>
      </c>
      <c r="L325" s="3">
        <v>20760</v>
      </c>
      <c r="M325" s="12">
        <f t="shared" si="41"/>
        <v>20</v>
      </c>
      <c r="N325" s="11" t="str">
        <f t="shared" si="42"/>
        <v>34C</v>
      </c>
      <c r="O325" s="11">
        <f>IF(ISBLANK(P325),"",VLOOKUP(P325,Tables!$A$3:$B$11,2))</f>
        <v>2</v>
      </c>
      <c r="P325" s="2" t="s">
        <v>32</v>
      </c>
      <c r="Q325" s="2">
        <v>34</v>
      </c>
      <c r="R325" s="2">
        <v>24</v>
      </c>
      <c r="S325" s="2">
        <v>35</v>
      </c>
      <c r="T325" s="2">
        <v>66</v>
      </c>
      <c r="U325" s="13">
        <f t="shared" si="43"/>
        <v>1.6764000000000001</v>
      </c>
      <c r="V325" s="2">
        <v>105</v>
      </c>
      <c r="W325" s="12">
        <f t="shared" si="44"/>
        <v>47.627159999999996</v>
      </c>
      <c r="X325" s="13">
        <f t="shared" si="45"/>
        <v>16.947255657596713</v>
      </c>
      <c r="Y325" s="18" t="str">
        <f t="shared" si="47"/>
        <v>N</v>
      </c>
      <c r="Z325" s="2" t="s">
        <v>825</v>
      </c>
    </row>
    <row r="326" spans="1:26" x14ac:dyDescent="0.15">
      <c r="A326" s="11">
        <f t="shared" si="46"/>
        <v>1980</v>
      </c>
      <c r="B326" s="11">
        <f t="shared" si="40"/>
        <v>1980</v>
      </c>
      <c r="C326" s="10">
        <v>28064</v>
      </c>
      <c r="D326" s="2" t="s">
        <v>552</v>
      </c>
      <c r="I326" s="22" t="s">
        <v>1255</v>
      </c>
      <c r="K326" s="2" t="s">
        <v>35</v>
      </c>
      <c r="L326" s="3">
        <v>18888</v>
      </c>
      <c r="M326" s="12">
        <f t="shared" si="41"/>
        <v>25</v>
      </c>
      <c r="N326" s="11" t="str">
        <f t="shared" si="42"/>
        <v>34C</v>
      </c>
      <c r="O326" s="11">
        <f>IF(ISBLANK(P326),"",VLOOKUP(P326,Tables!$A$3:$B$11,2))</f>
        <v>2</v>
      </c>
      <c r="P326" s="2" t="s">
        <v>32</v>
      </c>
      <c r="Q326" s="2">
        <v>34</v>
      </c>
      <c r="R326" s="2">
        <v>23</v>
      </c>
      <c r="S326" s="2">
        <v>33</v>
      </c>
      <c r="T326" s="2">
        <v>67</v>
      </c>
      <c r="U326" s="13">
        <f t="shared" si="43"/>
        <v>1.7018</v>
      </c>
      <c r="V326" s="2">
        <v>105</v>
      </c>
      <c r="W326" s="12">
        <f t="shared" si="44"/>
        <v>47.627159999999996</v>
      </c>
      <c r="X326" s="13">
        <f t="shared" si="45"/>
        <v>16.445142714299685</v>
      </c>
      <c r="Y326" s="18" t="str">
        <f t="shared" si="47"/>
        <v>Y</v>
      </c>
      <c r="Z326" s="2" t="s">
        <v>142</v>
      </c>
    </row>
    <row r="327" spans="1:26" x14ac:dyDescent="0.15">
      <c r="A327" s="11">
        <f t="shared" si="46"/>
        <v>1980</v>
      </c>
      <c r="B327" s="11">
        <f t="shared" si="40"/>
        <v>1980</v>
      </c>
      <c r="C327" s="10">
        <v>28094</v>
      </c>
      <c r="D327" s="2" t="s">
        <v>1143</v>
      </c>
      <c r="I327" s="22" t="s">
        <v>1256</v>
      </c>
      <c r="K327" s="2" t="s">
        <v>26</v>
      </c>
      <c r="L327" s="3">
        <v>19318</v>
      </c>
      <c r="M327" s="12">
        <f t="shared" si="41"/>
        <v>24</v>
      </c>
      <c r="N327" s="11" t="str">
        <f t="shared" si="42"/>
        <v>36C</v>
      </c>
      <c r="O327" s="11">
        <f>IF(ISBLANK(P327),"",VLOOKUP(P327,Tables!$A$3:$B$11,2))</f>
        <v>2</v>
      </c>
      <c r="P327" s="2" t="s">
        <v>32</v>
      </c>
      <c r="Q327" s="2">
        <v>36</v>
      </c>
      <c r="R327" s="2">
        <v>24</v>
      </c>
      <c r="S327" s="2">
        <v>36</v>
      </c>
      <c r="T327" s="2">
        <v>69</v>
      </c>
      <c r="U327" s="13">
        <f t="shared" si="43"/>
        <v>1.7525999999999999</v>
      </c>
      <c r="V327" s="2">
        <v>120</v>
      </c>
      <c r="W327" s="12">
        <f t="shared" si="44"/>
        <v>54.431039999999996</v>
      </c>
      <c r="X327" s="13">
        <f t="shared" si="45"/>
        <v>17.720705888796779</v>
      </c>
      <c r="Y327" s="18" t="str">
        <f t="shared" si="47"/>
        <v>Y</v>
      </c>
      <c r="Z327" s="2" t="s">
        <v>248</v>
      </c>
    </row>
    <row r="328" spans="1:26" x14ac:dyDescent="0.15">
      <c r="A328" s="11">
        <f t="shared" si="46"/>
        <v>1980</v>
      </c>
      <c r="B328" s="11">
        <f t="shared" si="40"/>
        <v>1981</v>
      </c>
      <c r="C328" s="10">
        <v>28125</v>
      </c>
      <c r="D328" s="2" t="s">
        <v>638</v>
      </c>
      <c r="I328" s="22" t="s">
        <v>1255</v>
      </c>
      <c r="K328" s="2" t="s">
        <v>35</v>
      </c>
      <c r="L328" s="3">
        <v>20652</v>
      </c>
      <c r="M328" s="12">
        <f t="shared" si="41"/>
        <v>21</v>
      </c>
      <c r="N328" s="11" t="str">
        <f t="shared" si="42"/>
        <v>38F</v>
      </c>
      <c r="O328" s="11">
        <f>IF(ISBLANK(P328),"",VLOOKUP(P328,Tables!$A$3:$B$11,2))</f>
        <v>6</v>
      </c>
      <c r="P328" s="2" t="s">
        <v>529</v>
      </c>
      <c r="Q328" s="2">
        <v>38</v>
      </c>
      <c r="R328" s="2">
        <v>26</v>
      </c>
      <c r="S328" s="2">
        <v>37</v>
      </c>
      <c r="T328" s="2">
        <v>65</v>
      </c>
      <c r="U328" s="13">
        <f t="shared" si="43"/>
        <v>1.651</v>
      </c>
      <c r="V328" s="2">
        <v>123</v>
      </c>
      <c r="W328" s="12">
        <f t="shared" si="44"/>
        <v>55.791815999999997</v>
      </c>
      <c r="X328" s="13">
        <f t="shared" si="45"/>
        <v>20.468044439047457</v>
      </c>
      <c r="Y328" s="18" t="str">
        <f t="shared" si="47"/>
        <v>Y</v>
      </c>
      <c r="Z328" s="2" t="s">
        <v>639</v>
      </c>
    </row>
    <row r="329" spans="1:26" x14ac:dyDescent="0.15">
      <c r="A329" s="11">
        <f t="shared" si="46"/>
        <v>1980</v>
      </c>
      <c r="B329" s="11">
        <f t="shared" si="40"/>
        <v>1981</v>
      </c>
      <c r="C329" s="10">
        <v>28156</v>
      </c>
      <c r="D329" s="2" t="s">
        <v>1181</v>
      </c>
      <c r="I329" s="22" t="s">
        <v>1255</v>
      </c>
      <c r="K329" s="2" t="s">
        <v>35</v>
      </c>
      <c r="L329" s="3">
        <v>20503</v>
      </c>
      <c r="M329" s="12">
        <f t="shared" si="41"/>
        <v>21</v>
      </c>
      <c r="N329" s="11" t="str">
        <f t="shared" si="42"/>
        <v>36C</v>
      </c>
      <c r="O329" s="11">
        <f>IF(ISBLANK(P329),"",VLOOKUP(P329,Tables!$A$3:$B$11,2))</f>
        <v>2</v>
      </c>
      <c r="P329" s="2" t="s">
        <v>32</v>
      </c>
      <c r="Q329" s="2">
        <v>36</v>
      </c>
      <c r="R329" s="2">
        <v>23</v>
      </c>
      <c r="S329" s="2">
        <v>34</v>
      </c>
      <c r="T329" s="2">
        <v>68</v>
      </c>
      <c r="U329" s="13">
        <f t="shared" si="43"/>
        <v>1.7272000000000001</v>
      </c>
      <c r="V329" s="2">
        <v>120</v>
      </c>
      <c r="W329" s="12">
        <f t="shared" si="44"/>
        <v>54.431039999999996</v>
      </c>
      <c r="X329" s="13">
        <f t="shared" si="45"/>
        <v>18.245735453408621</v>
      </c>
      <c r="Y329" s="18" t="str">
        <f t="shared" si="47"/>
        <v>Y</v>
      </c>
      <c r="Z329" s="2" t="s">
        <v>1182</v>
      </c>
    </row>
    <row r="330" spans="1:26" x14ac:dyDescent="0.15">
      <c r="A330" s="11">
        <f t="shared" si="46"/>
        <v>1980</v>
      </c>
      <c r="B330" s="11">
        <f t="shared" si="40"/>
        <v>1981</v>
      </c>
      <c r="C330" s="10">
        <v>28184</v>
      </c>
      <c r="D330" s="2" t="s">
        <v>715</v>
      </c>
      <c r="I330" s="22" t="s">
        <v>1255</v>
      </c>
      <c r="K330" s="2" t="s">
        <v>26</v>
      </c>
      <c r="L330" s="3">
        <v>19633</v>
      </c>
      <c r="M330" s="12">
        <f t="shared" si="41"/>
        <v>24</v>
      </c>
      <c r="N330" s="11" t="str">
        <f t="shared" si="42"/>
        <v>36C</v>
      </c>
      <c r="O330" s="11">
        <f>IF(ISBLANK(P330),"",VLOOKUP(P330,Tables!$A$3:$B$11,2))</f>
        <v>2</v>
      </c>
      <c r="P330" s="2" t="s">
        <v>32</v>
      </c>
      <c r="Q330" s="2">
        <v>36</v>
      </c>
      <c r="R330" s="2">
        <v>24</v>
      </c>
      <c r="S330" s="2">
        <v>36</v>
      </c>
      <c r="T330" s="2">
        <v>68</v>
      </c>
      <c r="U330" s="13">
        <f t="shared" si="43"/>
        <v>1.7272000000000001</v>
      </c>
      <c r="V330" s="2">
        <v>124</v>
      </c>
      <c r="W330" s="12">
        <f t="shared" si="44"/>
        <v>56.245407999999998</v>
      </c>
      <c r="X330" s="13">
        <f t="shared" si="45"/>
        <v>18.853926635188909</v>
      </c>
      <c r="Y330" s="18" t="str">
        <f t="shared" si="47"/>
        <v>Y</v>
      </c>
      <c r="Z330" s="2" t="s">
        <v>275</v>
      </c>
    </row>
    <row r="331" spans="1:26" x14ac:dyDescent="0.15">
      <c r="A331" s="11">
        <f t="shared" si="46"/>
        <v>1980</v>
      </c>
      <c r="B331" s="11">
        <f t="shared" si="40"/>
        <v>1981</v>
      </c>
      <c r="C331" s="10">
        <v>28215</v>
      </c>
      <c r="D331" s="2" t="s">
        <v>795</v>
      </c>
      <c r="I331" s="22" t="s">
        <v>1255</v>
      </c>
      <c r="K331" s="2" t="s">
        <v>35</v>
      </c>
      <c r="L331" s="3">
        <v>19746</v>
      </c>
      <c r="M331" s="12">
        <f t="shared" si="41"/>
        <v>23</v>
      </c>
      <c r="N331" s="11" t="str">
        <f t="shared" si="42"/>
        <v>35D</v>
      </c>
      <c r="O331" s="11">
        <f>IF(ISBLANK(P331),"",VLOOKUP(P331,Tables!$A$3:$B$11,2))</f>
        <v>3</v>
      </c>
      <c r="P331" s="2" t="s">
        <v>27</v>
      </c>
      <c r="Q331" s="2">
        <v>35</v>
      </c>
      <c r="R331" s="2">
        <v>22</v>
      </c>
      <c r="S331" s="2">
        <v>34</v>
      </c>
      <c r="T331" s="2">
        <v>63</v>
      </c>
      <c r="U331" s="13">
        <f t="shared" si="43"/>
        <v>1.6002000000000001</v>
      </c>
      <c r="V331" s="2">
        <v>103</v>
      </c>
      <c r="W331" s="12">
        <f t="shared" si="44"/>
        <v>46.719976000000003</v>
      </c>
      <c r="X331" s="13">
        <f t="shared" si="45"/>
        <v>18.245428982669505</v>
      </c>
      <c r="Y331" s="18" t="str">
        <f t="shared" si="47"/>
        <v>N</v>
      </c>
      <c r="Z331" s="2" t="s">
        <v>796</v>
      </c>
    </row>
    <row r="332" spans="1:26" x14ac:dyDescent="0.15">
      <c r="A332" s="11">
        <f t="shared" si="46"/>
        <v>1980</v>
      </c>
      <c r="B332" s="11">
        <f t="shared" si="40"/>
        <v>1981</v>
      </c>
      <c r="C332" s="10">
        <v>28245</v>
      </c>
      <c r="D332" s="2" t="s">
        <v>450</v>
      </c>
      <c r="I332" s="22" t="s">
        <v>1255</v>
      </c>
      <c r="K332" s="2" t="s">
        <v>26</v>
      </c>
      <c r="L332" s="3">
        <v>20269</v>
      </c>
      <c r="M332" s="12">
        <f t="shared" si="41"/>
        <v>22</v>
      </c>
      <c r="N332" s="11" t="str">
        <f t="shared" si="42"/>
        <v>36B</v>
      </c>
      <c r="O332" s="11">
        <f>IF(ISBLANK(P332),"",VLOOKUP(P332,Tables!$A$3:$B$11,2))</f>
        <v>1</v>
      </c>
      <c r="P332" s="2" t="s">
        <v>49</v>
      </c>
      <c r="Q332" s="2">
        <v>36</v>
      </c>
      <c r="R332" s="2">
        <v>24</v>
      </c>
      <c r="S332" s="2">
        <v>36</v>
      </c>
      <c r="T332" s="2">
        <v>65</v>
      </c>
      <c r="U332" s="13">
        <f t="shared" si="43"/>
        <v>1.651</v>
      </c>
      <c r="V332" s="2">
        <v>105</v>
      </c>
      <c r="W332" s="12">
        <f t="shared" si="44"/>
        <v>47.627159999999996</v>
      </c>
      <c r="X332" s="13">
        <f t="shared" si="45"/>
        <v>17.472720862601488</v>
      </c>
      <c r="Y332" s="18" t="str">
        <f t="shared" si="47"/>
        <v>N</v>
      </c>
      <c r="Z332" s="2" t="s">
        <v>451</v>
      </c>
    </row>
    <row r="333" spans="1:26" x14ac:dyDescent="0.15">
      <c r="A333" s="11">
        <f t="shared" si="46"/>
        <v>1980</v>
      </c>
      <c r="B333" s="11">
        <f t="shared" si="40"/>
        <v>1981</v>
      </c>
      <c r="C333" s="10">
        <v>28276</v>
      </c>
      <c r="D333" s="2" t="s">
        <v>228</v>
      </c>
      <c r="I333" s="22" t="s">
        <v>1255</v>
      </c>
      <c r="K333" s="2" t="s">
        <v>35</v>
      </c>
      <c r="L333" s="3">
        <v>18093</v>
      </c>
      <c r="M333" s="12">
        <f t="shared" si="41"/>
        <v>28</v>
      </c>
      <c r="N333" s="11" t="str">
        <f t="shared" si="42"/>
        <v>38DD</v>
      </c>
      <c r="O333" s="11">
        <f>IF(ISBLANK(P333),"",VLOOKUP(P333,Tables!$A$3:$B$11,2))</f>
        <v>4</v>
      </c>
      <c r="P333" s="2" t="s">
        <v>38</v>
      </c>
      <c r="Q333" s="2">
        <v>38</v>
      </c>
      <c r="R333" s="2">
        <v>26</v>
      </c>
      <c r="S333" s="2">
        <v>37</v>
      </c>
      <c r="T333" s="2">
        <v>68</v>
      </c>
      <c r="U333" s="13">
        <f t="shared" si="43"/>
        <v>1.7272000000000001</v>
      </c>
      <c r="V333" s="2">
        <v>127</v>
      </c>
      <c r="W333" s="12">
        <f t="shared" si="44"/>
        <v>57.606183999999999</v>
      </c>
      <c r="X333" s="13">
        <f t="shared" si="45"/>
        <v>19.310070021524123</v>
      </c>
      <c r="Y333" s="18" t="str">
        <f t="shared" si="47"/>
        <v>Y</v>
      </c>
      <c r="Z333" s="2" t="s">
        <v>229</v>
      </c>
    </row>
    <row r="334" spans="1:26" x14ac:dyDescent="0.15">
      <c r="A334" s="11">
        <f t="shared" si="46"/>
        <v>1980</v>
      </c>
      <c r="B334" s="11">
        <f t="shared" si="40"/>
        <v>1981</v>
      </c>
      <c r="C334" s="10">
        <v>28306</v>
      </c>
      <c r="D334" s="2" t="s">
        <v>482</v>
      </c>
      <c r="I334" s="22" t="s">
        <v>1255</v>
      </c>
      <c r="K334" s="2" t="s">
        <v>26</v>
      </c>
      <c r="L334" s="3">
        <v>20671</v>
      </c>
      <c r="M334" s="12">
        <f t="shared" si="41"/>
        <v>21</v>
      </c>
      <c r="N334" s="11" t="str">
        <f t="shared" si="42"/>
        <v>36C</v>
      </c>
      <c r="O334" s="11">
        <f>IF(ISBLANK(P334),"",VLOOKUP(P334,Tables!$A$3:$B$11,2))</f>
        <v>2</v>
      </c>
      <c r="P334" s="2" t="s">
        <v>32</v>
      </c>
      <c r="Q334" s="2">
        <v>36</v>
      </c>
      <c r="R334" s="2">
        <v>24</v>
      </c>
      <c r="S334" s="2">
        <v>34</v>
      </c>
      <c r="T334" s="2">
        <v>68</v>
      </c>
      <c r="U334" s="13">
        <f t="shared" si="43"/>
        <v>1.7272000000000001</v>
      </c>
      <c r="V334" s="2">
        <v>120</v>
      </c>
      <c r="W334" s="12">
        <f t="shared" si="44"/>
        <v>54.431039999999996</v>
      </c>
      <c r="X334" s="13">
        <f t="shared" si="45"/>
        <v>18.245735453408621</v>
      </c>
      <c r="Y334" s="18" t="str">
        <f t="shared" si="47"/>
        <v>N</v>
      </c>
      <c r="Z334" s="2" t="s">
        <v>176</v>
      </c>
    </row>
    <row r="335" spans="1:26" x14ac:dyDescent="0.15">
      <c r="A335" s="11">
        <f t="shared" si="46"/>
        <v>1980</v>
      </c>
      <c r="B335" s="11">
        <f t="shared" si="40"/>
        <v>1981</v>
      </c>
      <c r="C335" s="10">
        <v>28337</v>
      </c>
      <c r="D335" s="2" t="s">
        <v>332</v>
      </c>
      <c r="I335" s="22" t="s">
        <v>1255</v>
      </c>
      <c r="K335" s="2" t="s">
        <v>35</v>
      </c>
      <c r="L335" s="3">
        <v>18801</v>
      </c>
      <c r="M335" s="12">
        <f t="shared" si="41"/>
        <v>26</v>
      </c>
      <c r="N335" s="11" t="str">
        <f t="shared" si="42"/>
        <v>37D</v>
      </c>
      <c r="O335" s="11">
        <f>IF(ISBLANK(P335),"",VLOOKUP(P335,Tables!$A$3:$B$11,2))</f>
        <v>3</v>
      </c>
      <c r="P335" s="2" t="s">
        <v>27</v>
      </c>
      <c r="Q335" s="2">
        <v>37</v>
      </c>
      <c r="R335" s="2">
        <v>23</v>
      </c>
      <c r="S335" s="2">
        <v>34</v>
      </c>
      <c r="T335" s="2">
        <v>64</v>
      </c>
      <c r="U335" s="13">
        <f t="shared" si="43"/>
        <v>1.6255999999999999</v>
      </c>
      <c r="V335" s="2">
        <v>107</v>
      </c>
      <c r="W335" s="12">
        <f t="shared" si="44"/>
        <v>48.534343999999997</v>
      </c>
      <c r="X335" s="13">
        <f t="shared" si="45"/>
        <v>18.366304603702957</v>
      </c>
      <c r="Y335" s="18" t="str">
        <f t="shared" si="47"/>
        <v>Y</v>
      </c>
      <c r="Z335" s="2" t="s">
        <v>333</v>
      </c>
    </row>
    <row r="336" spans="1:26" x14ac:dyDescent="0.15">
      <c r="A336" s="11">
        <f t="shared" si="46"/>
        <v>1980</v>
      </c>
      <c r="B336" s="11">
        <f t="shared" si="40"/>
        <v>1981</v>
      </c>
      <c r="C336" s="10">
        <v>28368</v>
      </c>
      <c r="D336" s="2" t="s">
        <v>1112</v>
      </c>
      <c r="I336" s="22" t="s">
        <v>1255</v>
      </c>
      <c r="K336" s="2" t="s">
        <v>26</v>
      </c>
      <c r="L336" s="3">
        <v>20102</v>
      </c>
      <c r="M336" s="12">
        <f t="shared" si="41"/>
        <v>22</v>
      </c>
      <c r="N336" s="11" t="str">
        <f t="shared" si="42"/>
        <v>36C</v>
      </c>
      <c r="O336" s="11">
        <f>IF(ISBLANK(P336),"",VLOOKUP(P336,Tables!$A$3:$B$11,2))</f>
        <v>2</v>
      </c>
      <c r="P336" s="2" t="s">
        <v>32</v>
      </c>
      <c r="Q336" s="2">
        <v>36</v>
      </c>
      <c r="R336" s="2">
        <v>24</v>
      </c>
      <c r="S336" s="2">
        <v>36</v>
      </c>
      <c r="T336" s="2">
        <v>68</v>
      </c>
      <c r="U336" s="13">
        <f t="shared" si="43"/>
        <v>1.7272000000000001</v>
      </c>
      <c r="V336" s="2">
        <v>120</v>
      </c>
      <c r="W336" s="12">
        <f t="shared" si="44"/>
        <v>54.431039999999996</v>
      </c>
      <c r="X336" s="13">
        <f t="shared" si="45"/>
        <v>18.245735453408621</v>
      </c>
      <c r="Y336" s="18" t="str">
        <f t="shared" si="47"/>
        <v>Y</v>
      </c>
      <c r="Z336" s="2" t="s">
        <v>1113</v>
      </c>
    </row>
    <row r="337" spans="1:26" x14ac:dyDescent="0.15">
      <c r="A337" s="11">
        <f t="shared" si="46"/>
        <v>1980</v>
      </c>
      <c r="B337" s="11">
        <f t="shared" si="40"/>
        <v>1981</v>
      </c>
      <c r="C337" s="10">
        <v>28398</v>
      </c>
      <c r="D337" s="2" t="s">
        <v>682</v>
      </c>
      <c r="I337" s="22" t="s">
        <v>1255</v>
      </c>
      <c r="K337" s="2" t="s">
        <v>35</v>
      </c>
      <c r="L337" s="3">
        <v>21169</v>
      </c>
      <c r="M337" s="12">
        <f t="shared" si="41"/>
        <v>20</v>
      </c>
      <c r="N337" s="11" t="str">
        <f t="shared" si="42"/>
        <v>36C</v>
      </c>
      <c r="O337" s="11">
        <f>IF(ISBLANK(P337),"",VLOOKUP(P337,Tables!$A$3:$B$11,2))</f>
        <v>2</v>
      </c>
      <c r="P337" s="2" t="s">
        <v>32</v>
      </c>
      <c r="Q337" s="2">
        <v>36</v>
      </c>
      <c r="R337" s="2">
        <v>24</v>
      </c>
      <c r="S337" s="2">
        <v>36</v>
      </c>
      <c r="T337" s="2">
        <v>67</v>
      </c>
      <c r="U337" s="13">
        <f t="shared" si="43"/>
        <v>1.7018</v>
      </c>
      <c r="V337" s="2">
        <v>119</v>
      </c>
      <c r="W337" s="12">
        <f t="shared" si="44"/>
        <v>53.977448000000003</v>
      </c>
      <c r="X337" s="13">
        <f t="shared" si="45"/>
        <v>18.637828409539644</v>
      </c>
      <c r="Y337" s="18" t="str">
        <f t="shared" si="47"/>
        <v>N</v>
      </c>
      <c r="Z337" s="2" t="s">
        <v>176</v>
      </c>
    </row>
    <row r="338" spans="1:26" x14ac:dyDescent="0.15">
      <c r="A338" s="11">
        <f t="shared" si="46"/>
        <v>1980</v>
      </c>
      <c r="B338" s="11">
        <f t="shared" si="40"/>
        <v>1981</v>
      </c>
      <c r="C338" s="10">
        <v>28429</v>
      </c>
      <c r="D338" s="2" t="s">
        <v>1060</v>
      </c>
      <c r="I338" s="22" t="s">
        <v>1256</v>
      </c>
      <c r="K338" s="2" t="s">
        <v>26</v>
      </c>
      <c r="L338" s="3">
        <v>19427</v>
      </c>
      <c r="M338" s="12">
        <f t="shared" si="41"/>
        <v>24</v>
      </c>
      <c r="N338" s="11" t="str">
        <f t="shared" si="42"/>
        <v>36B</v>
      </c>
      <c r="O338" s="11">
        <f>IF(ISBLANK(P338),"",VLOOKUP(P338,Tables!$A$3:$B$11,2))</f>
        <v>1</v>
      </c>
      <c r="P338" s="2" t="s">
        <v>49</v>
      </c>
      <c r="Q338" s="2">
        <v>36</v>
      </c>
      <c r="R338" s="2">
        <v>25</v>
      </c>
      <c r="S338" s="2">
        <v>36</v>
      </c>
      <c r="T338" s="2">
        <v>70</v>
      </c>
      <c r="U338" s="13">
        <f t="shared" si="43"/>
        <v>1.778</v>
      </c>
      <c r="V338" s="2">
        <v>128</v>
      </c>
      <c r="W338" s="12">
        <f t="shared" si="44"/>
        <v>58.059775999999999</v>
      </c>
      <c r="X338" s="13">
        <f t="shared" si="45"/>
        <v>18.365884241972566</v>
      </c>
      <c r="Y338" s="18" t="str">
        <f t="shared" si="47"/>
        <v>N</v>
      </c>
      <c r="Z338" s="2" t="s">
        <v>1061</v>
      </c>
    </row>
    <row r="339" spans="1:26" x14ac:dyDescent="0.15">
      <c r="A339" s="11">
        <f t="shared" si="46"/>
        <v>1980</v>
      </c>
      <c r="B339" s="11">
        <f t="shared" si="40"/>
        <v>1981</v>
      </c>
      <c r="C339" s="10">
        <v>28459</v>
      </c>
      <c r="D339" s="2" t="s">
        <v>960</v>
      </c>
      <c r="I339" s="22" t="s">
        <v>1255</v>
      </c>
      <c r="K339" s="2" t="s">
        <v>35</v>
      </c>
      <c r="L339" s="3">
        <v>20531</v>
      </c>
      <c r="M339" s="12">
        <f t="shared" si="41"/>
        <v>21</v>
      </c>
      <c r="N339" s="11" t="str">
        <f t="shared" si="42"/>
        <v>36F</v>
      </c>
      <c r="O339" s="11">
        <f>IF(ISBLANK(P339),"",VLOOKUP(P339,Tables!$A$3:$B$11,2))</f>
        <v>6</v>
      </c>
      <c r="P339" s="2" t="s">
        <v>529</v>
      </c>
      <c r="Q339" s="2">
        <v>36</v>
      </c>
      <c r="R339" s="2">
        <v>25</v>
      </c>
      <c r="S339" s="2">
        <v>36</v>
      </c>
      <c r="T339" s="2">
        <v>63</v>
      </c>
      <c r="U339" s="13">
        <f t="shared" si="43"/>
        <v>1.6002000000000001</v>
      </c>
      <c r="V339" s="2">
        <v>115</v>
      </c>
      <c r="W339" s="12">
        <f t="shared" si="44"/>
        <v>52.163080000000001</v>
      </c>
      <c r="X339" s="13">
        <f t="shared" si="45"/>
        <v>20.371110029194107</v>
      </c>
      <c r="Y339" s="18" t="str">
        <f t="shared" si="47"/>
        <v>Y</v>
      </c>
      <c r="Z339" s="2" t="s">
        <v>105</v>
      </c>
    </row>
    <row r="340" spans="1:26" x14ac:dyDescent="0.15">
      <c r="A340" s="11">
        <f t="shared" si="46"/>
        <v>1980</v>
      </c>
      <c r="B340" s="11">
        <f t="shared" si="40"/>
        <v>1982</v>
      </c>
      <c r="C340" s="10">
        <v>28490</v>
      </c>
      <c r="D340" s="2" t="s">
        <v>698</v>
      </c>
      <c r="I340" s="22" t="s">
        <v>1255</v>
      </c>
      <c r="K340" s="2" t="s">
        <v>26</v>
      </c>
      <c r="L340" s="3">
        <v>21443</v>
      </c>
      <c r="M340" s="12">
        <f t="shared" si="41"/>
        <v>20</v>
      </c>
      <c r="N340" s="11" t="str">
        <f t="shared" si="42"/>
        <v>37DD</v>
      </c>
      <c r="O340" s="11">
        <f>IF(ISBLANK(P340),"",VLOOKUP(P340,Tables!$A$3:$B$11,2))</f>
        <v>4</v>
      </c>
      <c r="P340" s="2" t="s">
        <v>38</v>
      </c>
      <c r="Q340" s="2">
        <v>37</v>
      </c>
      <c r="R340" s="2">
        <v>22</v>
      </c>
      <c r="S340" s="2">
        <v>34</v>
      </c>
      <c r="T340" s="2">
        <v>63</v>
      </c>
      <c r="U340" s="13">
        <f t="shared" si="43"/>
        <v>1.6002000000000001</v>
      </c>
      <c r="V340" s="2">
        <v>101</v>
      </c>
      <c r="W340" s="12">
        <f t="shared" si="44"/>
        <v>45.812792000000002</v>
      </c>
      <c r="X340" s="13">
        <f t="shared" si="45"/>
        <v>17.891148808248737</v>
      </c>
      <c r="Y340" s="18" t="str">
        <f t="shared" si="47"/>
        <v>Y</v>
      </c>
      <c r="Z340" s="2" t="s">
        <v>699</v>
      </c>
    </row>
    <row r="341" spans="1:26" x14ac:dyDescent="0.15">
      <c r="A341" s="11">
        <f t="shared" si="46"/>
        <v>1980</v>
      </c>
      <c r="B341" s="11">
        <f t="shared" si="40"/>
        <v>1982</v>
      </c>
      <c r="C341" s="10">
        <v>28521</v>
      </c>
      <c r="D341" s="2" t="s">
        <v>104</v>
      </c>
      <c r="I341" s="22" t="s">
        <v>1255</v>
      </c>
      <c r="J341" s="2" t="s">
        <v>25</v>
      </c>
      <c r="K341" s="2" t="s">
        <v>35</v>
      </c>
      <c r="L341" s="3">
        <v>21455</v>
      </c>
      <c r="M341" s="12">
        <f t="shared" si="41"/>
        <v>20</v>
      </c>
      <c r="N341" s="11" t="str">
        <f t="shared" si="42"/>
        <v>32B</v>
      </c>
      <c r="O341" s="11">
        <f>IF(ISBLANK(P341),"",VLOOKUP(P341,Tables!$A$3:$B$11,2))</f>
        <v>1</v>
      </c>
      <c r="P341" s="2" t="s">
        <v>49</v>
      </c>
      <c r="Q341" s="2">
        <v>32</v>
      </c>
      <c r="R341" s="2">
        <v>23</v>
      </c>
      <c r="S341" s="2">
        <v>34</v>
      </c>
      <c r="T341" s="2">
        <v>68</v>
      </c>
      <c r="U341" s="13">
        <f t="shared" si="43"/>
        <v>1.7272000000000001</v>
      </c>
      <c r="V341" s="2">
        <v>112</v>
      </c>
      <c r="W341" s="12">
        <f t="shared" si="44"/>
        <v>50.802303999999999</v>
      </c>
      <c r="X341" s="13">
        <f t="shared" si="45"/>
        <v>17.029353089848048</v>
      </c>
      <c r="Y341" s="18" t="str">
        <f t="shared" si="47"/>
        <v>Y</v>
      </c>
      <c r="Z341" s="2" t="s">
        <v>105</v>
      </c>
    </row>
    <row r="342" spans="1:26" x14ac:dyDescent="0.15">
      <c r="A342" s="11">
        <f t="shared" si="46"/>
        <v>1980</v>
      </c>
      <c r="B342" s="11">
        <f t="shared" si="40"/>
        <v>1982</v>
      </c>
      <c r="C342" s="10">
        <v>28549</v>
      </c>
      <c r="D342" s="2" t="s">
        <v>643</v>
      </c>
      <c r="I342" s="22" t="s">
        <v>1255</v>
      </c>
      <c r="J342" s="2" t="s">
        <v>30</v>
      </c>
      <c r="K342" s="2" t="s">
        <v>26</v>
      </c>
      <c r="L342" s="3">
        <v>21166</v>
      </c>
      <c r="M342" s="12">
        <f t="shared" si="41"/>
        <v>21</v>
      </c>
      <c r="N342" s="11" t="str">
        <f t="shared" si="42"/>
        <v>35C</v>
      </c>
      <c r="O342" s="11">
        <f>IF(ISBLANK(P342),"",VLOOKUP(P342,Tables!$A$3:$B$11,2))</f>
        <v>2</v>
      </c>
      <c r="P342" s="2" t="s">
        <v>32</v>
      </c>
      <c r="Q342" s="2">
        <v>35</v>
      </c>
      <c r="R342" s="2">
        <v>23</v>
      </c>
      <c r="S342" s="2">
        <v>33</v>
      </c>
      <c r="T342" s="2">
        <v>66</v>
      </c>
      <c r="U342" s="13">
        <f t="shared" si="43"/>
        <v>1.6764000000000001</v>
      </c>
      <c r="V342" s="2">
        <v>106</v>
      </c>
      <c r="W342" s="12">
        <f t="shared" si="44"/>
        <v>48.080751999999997</v>
      </c>
      <c r="X342" s="13">
        <f t="shared" si="45"/>
        <v>17.108658092430968</v>
      </c>
      <c r="Y342" s="18" t="str">
        <f t="shared" si="47"/>
        <v>Y</v>
      </c>
      <c r="Z342" s="2" t="s">
        <v>50</v>
      </c>
    </row>
    <row r="343" spans="1:26" x14ac:dyDescent="0.15">
      <c r="A343" s="11">
        <f t="shared" si="46"/>
        <v>1980</v>
      </c>
      <c r="B343" s="11">
        <f t="shared" si="40"/>
        <v>1982</v>
      </c>
      <c r="C343" s="10">
        <v>28580</v>
      </c>
      <c r="D343" s="2" t="s">
        <v>763</v>
      </c>
      <c r="I343" s="22" t="s">
        <v>1255</v>
      </c>
      <c r="K343" s="2" t="s">
        <v>35</v>
      </c>
      <c r="L343" s="3">
        <v>20311</v>
      </c>
      <c r="M343" s="12">
        <f t="shared" si="41"/>
        <v>23</v>
      </c>
      <c r="N343" s="11" t="str">
        <f t="shared" si="42"/>
        <v>34B</v>
      </c>
      <c r="O343" s="11">
        <f>IF(ISBLANK(P343),"",VLOOKUP(P343,Tables!$A$3:$B$11,2))</f>
        <v>1</v>
      </c>
      <c r="P343" s="2" t="s">
        <v>49</v>
      </c>
      <c r="Q343" s="2">
        <v>34</v>
      </c>
      <c r="R343" s="2">
        <v>23</v>
      </c>
      <c r="S343" s="2">
        <v>34</v>
      </c>
      <c r="T343" s="2">
        <v>60</v>
      </c>
      <c r="U343" s="13">
        <f t="shared" si="43"/>
        <v>1.524</v>
      </c>
      <c r="V343" s="2">
        <v>98</v>
      </c>
      <c r="W343" s="12">
        <f t="shared" si="44"/>
        <v>44.452016</v>
      </c>
      <c r="X343" s="13">
        <f t="shared" si="45"/>
        <v>19.139100722645889</v>
      </c>
      <c r="Y343" s="18" t="str">
        <f t="shared" si="47"/>
        <v>Y</v>
      </c>
      <c r="Z343" s="2" t="s">
        <v>764</v>
      </c>
    </row>
    <row r="344" spans="1:26" x14ac:dyDescent="0.15">
      <c r="A344" s="11">
        <f t="shared" si="46"/>
        <v>1980</v>
      </c>
      <c r="B344" s="11">
        <f t="shared" si="40"/>
        <v>1982</v>
      </c>
      <c r="C344" s="10">
        <v>28610</v>
      </c>
      <c r="D344" s="2" t="s">
        <v>714</v>
      </c>
      <c r="I344" s="22" t="s">
        <v>1255</v>
      </c>
      <c r="K344" s="2" t="s">
        <v>26</v>
      </c>
      <c r="L344" s="3">
        <v>21396</v>
      </c>
      <c r="M344" s="12">
        <f t="shared" si="41"/>
        <v>20</v>
      </c>
      <c r="N344" s="11" t="str">
        <f t="shared" si="42"/>
        <v>36DD</v>
      </c>
      <c r="O344" s="11">
        <f>IF(ISBLANK(P344),"",VLOOKUP(P344,Tables!$A$3:$B$11,2))</f>
        <v>4</v>
      </c>
      <c r="P344" s="2" t="s">
        <v>38</v>
      </c>
      <c r="Q344" s="2">
        <v>36</v>
      </c>
      <c r="R344" s="2">
        <v>20</v>
      </c>
      <c r="S344" s="2">
        <v>34</v>
      </c>
      <c r="T344" s="2">
        <v>65</v>
      </c>
      <c r="U344" s="13">
        <f t="shared" si="43"/>
        <v>1.651</v>
      </c>
      <c r="V344" s="2">
        <v>105</v>
      </c>
      <c r="W344" s="12">
        <f t="shared" si="44"/>
        <v>47.627159999999996</v>
      </c>
      <c r="X344" s="13">
        <f t="shared" si="45"/>
        <v>17.472720862601488</v>
      </c>
      <c r="Y344" s="18" t="str">
        <f t="shared" si="47"/>
        <v>Y</v>
      </c>
      <c r="Z344" s="2" t="s">
        <v>74</v>
      </c>
    </row>
    <row r="345" spans="1:26" x14ac:dyDescent="0.15">
      <c r="A345" s="11">
        <f t="shared" si="46"/>
        <v>1980</v>
      </c>
      <c r="B345" s="11">
        <f t="shared" si="40"/>
        <v>1982</v>
      </c>
      <c r="C345" s="10">
        <v>28641</v>
      </c>
      <c r="D345" s="2" t="s">
        <v>801</v>
      </c>
      <c r="I345" s="22" t="s">
        <v>1255</v>
      </c>
      <c r="K345" s="2" t="s">
        <v>35</v>
      </c>
      <c r="L345" s="3">
        <v>19734</v>
      </c>
      <c r="M345" s="12">
        <f t="shared" si="41"/>
        <v>24</v>
      </c>
      <c r="N345" s="11" t="str">
        <f t="shared" si="42"/>
        <v>34C</v>
      </c>
      <c r="O345" s="11">
        <f>IF(ISBLANK(P345),"",VLOOKUP(P345,Tables!$A$3:$B$11,2))</f>
        <v>2</v>
      </c>
      <c r="P345" s="2" t="s">
        <v>32</v>
      </c>
      <c r="Q345" s="2">
        <v>34</v>
      </c>
      <c r="R345" s="2">
        <v>22</v>
      </c>
      <c r="S345" s="2">
        <v>33</v>
      </c>
      <c r="T345" s="2">
        <v>63</v>
      </c>
      <c r="U345" s="13">
        <f t="shared" si="43"/>
        <v>1.6002000000000001</v>
      </c>
      <c r="V345" s="2">
        <v>102</v>
      </c>
      <c r="W345" s="12">
        <f t="shared" si="44"/>
        <v>46.266384000000002</v>
      </c>
      <c r="X345" s="13">
        <f t="shared" si="45"/>
        <v>18.068288895459123</v>
      </c>
      <c r="Y345" s="18" t="str">
        <f t="shared" si="47"/>
        <v>Y</v>
      </c>
      <c r="Z345" s="2" t="s">
        <v>615</v>
      </c>
    </row>
    <row r="346" spans="1:26" x14ac:dyDescent="0.15">
      <c r="A346" s="11">
        <f t="shared" si="46"/>
        <v>1980</v>
      </c>
      <c r="B346" s="11">
        <f t="shared" si="40"/>
        <v>1982</v>
      </c>
      <c r="C346" s="10">
        <v>28671</v>
      </c>
      <c r="D346" s="2" t="s">
        <v>805</v>
      </c>
      <c r="I346" s="22" t="s">
        <v>1255</v>
      </c>
      <c r="K346" s="2" t="s">
        <v>26</v>
      </c>
      <c r="L346" s="3">
        <v>21699</v>
      </c>
      <c r="M346" s="12">
        <f t="shared" si="41"/>
        <v>19</v>
      </c>
      <c r="N346" s="11" t="str">
        <f t="shared" si="42"/>
        <v>36DD</v>
      </c>
      <c r="O346" s="11">
        <f>IF(ISBLANK(P346),"",VLOOKUP(P346,Tables!$A$3:$B$11,2))</f>
        <v>4</v>
      </c>
      <c r="P346" s="2" t="s">
        <v>38</v>
      </c>
      <c r="Q346" s="2">
        <v>36</v>
      </c>
      <c r="R346" s="2">
        <v>22</v>
      </c>
      <c r="S346" s="2">
        <v>36</v>
      </c>
      <c r="T346" s="2">
        <v>66</v>
      </c>
      <c r="U346" s="13">
        <f t="shared" si="43"/>
        <v>1.6764000000000001</v>
      </c>
      <c r="V346" s="2">
        <v>112</v>
      </c>
      <c r="W346" s="12">
        <f t="shared" si="44"/>
        <v>50.802303999999999</v>
      </c>
      <c r="X346" s="13">
        <f t="shared" si="45"/>
        <v>18.077072701436496</v>
      </c>
      <c r="Y346" s="18" t="str">
        <f t="shared" si="47"/>
        <v>Y</v>
      </c>
      <c r="Z346" s="2" t="s">
        <v>292</v>
      </c>
    </row>
    <row r="347" spans="1:26" x14ac:dyDescent="0.15">
      <c r="A347" s="11">
        <f t="shared" si="46"/>
        <v>1980</v>
      </c>
      <c r="B347" s="11">
        <f t="shared" si="40"/>
        <v>1982</v>
      </c>
      <c r="C347" s="10">
        <v>28702</v>
      </c>
      <c r="D347" s="2" t="s">
        <v>231</v>
      </c>
      <c r="I347" s="22" t="s">
        <v>1255</v>
      </c>
      <c r="K347" s="2" t="s">
        <v>26</v>
      </c>
      <c r="L347" s="3">
        <v>18497</v>
      </c>
      <c r="M347" s="12">
        <f t="shared" si="41"/>
        <v>28</v>
      </c>
      <c r="N347" s="11" t="str">
        <f t="shared" si="42"/>
        <v>34C</v>
      </c>
      <c r="O347" s="11">
        <f>IF(ISBLANK(P347),"",VLOOKUP(P347,Tables!$A$3:$B$11,2))</f>
        <v>2</v>
      </c>
      <c r="P347" s="2" t="s">
        <v>32</v>
      </c>
      <c r="Q347" s="2">
        <v>34</v>
      </c>
      <c r="R347" s="2">
        <v>22</v>
      </c>
      <c r="S347" s="2">
        <v>34</v>
      </c>
      <c r="T347" s="2">
        <v>64</v>
      </c>
      <c r="U347" s="13">
        <f t="shared" si="43"/>
        <v>1.6255999999999999</v>
      </c>
      <c r="V347" s="2">
        <v>102</v>
      </c>
      <c r="W347" s="12">
        <f t="shared" si="44"/>
        <v>46.266384000000002</v>
      </c>
      <c r="X347" s="13">
        <f t="shared" si="45"/>
        <v>17.508066070819641</v>
      </c>
      <c r="Y347" s="18" t="str">
        <f t="shared" si="47"/>
        <v>Y</v>
      </c>
      <c r="Z347" s="2" t="s">
        <v>232</v>
      </c>
    </row>
    <row r="348" spans="1:26" x14ac:dyDescent="0.15">
      <c r="A348" s="11">
        <f t="shared" si="46"/>
        <v>1980</v>
      </c>
      <c r="B348" s="11">
        <f t="shared" si="40"/>
        <v>1982</v>
      </c>
      <c r="C348" s="10">
        <v>28733</v>
      </c>
      <c r="D348" s="2" t="s">
        <v>286</v>
      </c>
      <c r="I348" s="22" t="s">
        <v>1255</v>
      </c>
      <c r="K348" s="2" t="s">
        <v>26</v>
      </c>
      <c r="L348" s="3">
        <v>20222</v>
      </c>
      <c r="M348" s="12">
        <f t="shared" si="41"/>
        <v>23</v>
      </c>
      <c r="N348" s="11" t="str">
        <f t="shared" si="42"/>
        <v>34C</v>
      </c>
      <c r="O348" s="11">
        <f>IF(ISBLANK(P348),"",VLOOKUP(P348,Tables!$A$3:$B$11,2))</f>
        <v>2</v>
      </c>
      <c r="P348" s="2" t="s">
        <v>32</v>
      </c>
      <c r="Q348" s="2">
        <v>34</v>
      </c>
      <c r="R348" s="2">
        <v>22</v>
      </c>
      <c r="S348" s="2">
        <v>35</v>
      </c>
      <c r="T348" s="2">
        <v>67</v>
      </c>
      <c r="U348" s="13">
        <f t="shared" si="43"/>
        <v>1.7018</v>
      </c>
      <c r="V348" s="2">
        <v>115</v>
      </c>
      <c r="W348" s="12">
        <f t="shared" si="44"/>
        <v>52.163080000000001</v>
      </c>
      <c r="X348" s="13">
        <f t="shared" si="45"/>
        <v>18.011346782328228</v>
      </c>
      <c r="Y348" s="18" t="str">
        <f t="shared" si="47"/>
        <v>Y</v>
      </c>
      <c r="Z348" s="2" t="s">
        <v>287</v>
      </c>
    </row>
    <row r="349" spans="1:26" x14ac:dyDescent="0.15">
      <c r="A349" s="11">
        <f t="shared" si="46"/>
        <v>1980</v>
      </c>
      <c r="B349" s="11">
        <f t="shared" si="40"/>
        <v>1982</v>
      </c>
      <c r="C349" s="10">
        <v>28763</v>
      </c>
      <c r="D349" s="2" t="s">
        <v>836</v>
      </c>
      <c r="I349" s="22" t="s">
        <v>1256</v>
      </c>
      <c r="K349" s="2" t="s">
        <v>26</v>
      </c>
      <c r="L349" s="3">
        <v>20435</v>
      </c>
      <c r="M349" s="12">
        <f t="shared" si="41"/>
        <v>23</v>
      </c>
      <c r="N349" s="11" t="str">
        <f t="shared" si="42"/>
        <v>34D</v>
      </c>
      <c r="O349" s="11">
        <f>IF(ISBLANK(P349),"",VLOOKUP(P349,Tables!$A$3:$B$11,2))</f>
        <v>3</v>
      </c>
      <c r="P349" s="2" t="s">
        <v>27</v>
      </c>
      <c r="Q349" s="2">
        <v>34</v>
      </c>
      <c r="R349" s="2">
        <v>21</v>
      </c>
      <c r="S349" s="2">
        <v>32</v>
      </c>
      <c r="T349" s="2">
        <v>68</v>
      </c>
      <c r="U349" s="13">
        <f t="shared" si="43"/>
        <v>1.7272000000000001</v>
      </c>
      <c r="V349" s="2">
        <v>105</v>
      </c>
      <c r="W349" s="12">
        <f t="shared" si="44"/>
        <v>47.627159999999996</v>
      </c>
      <c r="X349" s="13">
        <f t="shared" si="45"/>
        <v>15.965018521732542</v>
      </c>
      <c r="Y349" s="18" t="str">
        <f t="shared" si="47"/>
        <v>Y</v>
      </c>
      <c r="Z349" s="2" t="s">
        <v>207</v>
      </c>
    </row>
    <row r="350" spans="1:26" x14ac:dyDescent="0.15">
      <c r="A350" s="11">
        <f t="shared" si="46"/>
        <v>1980</v>
      </c>
      <c r="B350" s="11">
        <f t="shared" si="40"/>
        <v>1982</v>
      </c>
      <c r="C350" s="10">
        <v>28794</v>
      </c>
      <c r="D350" s="2" t="s">
        <v>850</v>
      </c>
      <c r="I350" s="22" t="s">
        <v>1255</v>
      </c>
      <c r="K350" s="2" t="s">
        <v>26</v>
      </c>
      <c r="L350" s="3">
        <v>19968</v>
      </c>
      <c r="M350" s="12">
        <f t="shared" si="41"/>
        <v>24</v>
      </c>
      <c r="N350" s="11" t="str">
        <f t="shared" si="42"/>
        <v>34C</v>
      </c>
      <c r="O350" s="11">
        <f>IF(ISBLANK(P350),"",VLOOKUP(P350,Tables!$A$3:$B$11,2))</f>
        <v>2</v>
      </c>
      <c r="P350" s="2" t="s">
        <v>32</v>
      </c>
      <c r="Q350" s="2">
        <v>34</v>
      </c>
      <c r="R350" s="2">
        <v>24</v>
      </c>
      <c r="S350" s="2">
        <v>34</v>
      </c>
      <c r="T350" s="2">
        <v>69</v>
      </c>
      <c r="U350" s="13">
        <f t="shared" si="43"/>
        <v>1.7525999999999999</v>
      </c>
      <c r="V350" s="2">
        <v>125</v>
      </c>
      <c r="W350" s="12">
        <f t="shared" si="44"/>
        <v>56.698999999999998</v>
      </c>
      <c r="X350" s="13">
        <f t="shared" si="45"/>
        <v>18.459068634163312</v>
      </c>
      <c r="Y350" s="18" t="str">
        <f t="shared" si="47"/>
        <v>Y</v>
      </c>
      <c r="Z350" s="2" t="s">
        <v>851</v>
      </c>
    </row>
    <row r="351" spans="1:26" x14ac:dyDescent="0.15">
      <c r="A351" s="11">
        <f t="shared" si="46"/>
        <v>1980</v>
      </c>
      <c r="B351" s="11">
        <f t="shared" si="40"/>
        <v>1982</v>
      </c>
      <c r="C351" s="10">
        <v>28824</v>
      </c>
      <c r="D351" s="2" t="s">
        <v>235</v>
      </c>
      <c r="I351" s="22" t="s">
        <v>1255</v>
      </c>
      <c r="K351" s="2" t="s">
        <v>35</v>
      </c>
      <c r="L351" s="3">
        <v>20846</v>
      </c>
      <c r="M351" s="12">
        <f t="shared" si="41"/>
        <v>21</v>
      </c>
      <c r="N351" s="11" t="str">
        <f t="shared" si="42"/>
        <v>34DD</v>
      </c>
      <c r="O351" s="11">
        <f>IF(ISBLANK(P351),"",VLOOKUP(P351,Tables!$A$3:$B$11,2))</f>
        <v>4</v>
      </c>
      <c r="P351" s="2" t="s">
        <v>38</v>
      </c>
      <c r="Q351" s="2">
        <v>34</v>
      </c>
      <c r="R351" s="2">
        <v>23</v>
      </c>
      <c r="S351" s="2">
        <v>34</v>
      </c>
      <c r="T351" s="2">
        <v>69</v>
      </c>
      <c r="U351" s="13">
        <f t="shared" si="43"/>
        <v>1.7525999999999999</v>
      </c>
      <c r="V351" s="2">
        <v>116</v>
      </c>
      <c r="W351" s="12">
        <f t="shared" si="44"/>
        <v>52.616672000000001</v>
      </c>
      <c r="X351" s="13">
        <f t="shared" si="45"/>
        <v>17.130015692503555</v>
      </c>
      <c r="Y351" s="18" t="str">
        <f t="shared" si="47"/>
        <v>Y</v>
      </c>
      <c r="Z351" s="2" t="s">
        <v>236</v>
      </c>
    </row>
    <row r="352" spans="1:26" x14ac:dyDescent="0.15">
      <c r="A352" s="11">
        <f t="shared" si="46"/>
        <v>1980</v>
      </c>
      <c r="B352" s="11">
        <f t="shared" si="40"/>
        <v>1983</v>
      </c>
      <c r="C352" s="10">
        <v>28855</v>
      </c>
      <c r="D352" s="2" t="s">
        <v>791</v>
      </c>
      <c r="I352" s="22" t="s">
        <v>1255</v>
      </c>
      <c r="K352" s="2" t="s">
        <v>35</v>
      </c>
      <c r="L352" s="3">
        <v>20678</v>
      </c>
      <c r="M352" s="12">
        <f t="shared" si="41"/>
        <v>23</v>
      </c>
      <c r="N352" s="11" t="str">
        <f t="shared" si="42"/>
        <v>36D</v>
      </c>
      <c r="O352" s="11">
        <f>IF(ISBLANK(P352),"",VLOOKUP(P352,Tables!$A$3:$B$11,2))</f>
        <v>3</v>
      </c>
      <c r="P352" s="2" t="s">
        <v>27</v>
      </c>
      <c r="Q352" s="2">
        <v>36</v>
      </c>
      <c r="R352" s="2">
        <v>22</v>
      </c>
      <c r="S352" s="2">
        <v>35</v>
      </c>
      <c r="T352" s="2">
        <v>67</v>
      </c>
      <c r="U352" s="13">
        <f t="shared" si="43"/>
        <v>1.7018</v>
      </c>
      <c r="V352" s="2">
        <v>118</v>
      </c>
      <c r="W352" s="12">
        <f t="shared" si="44"/>
        <v>53.523856000000002</v>
      </c>
      <c r="X352" s="13">
        <f t="shared" si="45"/>
        <v>18.481208002736789</v>
      </c>
      <c r="Y352" s="18" t="str">
        <f t="shared" si="47"/>
        <v>N</v>
      </c>
      <c r="Z352" s="2" t="s">
        <v>792</v>
      </c>
    </row>
    <row r="353" spans="1:26" x14ac:dyDescent="0.15">
      <c r="A353" s="11">
        <f t="shared" si="46"/>
        <v>1980</v>
      </c>
      <c r="B353" s="11">
        <f t="shared" si="40"/>
        <v>1983</v>
      </c>
      <c r="C353" s="10">
        <v>28886</v>
      </c>
      <c r="D353" s="2" t="s">
        <v>865</v>
      </c>
      <c r="I353" s="22" t="s">
        <v>1255</v>
      </c>
      <c r="K353" s="2" t="s">
        <v>26</v>
      </c>
      <c r="L353" s="3">
        <v>21238</v>
      </c>
      <c r="M353" s="12">
        <f t="shared" si="41"/>
        <v>21</v>
      </c>
      <c r="N353" s="11" t="str">
        <f t="shared" si="42"/>
        <v>35B</v>
      </c>
      <c r="O353" s="11">
        <f>IF(ISBLANK(P353),"",VLOOKUP(P353,Tables!$A$3:$B$11,2))</f>
        <v>1</v>
      </c>
      <c r="P353" s="2" t="s">
        <v>49</v>
      </c>
      <c r="Q353" s="2">
        <v>35</v>
      </c>
      <c r="R353" s="2">
        <v>23</v>
      </c>
      <c r="S353" s="2">
        <v>34</v>
      </c>
      <c r="T353" s="2">
        <v>64</v>
      </c>
      <c r="U353" s="13">
        <f t="shared" si="43"/>
        <v>1.6255999999999999</v>
      </c>
      <c r="V353" s="2">
        <v>101</v>
      </c>
      <c r="W353" s="12">
        <f t="shared" si="44"/>
        <v>45.812792000000002</v>
      </c>
      <c r="X353" s="13">
        <f t="shared" si="45"/>
        <v>17.336418364242981</v>
      </c>
      <c r="Y353" s="18" t="str">
        <f t="shared" si="47"/>
        <v>Y</v>
      </c>
      <c r="Z353" s="2" t="s">
        <v>866</v>
      </c>
    </row>
    <row r="354" spans="1:26" x14ac:dyDescent="0.15">
      <c r="A354" s="11">
        <f t="shared" si="46"/>
        <v>1980</v>
      </c>
      <c r="B354" s="11">
        <f t="shared" si="40"/>
        <v>1983</v>
      </c>
      <c r="C354" s="10">
        <v>28914</v>
      </c>
      <c r="D354" s="2" t="s">
        <v>37</v>
      </c>
      <c r="I354" s="22" t="s">
        <v>1255</v>
      </c>
      <c r="J354" s="2" t="s">
        <v>25</v>
      </c>
      <c r="K354" s="2" t="s">
        <v>35</v>
      </c>
      <c r="L354" s="3">
        <v>21966</v>
      </c>
      <c r="M354" s="12">
        <f t="shared" si="41"/>
        <v>19</v>
      </c>
      <c r="N354" s="11" t="str">
        <f t="shared" si="42"/>
        <v>34DD</v>
      </c>
      <c r="O354" s="11">
        <f>IF(ISBLANK(P354),"",VLOOKUP(P354,Tables!$A$3:$B$11,2))</f>
        <v>4</v>
      </c>
      <c r="P354" s="2" t="s">
        <v>38</v>
      </c>
      <c r="Q354" s="2">
        <v>34</v>
      </c>
      <c r="R354" s="2">
        <v>22</v>
      </c>
      <c r="S354" s="2">
        <v>32</v>
      </c>
      <c r="T354" s="2">
        <v>62</v>
      </c>
      <c r="U354" s="13">
        <f t="shared" si="43"/>
        <v>1.5748</v>
      </c>
      <c r="V354" s="2">
        <v>103</v>
      </c>
      <c r="W354" s="12">
        <f t="shared" si="44"/>
        <v>46.719976000000003</v>
      </c>
      <c r="X354" s="13">
        <f t="shared" si="45"/>
        <v>18.838737677475358</v>
      </c>
      <c r="Y354" s="18" t="str">
        <f t="shared" si="47"/>
        <v>Y</v>
      </c>
      <c r="Z354" s="2" t="s">
        <v>39</v>
      </c>
    </row>
    <row r="355" spans="1:26" x14ac:dyDescent="0.15">
      <c r="A355" s="11">
        <f t="shared" si="46"/>
        <v>1980</v>
      </c>
      <c r="B355" s="11">
        <f t="shared" si="40"/>
        <v>1983</v>
      </c>
      <c r="C355" s="10">
        <v>28945</v>
      </c>
      <c r="D355" s="2" t="s">
        <v>254</v>
      </c>
      <c r="I355" s="22" t="s">
        <v>1255</v>
      </c>
      <c r="K355" s="2" t="s">
        <v>35</v>
      </c>
      <c r="L355" s="3">
        <v>21992</v>
      </c>
      <c r="M355" s="12">
        <f t="shared" si="41"/>
        <v>19</v>
      </c>
      <c r="N355" s="11" t="str">
        <f t="shared" si="42"/>
        <v>34B</v>
      </c>
      <c r="O355" s="11">
        <f>IF(ISBLANK(P355),"",VLOOKUP(P355,Tables!$A$3:$B$11,2))</f>
        <v>1</v>
      </c>
      <c r="P355" s="2" t="s">
        <v>49</v>
      </c>
      <c r="Q355" s="2">
        <v>34</v>
      </c>
      <c r="R355" s="2">
        <v>22</v>
      </c>
      <c r="S355" s="2">
        <v>33</v>
      </c>
      <c r="T355" s="2">
        <v>64</v>
      </c>
      <c r="U355" s="13">
        <f t="shared" si="43"/>
        <v>1.6255999999999999</v>
      </c>
      <c r="V355" s="2">
        <v>105</v>
      </c>
      <c r="W355" s="12">
        <f t="shared" si="44"/>
        <v>47.627159999999996</v>
      </c>
      <c r="X355" s="13">
        <f t="shared" si="45"/>
        <v>18.023009190549629</v>
      </c>
      <c r="Y355" s="18" t="str">
        <f t="shared" si="47"/>
        <v>Y</v>
      </c>
      <c r="Z355" s="2" t="s">
        <v>255</v>
      </c>
    </row>
    <row r="356" spans="1:26" x14ac:dyDescent="0.15">
      <c r="A356" s="11">
        <f t="shared" si="46"/>
        <v>1980</v>
      </c>
      <c r="B356" s="11">
        <f t="shared" si="40"/>
        <v>1983</v>
      </c>
      <c r="C356" s="10">
        <v>28975</v>
      </c>
      <c r="D356" s="2" t="s">
        <v>1117</v>
      </c>
      <c r="I356" s="22" t="s">
        <v>1255</v>
      </c>
      <c r="K356" s="2" t="s">
        <v>26</v>
      </c>
      <c r="L356" s="3">
        <v>21855</v>
      </c>
      <c r="M356" s="12">
        <f t="shared" si="41"/>
        <v>20</v>
      </c>
      <c r="N356" s="11" t="str">
        <f t="shared" si="42"/>
        <v>34B</v>
      </c>
      <c r="O356" s="11">
        <f>IF(ISBLANK(P356),"",VLOOKUP(P356,Tables!$A$3:$B$11,2))</f>
        <v>1</v>
      </c>
      <c r="P356" s="2" t="s">
        <v>49</v>
      </c>
      <c r="Q356" s="2">
        <v>34</v>
      </c>
      <c r="R356" s="2">
        <v>23</v>
      </c>
      <c r="S356" s="2">
        <v>34</v>
      </c>
      <c r="T356" s="2">
        <v>65</v>
      </c>
      <c r="U356" s="13">
        <f t="shared" si="43"/>
        <v>1.651</v>
      </c>
      <c r="V356" s="2">
        <v>108</v>
      </c>
      <c r="W356" s="12">
        <f t="shared" si="44"/>
        <v>48.987935999999998</v>
      </c>
      <c r="X356" s="13">
        <f t="shared" si="45"/>
        <v>17.971941458675815</v>
      </c>
      <c r="Y356" s="18" t="str">
        <f t="shared" si="47"/>
        <v>Y</v>
      </c>
      <c r="Z356" s="2" t="s">
        <v>563</v>
      </c>
    </row>
    <row r="357" spans="1:26" x14ac:dyDescent="0.15">
      <c r="A357" s="11">
        <f t="shared" si="46"/>
        <v>1980</v>
      </c>
      <c r="B357" s="11">
        <f t="shared" si="40"/>
        <v>1983</v>
      </c>
      <c r="C357" s="10">
        <v>29006</v>
      </c>
      <c r="D357" s="2" t="s">
        <v>594</v>
      </c>
      <c r="I357" s="22" t="s">
        <v>1255</v>
      </c>
      <c r="K357" s="2" t="s">
        <v>35</v>
      </c>
      <c r="L357" s="3">
        <v>20667</v>
      </c>
      <c r="M357" s="12">
        <f t="shared" si="41"/>
        <v>23</v>
      </c>
      <c r="N357" s="11" t="str">
        <f t="shared" si="42"/>
        <v>38C</v>
      </c>
      <c r="O357" s="11">
        <f>IF(ISBLANK(P357),"",VLOOKUP(P357,Tables!$A$3:$B$11,2))</f>
        <v>2</v>
      </c>
      <c r="P357" s="2" t="s">
        <v>32</v>
      </c>
      <c r="Q357" s="2">
        <v>38</v>
      </c>
      <c r="R357" s="2">
        <v>25</v>
      </c>
      <c r="S357" s="2">
        <v>38</v>
      </c>
      <c r="T357" s="2">
        <v>69</v>
      </c>
      <c r="U357" s="13">
        <f t="shared" si="43"/>
        <v>1.7525999999999999</v>
      </c>
      <c r="V357" s="2">
        <v>126</v>
      </c>
      <c r="W357" s="12">
        <f t="shared" si="44"/>
        <v>57.152591999999999</v>
      </c>
      <c r="X357" s="13">
        <f t="shared" si="45"/>
        <v>18.606741183236618</v>
      </c>
      <c r="Y357" s="18" t="str">
        <f t="shared" si="47"/>
        <v>N</v>
      </c>
      <c r="Z357" s="2" t="s">
        <v>595</v>
      </c>
    </row>
    <row r="358" spans="1:26" x14ac:dyDescent="0.15">
      <c r="A358" s="11">
        <f t="shared" si="46"/>
        <v>1980</v>
      </c>
      <c r="B358" s="11">
        <f t="shared" si="40"/>
        <v>1983</v>
      </c>
      <c r="C358" s="10">
        <v>29036</v>
      </c>
      <c r="D358" s="2" t="s">
        <v>1014</v>
      </c>
      <c r="I358" s="22" t="s">
        <v>1255</v>
      </c>
      <c r="K358" s="2" t="s">
        <v>26</v>
      </c>
      <c r="L358" s="3">
        <v>19766</v>
      </c>
      <c r="M358" s="12">
        <f t="shared" si="41"/>
        <v>25</v>
      </c>
      <c r="N358" s="11" t="str">
        <f t="shared" si="42"/>
        <v>35C</v>
      </c>
      <c r="O358" s="11">
        <f>IF(ISBLANK(P358),"",VLOOKUP(P358,Tables!$A$3:$B$11,2))</f>
        <v>2</v>
      </c>
      <c r="P358" s="2" t="s">
        <v>32</v>
      </c>
      <c r="Q358" s="2">
        <v>35</v>
      </c>
      <c r="R358" s="2">
        <v>22</v>
      </c>
      <c r="S358" s="2">
        <v>34</v>
      </c>
      <c r="T358" s="2">
        <v>65</v>
      </c>
      <c r="U358" s="13">
        <f t="shared" si="43"/>
        <v>1.651</v>
      </c>
      <c r="V358" s="2">
        <v>108</v>
      </c>
      <c r="W358" s="12">
        <f t="shared" si="44"/>
        <v>48.987935999999998</v>
      </c>
      <c r="X358" s="13">
        <f t="shared" si="45"/>
        <v>17.971941458675815</v>
      </c>
      <c r="Y358" s="18" t="str">
        <f t="shared" si="47"/>
        <v>Y</v>
      </c>
      <c r="Z358" s="2" t="s">
        <v>329</v>
      </c>
    </row>
    <row r="359" spans="1:26" x14ac:dyDescent="0.15">
      <c r="A359" s="11">
        <f t="shared" si="46"/>
        <v>1980</v>
      </c>
      <c r="B359" s="11">
        <f t="shared" si="40"/>
        <v>1983</v>
      </c>
      <c r="C359" s="10">
        <v>29067</v>
      </c>
      <c r="D359" s="2" t="s">
        <v>197</v>
      </c>
      <c r="I359" s="22" t="s">
        <v>1255</v>
      </c>
      <c r="K359" s="2" t="s">
        <v>35</v>
      </c>
      <c r="L359" s="3">
        <v>19888</v>
      </c>
      <c r="M359" s="12">
        <f t="shared" si="41"/>
        <v>25</v>
      </c>
      <c r="N359" s="11" t="str">
        <f t="shared" si="42"/>
        <v>34C</v>
      </c>
      <c r="O359" s="11">
        <f>IF(ISBLANK(P359),"",VLOOKUP(P359,Tables!$A$3:$B$11,2))</f>
        <v>2</v>
      </c>
      <c r="P359" s="2" t="s">
        <v>32</v>
      </c>
      <c r="Q359" s="2">
        <v>34</v>
      </c>
      <c r="R359" s="2">
        <v>24</v>
      </c>
      <c r="S359" s="2">
        <v>34</v>
      </c>
      <c r="T359" s="2">
        <v>63</v>
      </c>
      <c r="U359" s="13">
        <f t="shared" si="43"/>
        <v>1.6002000000000001</v>
      </c>
      <c r="V359" s="2">
        <v>100</v>
      </c>
      <c r="W359" s="12">
        <f t="shared" si="44"/>
        <v>45.359200000000001</v>
      </c>
      <c r="X359" s="13">
        <f t="shared" si="45"/>
        <v>17.714008721038354</v>
      </c>
      <c r="Y359" s="18" t="str">
        <f t="shared" si="47"/>
        <v>N</v>
      </c>
      <c r="Z359" s="2" t="s">
        <v>198</v>
      </c>
    </row>
    <row r="360" spans="1:26" x14ac:dyDescent="0.15">
      <c r="A360" s="11">
        <f t="shared" si="46"/>
        <v>1980</v>
      </c>
      <c r="B360" s="11">
        <f t="shared" si="40"/>
        <v>1983</v>
      </c>
      <c r="C360" s="10">
        <v>29098</v>
      </c>
      <c r="D360" s="2" t="s">
        <v>139</v>
      </c>
      <c r="I360" s="22" t="s">
        <v>1256</v>
      </c>
      <c r="K360" s="2" t="s">
        <v>35</v>
      </c>
      <c r="L360" s="3">
        <v>20631</v>
      </c>
      <c r="M360" s="12">
        <f t="shared" si="41"/>
        <v>23</v>
      </c>
      <c r="N360" s="11" t="str">
        <f t="shared" si="42"/>
        <v>35D</v>
      </c>
      <c r="O360" s="11">
        <f>IF(ISBLANK(P360),"",VLOOKUP(P360,Tables!$A$3:$B$11,2))</f>
        <v>3</v>
      </c>
      <c r="P360" s="2" t="s">
        <v>27</v>
      </c>
      <c r="Q360" s="2">
        <v>35</v>
      </c>
      <c r="R360" s="2">
        <v>23</v>
      </c>
      <c r="S360" s="2">
        <v>34</v>
      </c>
      <c r="T360" s="2">
        <v>65</v>
      </c>
      <c r="U360" s="13">
        <f t="shared" si="43"/>
        <v>1.651</v>
      </c>
      <c r="V360" s="2">
        <v>105</v>
      </c>
      <c r="W360" s="12">
        <f t="shared" si="44"/>
        <v>47.627159999999996</v>
      </c>
      <c r="X360" s="13">
        <f t="shared" si="45"/>
        <v>17.472720862601488</v>
      </c>
      <c r="Y360" s="18" t="str">
        <f t="shared" si="47"/>
        <v>Y</v>
      </c>
      <c r="Z360" s="2" t="s">
        <v>140</v>
      </c>
    </row>
    <row r="361" spans="1:26" x14ac:dyDescent="0.15">
      <c r="A361" s="11">
        <f t="shared" si="46"/>
        <v>1980</v>
      </c>
      <c r="B361" s="11">
        <f t="shared" si="40"/>
        <v>1983</v>
      </c>
      <c r="C361" s="10">
        <v>29128</v>
      </c>
      <c r="D361" s="2" t="s">
        <v>1160</v>
      </c>
      <c r="I361" s="22" t="s">
        <v>1255</v>
      </c>
      <c r="K361" s="2" t="s">
        <v>26</v>
      </c>
      <c r="L361" s="3">
        <v>21308</v>
      </c>
      <c r="M361" s="12">
        <f t="shared" si="41"/>
        <v>21</v>
      </c>
      <c r="N361" s="11" t="str">
        <f t="shared" si="42"/>
        <v>35C</v>
      </c>
      <c r="O361" s="11">
        <f>IF(ISBLANK(P361),"",VLOOKUP(P361,Tables!$A$3:$B$11,2))</f>
        <v>2</v>
      </c>
      <c r="P361" s="2" t="s">
        <v>32</v>
      </c>
      <c r="Q361" s="2">
        <v>35</v>
      </c>
      <c r="R361" s="2">
        <v>24</v>
      </c>
      <c r="S361" s="2">
        <v>35</v>
      </c>
      <c r="T361" s="2">
        <v>68</v>
      </c>
      <c r="U361" s="13">
        <f t="shared" si="43"/>
        <v>1.7272000000000001</v>
      </c>
      <c r="V361" s="2">
        <v>118</v>
      </c>
      <c r="W361" s="12">
        <f t="shared" si="44"/>
        <v>53.523856000000002</v>
      </c>
      <c r="X361" s="13">
        <f t="shared" si="45"/>
        <v>17.941639862518478</v>
      </c>
      <c r="Y361" s="18" t="str">
        <f t="shared" si="47"/>
        <v>Y</v>
      </c>
      <c r="Z361" s="2" t="s">
        <v>58</v>
      </c>
    </row>
    <row r="362" spans="1:26" x14ac:dyDescent="0.15">
      <c r="A362" s="11">
        <f t="shared" si="46"/>
        <v>1980</v>
      </c>
      <c r="B362" s="11">
        <f t="shared" si="40"/>
        <v>1983</v>
      </c>
      <c r="C362" s="10">
        <v>29159</v>
      </c>
      <c r="D362" s="2" t="s">
        <v>1179</v>
      </c>
      <c r="I362" s="22" t="s">
        <v>1255</v>
      </c>
      <c r="K362" s="2" t="s">
        <v>35</v>
      </c>
      <c r="L362" s="3">
        <v>21850</v>
      </c>
      <c r="M362" s="12">
        <f t="shared" si="41"/>
        <v>20</v>
      </c>
      <c r="N362" s="11" t="str">
        <f t="shared" si="42"/>
        <v>34C</v>
      </c>
      <c r="O362" s="11">
        <f>IF(ISBLANK(P362),"",VLOOKUP(P362,Tables!$A$3:$B$11,2))</f>
        <v>2</v>
      </c>
      <c r="P362" s="2" t="s">
        <v>32</v>
      </c>
      <c r="Q362" s="2">
        <v>34</v>
      </c>
      <c r="R362" s="2">
        <v>22</v>
      </c>
      <c r="S362" s="2">
        <v>34</v>
      </c>
      <c r="T362" s="2">
        <v>68</v>
      </c>
      <c r="U362" s="13">
        <f t="shared" si="43"/>
        <v>1.7272000000000001</v>
      </c>
      <c r="V362" s="2">
        <v>112</v>
      </c>
      <c r="W362" s="12">
        <f t="shared" si="44"/>
        <v>50.802303999999999</v>
      </c>
      <c r="X362" s="13">
        <f t="shared" si="45"/>
        <v>17.029353089848048</v>
      </c>
      <c r="Y362" s="18" t="str">
        <f t="shared" si="47"/>
        <v>N</v>
      </c>
      <c r="Z362" s="2" t="s">
        <v>1180</v>
      </c>
    </row>
    <row r="363" spans="1:26" x14ac:dyDescent="0.15">
      <c r="A363" s="11">
        <f t="shared" si="46"/>
        <v>1980</v>
      </c>
      <c r="B363" s="11">
        <f t="shared" si="40"/>
        <v>1983</v>
      </c>
      <c r="C363" s="10">
        <v>29189</v>
      </c>
      <c r="D363" s="2" t="s">
        <v>1144</v>
      </c>
      <c r="I363" s="22" t="s">
        <v>1255</v>
      </c>
      <c r="K363" s="2" t="s">
        <v>35</v>
      </c>
      <c r="L363" s="3">
        <v>20714</v>
      </c>
      <c r="M363" s="12">
        <f t="shared" si="41"/>
        <v>23</v>
      </c>
      <c r="N363" s="11" t="str">
        <f t="shared" si="42"/>
        <v>35D</v>
      </c>
      <c r="O363" s="11">
        <f>IF(ISBLANK(P363),"",VLOOKUP(P363,Tables!$A$3:$B$11,2))</f>
        <v>3</v>
      </c>
      <c r="P363" s="2" t="s">
        <v>27</v>
      </c>
      <c r="Q363" s="2">
        <v>35</v>
      </c>
      <c r="R363" s="2">
        <v>23</v>
      </c>
      <c r="S363" s="2">
        <v>33</v>
      </c>
      <c r="T363" s="2">
        <v>66</v>
      </c>
      <c r="U363" s="13">
        <f t="shared" si="43"/>
        <v>1.6764000000000001</v>
      </c>
      <c r="V363" s="2">
        <v>100</v>
      </c>
      <c r="W363" s="12">
        <f t="shared" si="44"/>
        <v>45.359200000000001</v>
      </c>
      <c r="X363" s="13">
        <f t="shared" si="45"/>
        <v>16.140243483425444</v>
      </c>
      <c r="Y363" s="18" t="str">
        <f t="shared" si="47"/>
        <v>Y</v>
      </c>
      <c r="Z363" s="2" t="s">
        <v>1145</v>
      </c>
    </row>
    <row r="364" spans="1:26" x14ac:dyDescent="0.15">
      <c r="A364" s="11">
        <f t="shared" si="46"/>
        <v>1980</v>
      </c>
      <c r="B364" s="11">
        <f t="shared" si="40"/>
        <v>1984</v>
      </c>
      <c r="C364" s="10">
        <v>29220</v>
      </c>
      <c r="D364" s="2" t="s">
        <v>970</v>
      </c>
      <c r="I364" s="22" t="s">
        <v>1255</v>
      </c>
      <c r="K364" s="2" t="s">
        <v>26</v>
      </c>
      <c r="L364" s="3">
        <v>22558</v>
      </c>
      <c r="M364" s="12">
        <f t="shared" si="41"/>
        <v>19</v>
      </c>
      <c r="N364" s="11" t="str">
        <f t="shared" si="42"/>
        <v>35D</v>
      </c>
      <c r="O364" s="11">
        <f>IF(ISBLANK(P364),"",VLOOKUP(P364,Tables!$A$3:$B$11,2))</f>
        <v>3</v>
      </c>
      <c r="P364" s="2" t="s">
        <v>27</v>
      </c>
      <c r="Q364" s="2">
        <v>35</v>
      </c>
      <c r="R364" s="2">
        <v>22</v>
      </c>
      <c r="S364" s="2">
        <v>34</v>
      </c>
      <c r="T364" s="2">
        <v>68</v>
      </c>
      <c r="U364" s="13">
        <f t="shared" si="43"/>
        <v>1.7272000000000001</v>
      </c>
      <c r="V364" s="2">
        <v>115</v>
      </c>
      <c r="W364" s="12">
        <f t="shared" si="44"/>
        <v>52.163080000000001</v>
      </c>
      <c r="X364" s="13">
        <f t="shared" si="45"/>
        <v>17.485496476183261</v>
      </c>
      <c r="Y364" s="18" t="str">
        <f t="shared" si="47"/>
        <v>Y</v>
      </c>
      <c r="Z364" s="2" t="s">
        <v>223</v>
      </c>
    </row>
    <row r="365" spans="1:26" x14ac:dyDescent="0.15">
      <c r="A365" s="11">
        <f t="shared" si="46"/>
        <v>1980</v>
      </c>
      <c r="B365" s="11">
        <f t="shared" si="40"/>
        <v>1984</v>
      </c>
      <c r="C365" s="10">
        <v>29251</v>
      </c>
      <c r="D365" s="2" t="s">
        <v>623</v>
      </c>
      <c r="I365" s="22" t="s">
        <v>1255</v>
      </c>
      <c r="K365" s="2" t="s">
        <v>35</v>
      </c>
      <c r="L365" s="3">
        <v>21872</v>
      </c>
      <c r="M365" s="12">
        <f t="shared" si="41"/>
        <v>21</v>
      </c>
      <c r="N365" s="11" t="str">
        <f t="shared" si="42"/>
        <v>36D</v>
      </c>
      <c r="O365" s="11">
        <f>IF(ISBLANK(P365),"",VLOOKUP(P365,Tables!$A$3:$B$11,2))</f>
        <v>3</v>
      </c>
      <c r="P365" s="2" t="s">
        <v>27</v>
      </c>
      <c r="Q365" s="2">
        <v>36</v>
      </c>
      <c r="R365" s="2">
        <v>25</v>
      </c>
      <c r="S365" s="2">
        <v>35</v>
      </c>
      <c r="T365" s="2">
        <v>69</v>
      </c>
      <c r="U365" s="13">
        <f t="shared" si="43"/>
        <v>1.7525999999999999</v>
      </c>
      <c r="V365" s="2">
        <v>120</v>
      </c>
      <c r="W365" s="12">
        <f t="shared" si="44"/>
        <v>54.431039999999996</v>
      </c>
      <c r="X365" s="13">
        <f t="shared" si="45"/>
        <v>17.720705888796779</v>
      </c>
      <c r="Y365" s="18" t="str">
        <f t="shared" si="47"/>
        <v>Y</v>
      </c>
      <c r="Z365" s="2" t="s">
        <v>148</v>
      </c>
    </row>
    <row r="366" spans="1:26" x14ac:dyDescent="0.15">
      <c r="A366" s="11">
        <f t="shared" si="46"/>
        <v>1980</v>
      </c>
      <c r="B366" s="11">
        <f t="shared" si="40"/>
        <v>1984</v>
      </c>
      <c r="C366" s="10">
        <v>29280</v>
      </c>
      <c r="D366" s="2" t="s">
        <v>372</v>
      </c>
      <c r="I366" s="22" t="s">
        <v>1255</v>
      </c>
      <c r="K366" s="2" t="s">
        <v>26</v>
      </c>
      <c r="L366" s="3">
        <v>21952</v>
      </c>
      <c r="M366" s="12">
        <f t="shared" si="41"/>
        <v>20</v>
      </c>
      <c r="N366" s="11" t="str">
        <f t="shared" si="42"/>
        <v>37DD</v>
      </c>
      <c r="O366" s="11">
        <f>IF(ISBLANK(P366),"",VLOOKUP(P366,Tables!$A$3:$B$11,2))</f>
        <v>4</v>
      </c>
      <c r="P366" s="2" t="s">
        <v>38</v>
      </c>
      <c r="Q366" s="2">
        <v>37</v>
      </c>
      <c r="R366" s="2">
        <v>24</v>
      </c>
      <c r="S366" s="2">
        <v>35</v>
      </c>
      <c r="T366" s="2">
        <v>67</v>
      </c>
      <c r="U366" s="13">
        <f t="shared" si="43"/>
        <v>1.7018</v>
      </c>
      <c r="V366" s="2">
        <v>118</v>
      </c>
      <c r="W366" s="12">
        <f t="shared" si="44"/>
        <v>53.523856000000002</v>
      </c>
      <c r="X366" s="13">
        <f t="shared" si="45"/>
        <v>18.481208002736789</v>
      </c>
      <c r="Y366" s="18" t="str">
        <f t="shared" si="47"/>
        <v>Y</v>
      </c>
      <c r="Z366" s="2" t="s">
        <v>373</v>
      </c>
    </row>
    <row r="367" spans="1:26" x14ac:dyDescent="0.15">
      <c r="A367" s="11">
        <f t="shared" si="46"/>
        <v>1980</v>
      </c>
      <c r="B367" s="11">
        <f t="shared" si="40"/>
        <v>1984</v>
      </c>
      <c r="C367" s="10">
        <v>29311</v>
      </c>
      <c r="D367" s="2" t="s">
        <v>751</v>
      </c>
      <c r="I367" s="22" t="s">
        <v>1255</v>
      </c>
      <c r="K367" s="2" t="s">
        <v>26</v>
      </c>
      <c r="L367" s="3">
        <v>21512</v>
      </c>
      <c r="M367" s="12">
        <f t="shared" si="41"/>
        <v>22</v>
      </c>
      <c r="N367" s="11" t="str">
        <f t="shared" si="42"/>
        <v>34B</v>
      </c>
      <c r="O367" s="11">
        <f>IF(ISBLANK(P367),"",VLOOKUP(P367,Tables!$A$3:$B$11,2))</f>
        <v>1</v>
      </c>
      <c r="P367" s="2" t="s">
        <v>49</v>
      </c>
      <c r="Q367" s="2">
        <v>34</v>
      </c>
      <c r="R367" s="2">
        <v>22</v>
      </c>
      <c r="S367" s="2">
        <v>32</v>
      </c>
      <c r="T367" s="2">
        <v>65</v>
      </c>
      <c r="U367" s="13">
        <f t="shared" si="43"/>
        <v>1.651</v>
      </c>
      <c r="V367" s="2">
        <v>108</v>
      </c>
      <c r="W367" s="12">
        <f t="shared" si="44"/>
        <v>48.987935999999998</v>
      </c>
      <c r="X367" s="13">
        <f t="shared" si="45"/>
        <v>17.971941458675815</v>
      </c>
      <c r="Y367" s="18" t="str">
        <f t="shared" si="47"/>
        <v>Y</v>
      </c>
      <c r="Z367" s="2" t="s">
        <v>142</v>
      </c>
    </row>
    <row r="368" spans="1:26" x14ac:dyDescent="0.15">
      <c r="A368" s="11">
        <f t="shared" si="46"/>
        <v>1980</v>
      </c>
      <c r="B368" s="11">
        <f t="shared" si="40"/>
        <v>1984</v>
      </c>
      <c r="C368" s="10">
        <v>29341</v>
      </c>
      <c r="D368" s="2" t="s">
        <v>965</v>
      </c>
      <c r="I368" s="22" t="s">
        <v>1255</v>
      </c>
      <c r="K368" s="2" t="s">
        <v>35</v>
      </c>
      <c r="L368" s="3">
        <v>21788</v>
      </c>
      <c r="M368" s="12">
        <f t="shared" si="41"/>
        <v>21</v>
      </c>
      <c r="N368" s="11" t="str">
        <f t="shared" si="42"/>
        <v>36DD</v>
      </c>
      <c r="O368" s="11">
        <f>IF(ISBLANK(P368),"",VLOOKUP(P368,Tables!$A$3:$B$11,2))</f>
        <v>4</v>
      </c>
      <c r="P368" s="2" t="s">
        <v>38</v>
      </c>
      <c r="Q368" s="2">
        <v>36</v>
      </c>
      <c r="R368" s="2">
        <v>23</v>
      </c>
      <c r="S368" s="2">
        <v>32</v>
      </c>
      <c r="T368" s="2">
        <v>65</v>
      </c>
      <c r="U368" s="13">
        <f t="shared" si="43"/>
        <v>1.651</v>
      </c>
      <c r="V368" s="2">
        <v>107</v>
      </c>
      <c r="W368" s="12">
        <f t="shared" si="44"/>
        <v>48.534343999999997</v>
      </c>
      <c r="X368" s="13">
        <f t="shared" si="45"/>
        <v>17.805534593317706</v>
      </c>
      <c r="Y368" s="18" t="str">
        <f t="shared" si="47"/>
        <v>Y</v>
      </c>
      <c r="Z368" s="2" t="s">
        <v>966</v>
      </c>
    </row>
    <row r="369" spans="1:26" x14ac:dyDescent="0.15">
      <c r="A369" s="11">
        <f t="shared" si="46"/>
        <v>1980</v>
      </c>
      <c r="B369" s="11">
        <f t="shared" si="40"/>
        <v>1984</v>
      </c>
      <c r="C369" s="10">
        <v>29372</v>
      </c>
      <c r="D369" s="2" t="s">
        <v>1161</v>
      </c>
      <c r="I369" s="22" t="s">
        <v>1255</v>
      </c>
      <c r="K369" s="2" t="s">
        <v>26</v>
      </c>
      <c r="L369" s="3">
        <v>19472</v>
      </c>
      <c r="M369" s="12">
        <f t="shared" si="41"/>
        <v>27</v>
      </c>
      <c r="N369" s="11" t="str">
        <f t="shared" si="42"/>
        <v>36C</v>
      </c>
      <c r="O369" s="11">
        <f>IF(ISBLANK(P369),"",VLOOKUP(P369,Tables!$A$3:$B$11,2))</f>
        <v>2</v>
      </c>
      <c r="P369" s="2" t="s">
        <v>32</v>
      </c>
      <c r="Q369" s="2">
        <v>36</v>
      </c>
      <c r="R369" s="2">
        <v>22</v>
      </c>
      <c r="S369" s="2">
        <v>34</v>
      </c>
      <c r="T369" s="2">
        <v>67</v>
      </c>
      <c r="U369" s="13">
        <f t="shared" si="43"/>
        <v>1.7018</v>
      </c>
      <c r="V369" s="2">
        <v>110</v>
      </c>
      <c r="W369" s="12">
        <f t="shared" si="44"/>
        <v>49.895119999999999</v>
      </c>
      <c r="X369" s="13">
        <f t="shared" si="45"/>
        <v>17.228244748313955</v>
      </c>
      <c r="Y369" s="18" t="str">
        <f t="shared" si="47"/>
        <v>Y</v>
      </c>
      <c r="Z369" s="2" t="s">
        <v>207</v>
      </c>
    </row>
    <row r="370" spans="1:26" x14ac:dyDescent="0.15">
      <c r="A370" s="11">
        <f t="shared" si="46"/>
        <v>1980</v>
      </c>
      <c r="B370" s="11">
        <f t="shared" si="40"/>
        <v>1984</v>
      </c>
      <c r="C370" s="10">
        <v>29402</v>
      </c>
      <c r="D370" s="2" t="s">
        <v>790</v>
      </c>
      <c r="I370" s="22" t="s">
        <v>1255</v>
      </c>
      <c r="K370" s="2" t="s">
        <v>35</v>
      </c>
      <c r="L370" s="3">
        <v>21003</v>
      </c>
      <c r="M370" s="12">
        <f t="shared" si="41"/>
        <v>23</v>
      </c>
      <c r="N370" s="11" t="str">
        <f t="shared" si="42"/>
        <v>35C</v>
      </c>
      <c r="O370" s="11">
        <f>IF(ISBLANK(P370),"",VLOOKUP(P370,Tables!$A$3:$B$11,2))</f>
        <v>2</v>
      </c>
      <c r="P370" s="2" t="s">
        <v>32</v>
      </c>
      <c r="Q370" s="2">
        <v>35</v>
      </c>
      <c r="R370" s="2">
        <v>23</v>
      </c>
      <c r="S370" s="2">
        <v>34</v>
      </c>
      <c r="T370" s="2">
        <v>67</v>
      </c>
      <c r="U370" s="13">
        <f t="shared" si="43"/>
        <v>1.7018</v>
      </c>
      <c r="V370" s="2">
        <v>116</v>
      </c>
      <c r="W370" s="12">
        <f t="shared" si="44"/>
        <v>52.616672000000001</v>
      </c>
      <c r="X370" s="13">
        <f t="shared" si="45"/>
        <v>18.16796718913108</v>
      </c>
      <c r="Y370" s="18" t="str">
        <f t="shared" si="47"/>
        <v>Y</v>
      </c>
      <c r="Z370" s="2" t="s">
        <v>83</v>
      </c>
    </row>
    <row r="371" spans="1:26" x14ac:dyDescent="0.15">
      <c r="A371" s="11">
        <f t="shared" si="46"/>
        <v>1980</v>
      </c>
      <c r="B371" s="11">
        <f t="shared" si="40"/>
        <v>1984</v>
      </c>
      <c r="C371" s="10">
        <v>29433</v>
      </c>
      <c r="D371" s="2" t="s">
        <v>1119</v>
      </c>
      <c r="I371" s="22" t="s">
        <v>1255</v>
      </c>
      <c r="K371" s="2" t="s">
        <v>35</v>
      </c>
      <c r="L371" s="3">
        <v>21019</v>
      </c>
      <c r="M371" s="12">
        <f t="shared" si="41"/>
        <v>23</v>
      </c>
      <c r="N371" s="11" t="str">
        <f t="shared" si="42"/>
        <v>36B</v>
      </c>
      <c r="O371" s="11">
        <f>IF(ISBLANK(P371),"",VLOOKUP(P371,Tables!$A$3:$B$11,2))</f>
        <v>1</v>
      </c>
      <c r="P371" s="2" t="s">
        <v>49</v>
      </c>
      <c r="Q371" s="2">
        <v>36</v>
      </c>
      <c r="R371" s="2">
        <v>24</v>
      </c>
      <c r="S371" s="2">
        <v>36</v>
      </c>
      <c r="T371" s="2">
        <v>69</v>
      </c>
      <c r="U371" s="13">
        <f t="shared" si="43"/>
        <v>1.7525999999999999</v>
      </c>
      <c r="V371" s="2">
        <v>115</v>
      </c>
      <c r="W371" s="12">
        <f t="shared" si="44"/>
        <v>52.163080000000001</v>
      </c>
      <c r="X371" s="13">
        <f t="shared" si="45"/>
        <v>16.982343143430249</v>
      </c>
      <c r="Y371" s="18" t="str">
        <f t="shared" si="47"/>
        <v>Y</v>
      </c>
      <c r="Z371" s="2" t="s">
        <v>298</v>
      </c>
    </row>
    <row r="372" spans="1:26" x14ac:dyDescent="0.15">
      <c r="A372" s="11">
        <f t="shared" si="46"/>
        <v>1980</v>
      </c>
      <c r="B372" s="11">
        <f t="shared" si="40"/>
        <v>1984</v>
      </c>
      <c r="C372" s="10">
        <v>29464</v>
      </c>
      <c r="D372" s="2" t="s">
        <v>695</v>
      </c>
      <c r="I372" s="22" t="s">
        <v>1255</v>
      </c>
      <c r="J372" s="2" t="s">
        <v>69</v>
      </c>
      <c r="K372" s="2" t="s">
        <v>26</v>
      </c>
      <c r="L372" s="3">
        <v>21491</v>
      </c>
      <c r="M372" s="12">
        <f t="shared" si="41"/>
        <v>22</v>
      </c>
      <c r="N372" s="11" t="str">
        <f t="shared" si="42"/>
        <v>36D</v>
      </c>
      <c r="O372" s="11">
        <f>IF(ISBLANK(P372),"",VLOOKUP(P372,Tables!$A$3:$B$11,2))</f>
        <v>3</v>
      </c>
      <c r="P372" s="2" t="s">
        <v>27</v>
      </c>
      <c r="Q372" s="2">
        <v>36</v>
      </c>
      <c r="R372" s="2">
        <v>25</v>
      </c>
      <c r="S372" s="2">
        <v>35</v>
      </c>
      <c r="T372" s="2">
        <v>63</v>
      </c>
      <c r="U372" s="13">
        <f t="shared" si="43"/>
        <v>1.6002000000000001</v>
      </c>
      <c r="V372" s="2">
        <v>105</v>
      </c>
      <c r="W372" s="12">
        <f t="shared" si="44"/>
        <v>47.627159999999996</v>
      </c>
      <c r="X372" s="13">
        <f t="shared" si="45"/>
        <v>18.59970915709027</v>
      </c>
      <c r="Y372" s="18" t="str">
        <f t="shared" si="47"/>
        <v>N</v>
      </c>
      <c r="Z372" s="2" t="s">
        <v>294</v>
      </c>
    </row>
    <row r="373" spans="1:26" x14ac:dyDescent="0.15">
      <c r="A373" s="11">
        <f t="shared" si="46"/>
        <v>1980</v>
      </c>
      <c r="B373" s="11">
        <f t="shared" si="40"/>
        <v>1984</v>
      </c>
      <c r="C373" s="10">
        <v>29494</v>
      </c>
      <c r="D373" s="2" t="s">
        <v>337</v>
      </c>
      <c r="I373" s="22" t="s">
        <v>1255</v>
      </c>
      <c r="K373" s="2" t="s">
        <v>35</v>
      </c>
      <c r="L373" s="3">
        <v>19795</v>
      </c>
      <c r="M373" s="12">
        <f t="shared" si="41"/>
        <v>26</v>
      </c>
      <c r="N373" s="11" t="str">
        <f t="shared" si="42"/>
        <v>35D</v>
      </c>
      <c r="O373" s="11">
        <f>IF(ISBLANK(P373),"",VLOOKUP(P373,Tables!$A$3:$B$11,2))</f>
        <v>3</v>
      </c>
      <c r="P373" s="2" t="s">
        <v>27</v>
      </c>
      <c r="Q373" s="2">
        <v>35</v>
      </c>
      <c r="R373" s="2">
        <v>21</v>
      </c>
      <c r="S373" s="2">
        <v>34</v>
      </c>
      <c r="T373" s="2">
        <v>65</v>
      </c>
      <c r="U373" s="13">
        <f t="shared" si="43"/>
        <v>1.651</v>
      </c>
      <c r="V373" s="2">
        <v>102</v>
      </c>
      <c r="W373" s="12">
        <f t="shared" si="44"/>
        <v>46.266384000000002</v>
      </c>
      <c r="X373" s="13">
        <f t="shared" si="45"/>
        <v>16.973500266527161</v>
      </c>
      <c r="Y373" s="18" t="str">
        <f t="shared" si="47"/>
        <v>Y</v>
      </c>
      <c r="Z373" s="2" t="s">
        <v>229</v>
      </c>
    </row>
    <row r="374" spans="1:26" x14ac:dyDescent="0.15">
      <c r="A374" s="11">
        <f t="shared" si="46"/>
        <v>1980</v>
      </c>
      <c r="B374" s="11">
        <f t="shared" si="40"/>
        <v>1984</v>
      </c>
      <c r="C374" s="10">
        <v>29525</v>
      </c>
      <c r="D374" s="2" t="s">
        <v>1004</v>
      </c>
      <c r="I374" s="22" t="s">
        <v>1255</v>
      </c>
      <c r="J374" s="2" t="s">
        <v>25</v>
      </c>
      <c r="K374" s="2" t="s">
        <v>35</v>
      </c>
      <c r="L374" s="3">
        <v>21593</v>
      </c>
      <c r="M374" s="12">
        <f t="shared" si="41"/>
        <v>21</v>
      </c>
      <c r="N374" s="11" t="str">
        <f t="shared" si="42"/>
        <v>40F</v>
      </c>
      <c r="O374" s="11">
        <f>IF(ISBLANK(P374),"",VLOOKUP(P374,Tables!$A$3:$B$11,2))</f>
        <v>6</v>
      </c>
      <c r="P374" s="2" t="s">
        <v>529</v>
      </c>
      <c r="Q374" s="2">
        <v>40</v>
      </c>
      <c r="R374" s="2">
        <v>25</v>
      </c>
      <c r="S374" s="2">
        <v>36</v>
      </c>
      <c r="T374" s="2">
        <v>68</v>
      </c>
      <c r="U374" s="13">
        <f t="shared" si="43"/>
        <v>1.7272000000000001</v>
      </c>
      <c r="V374" s="2">
        <v>125</v>
      </c>
      <c r="W374" s="12">
        <f t="shared" si="44"/>
        <v>56.698999999999998</v>
      </c>
      <c r="X374" s="13">
        <f t="shared" si="45"/>
        <v>19.00597443063398</v>
      </c>
      <c r="Y374" s="18" t="str">
        <f t="shared" si="47"/>
        <v>Y</v>
      </c>
      <c r="Z374" s="2" t="s">
        <v>105</v>
      </c>
    </row>
    <row r="375" spans="1:26" x14ac:dyDescent="0.15">
      <c r="A375" s="11">
        <f t="shared" si="46"/>
        <v>1980</v>
      </c>
      <c r="B375" s="11">
        <f t="shared" si="40"/>
        <v>1984</v>
      </c>
      <c r="C375" s="10">
        <v>29555</v>
      </c>
      <c r="D375" s="2" t="s">
        <v>641</v>
      </c>
      <c r="I375" s="22" t="s">
        <v>1256</v>
      </c>
      <c r="K375" s="2" t="s">
        <v>35</v>
      </c>
      <c r="L375" s="3">
        <v>20846</v>
      </c>
      <c r="M375" s="12">
        <f t="shared" si="41"/>
        <v>23</v>
      </c>
      <c r="N375" s="11" t="str">
        <f t="shared" si="42"/>
        <v>37DD</v>
      </c>
      <c r="O375" s="11">
        <f>IF(ISBLANK(P375),"",VLOOKUP(P375,Tables!$A$3:$B$11,2))</f>
        <v>4</v>
      </c>
      <c r="P375" s="2" t="s">
        <v>38</v>
      </c>
      <c r="Q375" s="2">
        <v>37</v>
      </c>
      <c r="R375" s="2">
        <v>23</v>
      </c>
      <c r="S375" s="2">
        <v>35</v>
      </c>
      <c r="T375" s="2">
        <v>67</v>
      </c>
      <c r="U375" s="13">
        <f t="shared" si="43"/>
        <v>1.7018</v>
      </c>
      <c r="V375" s="2">
        <v>118</v>
      </c>
      <c r="W375" s="12">
        <f t="shared" si="44"/>
        <v>53.523856000000002</v>
      </c>
      <c r="X375" s="13">
        <f t="shared" si="45"/>
        <v>18.481208002736789</v>
      </c>
      <c r="Y375" s="18" t="str">
        <f t="shared" si="47"/>
        <v>Y</v>
      </c>
      <c r="Z375" s="2" t="s">
        <v>642</v>
      </c>
    </row>
    <row r="376" spans="1:26" x14ac:dyDescent="0.15">
      <c r="A376" s="11">
        <f t="shared" si="46"/>
        <v>1980</v>
      </c>
      <c r="B376" s="11">
        <f t="shared" si="40"/>
        <v>1985</v>
      </c>
      <c r="C376" s="10">
        <v>29586</v>
      </c>
      <c r="D376" s="2" t="s">
        <v>588</v>
      </c>
      <c r="I376" s="22" t="s">
        <v>1255</v>
      </c>
      <c r="K376" s="2" t="s">
        <v>26</v>
      </c>
      <c r="L376" s="3">
        <v>22157</v>
      </c>
      <c r="M376" s="12">
        <f t="shared" si="41"/>
        <v>21</v>
      </c>
      <c r="N376" s="11" t="str">
        <f t="shared" si="42"/>
        <v>36C</v>
      </c>
      <c r="O376" s="11">
        <f>IF(ISBLANK(P376),"",VLOOKUP(P376,Tables!$A$3:$B$11,2))</f>
        <v>2</v>
      </c>
      <c r="P376" s="2" t="s">
        <v>32</v>
      </c>
      <c r="Q376" s="2">
        <v>36</v>
      </c>
      <c r="R376" s="2">
        <v>24</v>
      </c>
      <c r="S376" s="2">
        <v>35</v>
      </c>
      <c r="T376" s="2">
        <v>68</v>
      </c>
      <c r="U376" s="13">
        <f t="shared" si="43"/>
        <v>1.7272000000000001</v>
      </c>
      <c r="V376" s="2">
        <v>118</v>
      </c>
      <c r="W376" s="12">
        <f t="shared" si="44"/>
        <v>53.523856000000002</v>
      </c>
      <c r="X376" s="13">
        <f t="shared" si="45"/>
        <v>17.941639862518478</v>
      </c>
      <c r="Y376" s="18" t="str">
        <f t="shared" si="47"/>
        <v>Y</v>
      </c>
      <c r="Z376" s="2" t="s">
        <v>132</v>
      </c>
    </row>
    <row r="377" spans="1:26" x14ac:dyDescent="0.15">
      <c r="A377" s="11">
        <f t="shared" si="46"/>
        <v>1980</v>
      </c>
      <c r="B377" s="11">
        <f t="shared" si="40"/>
        <v>1985</v>
      </c>
      <c r="C377" s="10">
        <v>29617</v>
      </c>
      <c r="D377" s="2" t="s">
        <v>241</v>
      </c>
      <c r="I377" s="22" t="s">
        <v>1255</v>
      </c>
      <c r="K377" s="2" t="s">
        <v>35</v>
      </c>
      <c r="L377" s="3">
        <v>21844</v>
      </c>
      <c r="M377" s="12">
        <f t="shared" si="41"/>
        <v>22</v>
      </c>
      <c r="N377" s="11" t="str">
        <f t="shared" si="42"/>
        <v>34C</v>
      </c>
      <c r="O377" s="11">
        <f>IF(ISBLANK(P377),"",VLOOKUP(P377,Tables!$A$3:$B$11,2))</f>
        <v>2</v>
      </c>
      <c r="P377" s="2" t="s">
        <v>32</v>
      </c>
      <c r="Q377" s="2">
        <v>34</v>
      </c>
      <c r="R377" s="2">
        <v>23</v>
      </c>
      <c r="S377" s="2">
        <v>34</v>
      </c>
      <c r="T377" s="2">
        <v>69</v>
      </c>
      <c r="U377" s="13">
        <f t="shared" si="43"/>
        <v>1.7525999999999999</v>
      </c>
      <c r="V377" s="2">
        <v>117</v>
      </c>
      <c r="W377" s="12">
        <f t="shared" si="44"/>
        <v>53.070264000000002</v>
      </c>
      <c r="X377" s="13">
        <f t="shared" si="45"/>
        <v>17.277688241576861</v>
      </c>
      <c r="Y377" s="18" t="str">
        <f t="shared" si="47"/>
        <v>Y</v>
      </c>
      <c r="Z377" s="2" t="s">
        <v>242</v>
      </c>
    </row>
    <row r="378" spans="1:26" x14ac:dyDescent="0.15">
      <c r="A378" s="11">
        <f t="shared" si="46"/>
        <v>1980</v>
      </c>
      <c r="B378" s="11">
        <f t="shared" si="40"/>
        <v>1985</v>
      </c>
      <c r="C378" s="10">
        <v>29645</v>
      </c>
      <c r="D378" s="2" t="s">
        <v>382</v>
      </c>
      <c r="I378" s="22" t="s">
        <v>1255</v>
      </c>
      <c r="K378" s="2" t="s">
        <v>26</v>
      </c>
      <c r="L378" s="3">
        <v>20528</v>
      </c>
      <c r="M378" s="12">
        <f t="shared" si="41"/>
        <v>25</v>
      </c>
      <c r="N378" s="11" t="str">
        <f t="shared" si="42"/>
        <v>37C</v>
      </c>
      <c r="O378" s="11">
        <f>IF(ISBLANK(P378),"",VLOOKUP(P378,Tables!$A$3:$B$11,2))</f>
        <v>2</v>
      </c>
      <c r="P378" s="2" t="s">
        <v>32</v>
      </c>
      <c r="Q378" s="2">
        <v>37</v>
      </c>
      <c r="R378" s="2">
        <v>24</v>
      </c>
      <c r="S378" s="2">
        <v>35</v>
      </c>
      <c r="T378" s="2">
        <v>67</v>
      </c>
      <c r="U378" s="13">
        <f t="shared" si="43"/>
        <v>1.7018</v>
      </c>
      <c r="V378" s="2">
        <v>105</v>
      </c>
      <c r="W378" s="12">
        <f t="shared" si="44"/>
        <v>47.627159999999996</v>
      </c>
      <c r="X378" s="13">
        <f t="shared" si="45"/>
        <v>16.445142714299685</v>
      </c>
      <c r="Y378" s="18" t="str">
        <f t="shared" si="47"/>
        <v>Y</v>
      </c>
      <c r="Z378" s="2" t="s">
        <v>383</v>
      </c>
    </row>
    <row r="379" spans="1:26" x14ac:dyDescent="0.15">
      <c r="A379" s="11">
        <f t="shared" si="46"/>
        <v>1980</v>
      </c>
      <c r="B379" s="11">
        <f t="shared" si="40"/>
        <v>1985</v>
      </c>
      <c r="C379" s="10">
        <v>29676</v>
      </c>
      <c r="D379" s="2" t="s">
        <v>271</v>
      </c>
      <c r="I379" s="22" t="s">
        <v>1255</v>
      </c>
      <c r="K379" s="2" t="s">
        <v>26</v>
      </c>
      <c r="L379" s="3">
        <v>17475</v>
      </c>
      <c r="M379" s="12">
        <f t="shared" si="41"/>
        <v>34</v>
      </c>
      <c r="N379" s="11" t="str">
        <f t="shared" si="42"/>
        <v>34D</v>
      </c>
      <c r="O379" s="11">
        <f>IF(ISBLANK(P379),"",VLOOKUP(P379,Tables!$A$3:$B$11,2))</f>
        <v>3</v>
      </c>
      <c r="P379" s="2" t="s">
        <v>27</v>
      </c>
      <c r="Q379" s="2">
        <v>34</v>
      </c>
      <c r="R379" s="2">
        <v>23</v>
      </c>
      <c r="S379" s="2">
        <v>34</v>
      </c>
      <c r="T379" s="2">
        <v>67</v>
      </c>
      <c r="U379" s="13">
        <f t="shared" si="43"/>
        <v>1.7018</v>
      </c>
      <c r="V379" s="2">
        <v>114</v>
      </c>
      <c r="W379" s="12">
        <f t="shared" si="44"/>
        <v>51.709488</v>
      </c>
      <c r="X379" s="13">
        <f t="shared" si="45"/>
        <v>17.854726375525374</v>
      </c>
      <c r="Y379" s="18" t="str">
        <f t="shared" si="47"/>
        <v>Y</v>
      </c>
      <c r="Z379" s="2" t="s">
        <v>272</v>
      </c>
    </row>
    <row r="380" spans="1:26" x14ac:dyDescent="0.15">
      <c r="A380" s="11">
        <f t="shared" si="46"/>
        <v>1980</v>
      </c>
      <c r="B380" s="11">
        <f t="shared" si="40"/>
        <v>1985</v>
      </c>
      <c r="C380" s="10">
        <v>29706</v>
      </c>
      <c r="D380" s="2" t="s">
        <v>665</v>
      </c>
      <c r="I380" s="22" t="s">
        <v>1256</v>
      </c>
      <c r="K380" s="2" t="s">
        <v>26</v>
      </c>
      <c r="L380" s="3">
        <v>17964</v>
      </c>
      <c r="M380" s="12">
        <f t="shared" si="41"/>
        <v>32</v>
      </c>
      <c r="N380" s="11" t="str">
        <f t="shared" si="42"/>
        <v>35C</v>
      </c>
      <c r="O380" s="11">
        <f>IF(ISBLANK(P380),"",VLOOKUP(P380,Tables!$A$3:$B$11,2))</f>
        <v>2</v>
      </c>
      <c r="P380" s="2" t="s">
        <v>32</v>
      </c>
      <c r="Q380" s="2">
        <v>35</v>
      </c>
      <c r="R380" s="2">
        <v>24</v>
      </c>
      <c r="S380" s="2">
        <v>35</v>
      </c>
      <c r="T380" s="2">
        <v>69</v>
      </c>
      <c r="U380" s="13">
        <f t="shared" si="43"/>
        <v>1.7525999999999999</v>
      </c>
      <c r="V380" s="2">
        <v>122</v>
      </c>
      <c r="W380" s="12">
        <f t="shared" si="44"/>
        <v>55.338223999999997</v>
      </c>
      <c r="X380" s="13">
        <f t="shared" si="45"/>
        <v>18.016050986943394</v>
      </c>
      <c r="Y380" s="18" t="str">
        <f t="shared" si="47"/>
        <v>Y</v>
      </c>
      <c r="Z380" s="2" t="s">
        <v>666</v>
      </c>
    </row>
    <row r="381" spans="1:26" x14ac:dyDescent="0.15">
      <c r="A381" s="11">
        <f t="shared" si="46"/>
        <v>1980</v>
      </c>
      <c r="B381" s="11">
        <f t="shared" si="40"/>
        <v>1985</v>
      </c>
      <c r="C381" s="10">
        <v>29737</v>
      </c>
      <c r="D381" s="2" t="s">
        <v>356</v>
      </c>
      <c r="I381" s="22" t="s">
        <v>1255</v>
      </c>
      <c r="K381" s="2" t="s">
        <v>35</v>
      </c>
      <c r="L381" s="3">
        <v>21725</v>
      </c>
      <c r="M381" s="12">
        <f t="shared" si="41"/>
        <v>22</v>
      </c>
      <c r="N381" s="11" t="str">
        <f t="shared" si="42"/>
        <v>34C</v>
      </c>
      <c r="O381" s="11">
        <f>IF(ISBLANK(P381),"",VLOOKUP(P381,Tables!$A$3:$B$11,2))</f>
        <v>2</v>
      </c>
      <c r="P381" s="2" t="s">
        <v>32</v>
      </c>
      <c r="Q381" s="2">
        <v>34</v>
      </c>
      <c r="R381" s="2">
        <v>22</v>
      </c>
      <c r="S381" s="2">
        <v>34</v>
      </c>
      <c r="T381" s="2">
        <v>67</v>
      </c>
      <c r="U381" s="13">
        <f t="shared" si="43"/>
        <v>1.7018</v>
      </c>
      <c r="V381" s="2">
        <v>110</v>
      </c>
      <c r="W381" s="12">
        <f t="shared" si="44"/>
        <v>49.895119999999999</v>
      </c>
      <c r="X381" s="13">
        <f t="shared" si="45"/>
        <v>17.228244748313955</v>
      </c>
      <c r="Y381" s="18" t="str">
        <f t="shared" si="47"/>
        <v>Y</v>
      </c>
      <c r="Z381" s="2" t="s">
        <v>357</v>
      </c>
    </row>
    <row r="382" spans="1:26" x14ac:dyDescent="0.15">
      <c r="A382" s="11">
        <f t="shared" si="46"/>
        <v>1980</v>
      </c>
      <c r="B382" s="11">
        <f t="shared" si="40"/>
        <v>1985</v>
      </c>
      <c r="C382" s="10">
        <v>29767</v>
      </c>
      <c r="D382" s="2" t="s">
        <v>498</v>
      </c>
      <c r="I382" s="22" t="s">
        <v>1255</v>
      </c>
      <c r="K382" s="2" t="s">
        <v>26</v>
      </c>
      <c r="L382" s="3">
        <v>22707</v>
      </c>
      <c r="M382" s="12">
        <f t="shared" si="41"/>
        <v>19</v>
      </c>
      <c r="N382" s="11" t="str">
        <f t="shared" si="42"/>
        <v>36C</v>
      </c>
      <c r="O382" s="11">
        <f>IF(ISBLANK(P382),"",VLOOKUP(P382,Tables!$A$3:$B$11,2))</f>
        <v>2</v>
      </c>
      <c r="P382" s="2" t="s">
        <v>32</v>
      </c>
      <c r="Q382" s="2">
        <v>36</v>
      </c>
      <c r="R382" s="2">
        <v>22</v>
      </c>
      <c r="S382" s="2">
        <v>32</v>
      </c>
      <c r="T382" s="2">
        <v>67</v>
      </c>
      <c r="U382" s="13">
        <f t="shared" si="43"/>
        <v>1.7018</v>
      </c>
      <c r="V382" s="2">
        <v>112</v>
      </c>
      <c r="W382" s="12">
        <f t="shared" si="44"/>
        <v>50.802303999999999</v>
      </c>
      <c r="X382" s="13">
        <f t="shared" si="45"/>
        <v>17.541485561919664</v>
      </c>
      <c r="Y382" s="18" t="str">
        <f t="shared" si="47"/>
        <v>Y</v>
      </c>
      <c r="Z382" s="2" t="s">
        <v>499</v>
      </c>
    </row>
    <row r="383" spans="1:26" x14ac:dyDescent="0.15">
      <c r="A383" s="11">
        <f t="shared" si="46"/>
        <v>1980</v>
      </c>
      <c r="B383" s="11">
        <f t="shared" si="40"/>
        <v>1985</v>
      </c>
      <c r="C383" s="10">
        <v>29798</v>
      </c>
      <c r="D383" s="2" t="s">
        <v>239</v>
      </c>
      <c r="I383" s="22" t="s">
        <v>1255</v>
      </c>
      <c r="K383" s="2" t="s">
        <v>26</v>
      </c>
      <c r="L383" s="3">
        <v>21980</v>
      </c>
      <c r="M383" s="12">
        <f t="shared" si="41"/>
        <v>21</v>
      </c>
      <c r="N383" s="11" t="str">
        <f t="shared" si="42"/>
        <v>38DD</v>
      </c>
      <c r="O383" s="11">
        <f>IF(ISBLANK(P383),"",VLOOKUP(P383,Tables!$A$3:$B$11,2))</f>
        <v>4</v>
      </c>
      <c r="P383" s="2" t="s">
        <v>38</v>
      </c>
      <c r="Q383" s="2">
        <v>38</v>
      </c>
      <c r="R383" s="2">
        <v>24</v>
      </c>
      <c r="S383" s="2">
        <v>35</v>
      </c>
      <c r="T383" s="2">
        <v>67</v>
      </c>
      <c r="U383" s="13">
        <f t="shared" si="43"/>
        <v>1.7018</v>
      </c>
      <c r="V383" s="2">
        <v>123</v>
      </c>
      <c r="W383" s="12">
        <f t="shared" si="44"/>
        <v>55.791815999999997</v>
      </c>
      <c r="X383" s="13">
        <f t="shared" si="45"/>
        <v>19.264310036751059</v>
      </c>
      <c r="Y383" s="18" t="str">
        <f t="shared" si="47"/>
        <v>Y</v>
      </c>
      <c r="Z383" s="2" t="s">
        <v>240</v>
      </c>
    </row>
    <row r="384" spans="1:26" x14ac:dyDescent="0.15">
      <c r="A384" s="11">
        <f t="shared" si="46"/>
        <v>1980</v>
      </c>
      <c r="B384" s="11">
        <f t="shared" si="40"/>
        <v>1985</v>
      </c>
      <c r="C384" s="10">
        <v>29829</v>
      </c>
      <c r="D384" s="2" t="s">
        <v>1177</v>
      </c>
      <c r="I384" s="22" t="s">
        <v>1255</v>
      </c>
      <c r="K384" s="2" t="s">
        <v>35</v>
      </c>
      <c r="L384" s="3">
        <v>21170</v>
      </c>
      <c r="M384" s="12">
        <f t="shared" si="41"/>
        <v>24</v>
      </c>
      <c r="N384" s="11" t="str">
        <f t="shared" si="42"/>
        <v>34C</v>
      </c>
      <c r="O384" s="11">
        <f>IF(ISBLANK(P384),"",VLOOKUP(P384,Tables!$A$3:$B$11,2))</f>
        <v>2</v>
      </c>
      <c r="P384" s="2" t="s">
        <v>32</v>
      </c>
      <c r="Q384" s="2">
        <v>34</v>
      </c>
      <c r="R384" s="2">
        <v>24</v>
      </c>
      <c r="S384" s="2">
        <v>34</v>
      </c>
      <c r="T384" s="2">
        <v>65</v>
      </c>
      <c r="U384" s="13">
        <f t="shared" si="43"/>
        <v>1.651</v>
      </c>
      <c r="V384" s="2">
        <v>105</v>
      </c>
      <c r="W384" s="12">
        <f t="shared" si="44"/>
        <v>47.627159999999996</v>
      </c>
      <c r="X384" s="13">
        <f t="shared" si="45"/>
        <v>17.472720862601488</v>
      </c>
      <c r="Y384" s="18" t="str">
        <f t="shared" si="47"/>
        <v>N</v>
      </c>
      <c r="Z384" s="2" t="s">
        <v>1178</v>
      </c>
    </row>
    <row r="385" spans="1:26" x14ac:dyDescent="0.15">
      <c r="A385" s="11">
        <f t="shared" si="46"/>
        <v>1980</v>
      </c>
      <c r="B385" s="11">
        <f t="shared" si="40"/>
        <v>1985</v>
      </c>
      <c r="C385" s="10">
        <v>29859</v>
      </c>
      <c r="D385" s="2" t="s">
        <v>308</v>
      </c>
      <c r="I385" s="22" t="s">
        <v>1255</v>
      </c>
      <c r="K385" s="2" t="s">
        <v>35</v>
      </c>
      <c r="L385" s="3">
        <v>21984</v>
      </c>
      <c r="M385" s="12">
        <f t="shared" si="41"/>
        <v>21</v>
      </c>
      <c r="N385" s="11" t="str">
        <f t="shared" si="42"/>
        <v>36D</v>
      </c>
      <c r="O385" s="11">
        <f>IF(ISBLANK(P385),"",VLOOKUP(P385,Tables!$A$3:$B$11,2))</f>
        <v>3</v>
      </c>
      <c r="P385" s="2" t="s">
        <v>27</v>
      </c>
      <c r="Q385" s="2">
        <v>36</v>
      </c>
      <c r="R385" s="2">
        <v>25</v>
      </c>
      <c r="S385" s="2">
        <v>36</v>
      </c>
      <c r="T385" s="2">
        <v>69</v>
      </c>
      <c r="U385" s="13">
        <f t="shared" si="43"/>
        <v>1.7525999999999999</v>
      </c>
      <c r="V385" s="2">
        <v>125</v>
      </c>
      <c r="W385" s="12">
        <f t="shared" si="44"/>
        <v>56.698999999999998</v>
      </c>
      <c r="X385" s="13">
        <f t="shared" si="45"/>
        <v>18.459068634163312</v>
      </c>
      <c r="Y385" s="18" t="str">
        <f t="shared" si="47"/>
        <v>Y</v>
      </c>
      <c r="Z385" s="2" t="s">
        <v>309</v>
      </c>
    </row>
    <row r="386" spans="1:26" x14ac:dyDescent="0.15">
      <c r="A386" s="11">
        <f t="shared" si="46"/>
        <v>1980</v>
      </c>
      <c r="B386" s="11">
        <f t="shared" ref="B386:B449" si="48">YEAR(C386)</f>
        <v>1985</v>
      </c>
      <c r="C386" s="10">
        <v>29890</v>
      </c>
      <c r="D386" s="2" t="s">
        <v>948</v>
      </c>
      <c r="I386" s="22" t="s">
        <v>1255</v>
      </c>
      <c r="K386" s="2" t="s">
        <v>26</v>
      </c>
      <c r="L386" s="3">
        <v>21739</v>
      </c>
      <c r="M386" s="12">
        <f t="shared" ref="M386:M449" si="49">IF(K386&gt;0,B386-YEAR(L386),"")</f>
        <v>22</v>
      </c>
      <c r="N386" s="11" t="str">
        <f t="shared" ref="N386:N449" si="50">Q386 &amp; P386</f>
        <v>36C</v>
      </c>
      <c r="O386" s="11">
        <f>IF(ISBLANK(P386),"",VLOOKUP(P386,Tables!$A$3:$B$11,2))</f>
        <v>2</v>
      </c>
      <c r="P386" s="2" t="s">
        <v>32</v>
      </c>
      <c r="Q386" s="2">
        <v>36</v>
      </c>
      <c r="R386" s="2">
        <v>24</v>
      </c>
      <c r="S386" s="2">
        <v>35</v>
      </c>
      <c r="T386" s="2">
        <v>65</v>
      </c>
      <c r="U386" s="13">
        <f t="shared" ref="U386:U449" si="51">IF(T386&gt;0,(+T386*2.54)/100,"")</f>
        <v>1.651</v>
      </c>
      <c r="V386" s="2">
        <v>110</v>
      </c>
      <c r="W386" s="12">
        <f t="shared" ref="W386:W449" si="52">IF(V386&gt;0,V386*0.453592,"")</f>
        <v>49.895119999999999</v>
      </c>
      <c r="X386" s="13">
        <f t="shared" ref="X386:X449" si="53">IF((T386&gt;0)*(V386&gt;0),W386/U386^2,"")</f>
        <v>18.304755189392033</v>
      </c>
      <c r="Y386" s="18" t="str">
        <f t="shared" si="47"/>
        <v>Y</v>
      </c>
      <c r="Z386" s="2" t="s">
        <v>260</v>
      </c>
    </row>
    <row r="387" spans="1:26" x14ac:dyDescent="0.15">
      <c r="A387" s="11">
        <f t="shared" ref="A387:A450" si="54">_xlfn.FLOOR.MATH(B387/10)*10</f>
        <v>1980</v>
      </c>
      <c r="B387" s="11">
        <f t="shared" si="48"/>
        <v>1985</v>
      </c>
      <c r="C387" s="10">
        <v>29920</v>
      </c>
      <c r="D387" s="2" t="s">
        <v>208</v>
      </c>
      <c r="I387" s="22" t="s">
        <v>1255</v>
      </c>
      <c r="K387" s="2" t="s">
        <v>35</v>
      </c>
      <c r="L387" s="3">
        <v>19774</v>
      </c>
      <c r="M387" s="12">
        <f t="shared" si="49"/>
        <v>27</v>
      </c>
      <c r="N387" s="11" t="str">
        <f t="shared" si="50"/>
        <v>35C</v>
      </c>
      <c r="O387" s="11">
        <f>IF(ISBLANK(P387),"",VLOOKUP(P387,Tables!$A$3:$B$11,2))</f>
        <v>2</v>
      </c>
      <c r="P387" s="2" t="s">
        <v>32</v>
      </c>
      <c r="Q387" s="2">
        <v>35</v>
      </c>
      <c r="R387" s="2">
        <v>24</v>
      </c>
      <c r="S387" s="2">
        <v>35</v>
      </c>
      <c r="T387" s="2">
        <v>67</v>
      </c>
      <c r="U387" s="13">
        <f t="shared" si="51"/>
        <v>1.7018</v>
      </c>
      <c r="V387" s="2">
        <v>118</v>
      </c>
      <c r="W387" s="12">
        <f t="shared" si="52"/>
        <v>53.523856000000002</v>
      </c>
      <c r="X387" s="13">
        <f t="shared" si="53"/>
        <v>18.481208002736789</v>
      </c>
      <c r="Y387" s="18" t="str">
        <f t="shared" ref="Y387:Y450" si="55">IF(ISERROR(SEARCH("United States",Z387)),"N","Y")</f>
        <v>N</v>
      </c>
      <c r="Z387" s="2" t="s">
        <v>209</v>
      </c>
    </row>
    <row r="388" spans="1:26" x14ac:dyDescent="0.15">
      <c r="A388" s="11">
        <f t="shared" si="54"/>
        <v>1980</v>
      </c>
      <c r="B388" s="11">
        <f t="shared" si="48"/>
        <v>1986</v>
      </c>
      <c r="C388" s="10">
        <v>29951</v>
      </c>
      <c r="D388" s="2" t="s">
        <v>1080</v>
      </c>
      <c r="I388" s="22" t="s">
        <v>1255</v>
      </c>
      <c r="K388" s="2" t="s">
        <v>35</v>
      </c>
      <c r="L388" s="3">
        <v>22190</v>
      </c>
      <c r="M388" s="12">
        <f t="shared" si="49"/>
        <v>22</v>
      </c>
      <c r="N388" s="11" t="str">
        <f t="shared" si="50"/>
        <v>36C</v>
      </c>
      <c r="O388" s="11">
        <f>IF(ISBLANK(P388),"",VLOOKUP(P388,Tables!$A$3:$B$11,2))</f>
        <v>2</v>
      </c>
      <c r="P388" s="2" t="s">
        <v>32</v>
      </c>
      <c r="Q388" s="2">
        <v>36</v>
      </c>
      <c r="R388" s="2">
        <v>22</v>
      </c>
      <c r="S388" s="2">
        <v>34</v>
      </c>
      <c r="T388" s="2">
        <v>65</v>
      </c>
      <c r="U388" s="13">
        <f t="shared" si="51"/>
        <v>1.651</v>
      </c>
      <c r="V388" s="2">
        <v>104</v>
      </c>
      <c r="W388" s="12">
        <f t="shared" si="52"/>
        <v>47.173568000000003</v>
      </c>
      <c r="X388" s="13">
        <f t="shared" si="53"/>
        <v>17.306313997243379</v>
      </c>
      <c r="Y388" s="18" t="str">
        <f t="shared" si="55"/>
        <v>Y</v>
      </c>
      <c r="Z388" s="2" t="s">
        <v>329</v>
      </c>
    </row>
    <row r="389" spans="1:26" x14ac:dyDescent="0.15">
      <c r="A389" s="11">
        <f t="shared" si="54"/>
        <v>1980</v>
      </c>
      <c r="B389" s="11">
        <f t="shared" si="48"/>
        <v>1986</v>
      </c>
      <c r="C389" s="10">
        <v>29982</v>
      </c>
      <c r="D389" s="2" t="s">
        <v>614</v>
      </c>
      <c r="I389" s="22" t="s">
        <v>1255</v>
      </c>
      <c r="K389" s="2" t="s">
        <v>26</v>
      </c>
      <c r="L389" s="3">
        <v>22310</v>
      </c>
      <c r="M389" s="12">
        <f t="shared" si="49"/>
        <v>21</v>
      </c>
      <c r="N389" s="11" t="str">
        <f t="shared" si="50"/>
        <v>36D</v>
      </c>
      <c r="O389" s="11">
        <f>IF(ISBLANK(P389),"",VLOOKUP(P389,Tables!$A$3:$B$11,2))</f>
        <v>3</v>
      </c>
      <c r="P389" s="2" t="s">
        <v>27</v>
      </c>
      <c r="Q389" s="2">
        <v>36</v>
      </c>
      <c r="R389" s="2">
        <v>24</v>
      </c>
      <c r="S389" s="2">
        <v>35</v>
      </c>
      <c r="T389" s="2">
        <v>67</v>
      </c>
      <c r="U389" s="13">
        <f t="shared" si="51"/>
        <v>1.7018</v>
      </c>
      <c r="V389" s="2">
        <v>115</v>
      </c>
      <c r="W389" s="12">
        <f t="shared" si="52"/>
        <v>52.163080000000001</v>
      </c>
      <c r="X389" s="13">
        <f t="shared" si="53"/>
        <v>18.011346782328228</v>
      </c>
      <c r="Y389" s="18" t="str">
        <f t="shared" si="55"/>
        <v>Y</v>
      </c>
      <c r="Z389" s="2" t="s">
        <v>615</v>
      </c>
    </row>
    <row r="390" spans="1:26" x14ac:dyDescent="0.15">
      <c r="A390" s="11">
        <f t="shared" si="54"/>
        <v>1980</v>
      </c>
      <c r="B390" s="11">
        <f t="shared" si="48"/>
        <v>1986</v>
      </c>
      <c r="C390" s="10">
        <v>30010</v>
      </c>
      <c r="D390" s="2" t="s">
        <v>689</v>
      </c>
      <c r="I390" s="22" t="s">
        <v>1255</v>
      </c>
      <c r="K390" s="2" t="s">
        <v>26</v>
      </c>
      <c r="L390" s="3">
        <v>20003</v>
      </c>
      <c r="M390" s="12">
        <f t="shared" si="49"/>
        <v>28</v>
      </c>
      <c r="N390" s="11" t="str">
        <f t="shared" si="50"/>
        <v>35C</v>
      </c>
      <c r="O390" s="11">
        <f>IF(ISBLANK(P390),"",VLOOKUP(P390,Tables!$A$3:$B$11,2))</f>
        <v>2</v>
      </c>
      <c r="P390" s="2" t="s">
        <v>32</v>
      </c>
      <c r="Q390" s="2">
        <v>35</v>
      </c>
      <c r="R390" s="2">
        <v>23</v>
      </c>
      <c r="S390" s="2">
        <v>35</v>
      </c>
      <c r="T390" s="2">
        <v>66</v>
      </c>
      <c r="U390" s="13">
        <f t="shared" si="51"/>
        <v>1.6764000000000001</v>
      </c>
      <c r="V390" s="2">
        <v>118</v>
      </c>
      <c r="W390" s="12">
        <f t="shared" si="52"/>
        <v>53.523856000000002</v>
      </c>
      <c r="X390" s="13">
        <f t="shared" si="53"/>
        <v>19.04548731044202</v>
      </c>
      <c r="Y390" s="18" t="str">
        <f t="shared" si="55"/>
        <v>Y</v>
      </c>
      <c r="Z390" s="2" t="s">
        <v>563</v>
      </c>
    </row>
    <row r="391" spans="1:26" x14ac:dyDescent="0.15">
      <c r="A391" s="11">
        <f t="shared" si="54"/>
        <v>1980</v>
      </c>
      <c r="B391" s="11">
        <f t="shared" si="48"/>
        <v>1986</v>
      </c>
      <c r="C391" s="10">
        <v>30041</v>
      </c>
      <c r="D391" s="2" t="s">
        <v>1138</v>
      </c>
      <c r="I391" s="22" t="s">
        <v>1255</v>
      </c>
      <c r="K391" s="2" t="s">
        <v>35</v>
      </c>
      <c r="L391" s="3">
        <v>21239</v>
      </c>
      <c r="M391" s="12">
        <f t="shared" si="49"/>
        <v>24</v>
      </c>
      <c r="N391" s="11" t="str">
        <f t="shared" si="50"/>
        <v>34B</v>
      </c>
      <c r="O391" s="11">
        <f>IF(ISBLANK(P391),"",VLOOKUP(P391,Tables!$A$3:$B$11,2))</f>
        <v>1</v>
      </c>
      <c r="P391" s="2" t="s">
        <v>49</v>
      </c>
      <c r="Q391" s="2">
        <v>34</v>
      </c>
      <c r="R391" s="2">
        <v>21</v>
      </c>
      <c r="S391" s="2">
        <v>34</v>
      </c>
      <c r="T391" s="2">
        <v>67</v>
      </c>
      <c r="U391" s="13">
        <f t="shared" si="51"/>
        <v>1.7018</v>
      </c>
      <c r="V391" s="2">
        <v>108</v>
      </c>
      <c r="W391" s="12">
        <f t="shared" si="52"/>
        <v>48.987935999999998</v>
      </c>
      <c r="X391" s="13">
        <f t="shared" si="53"/>
        <v>16.915003934708245</v>
      </c>
      <c r="Y391" s="18" t="str">
        <f t="shared" si="55"/>
        <v>Y</v>
      </c>
      <c r="Z391" s="2" t="s">
        <v>81</v>
      </c>
    </row>
    <row r="392" spans="1:26" x14ac:dyDescent="0.15">
      <c r="A392" s="11">
        <f t="shared" si="54"/>
        <v>1980</v>
      </c>
      <c r="B392" s="11">
        <f t="shared" si="48"/>
        <v>1986</v>
      </c>
      <c r="C392" s="10">
        <v>30071</v>
      </c>
      <c r="D392" s="2" t="s">
        <v>263</v>
      </c>
      <c r="I392" s="22" t="s">
        <v>1255</v>
      </c>
      <c r="K392" s="2" t="s">
        <v>26</v>
      </c>
      <c r="L392" s="3">
        <v>22860</v>
      </c>
      <c r="M392" s="12">
        <f t="shared" si="49"/>
        <v>20</v>
      </c>
      <c r="N392" s="11" t="str">
        <f t="shared" si="50"/>
        <v>34D</v>
      </c>
      <c r="O392" s="11">
        <f>IF(ISBLANK(P392),"",VLOOKUP(P392,Tables!$A$3:$B$11,2))</f>
        <v>3</v>
      </c>
      <c r="P392" s="2" t="s">
        <v>27</v>
      </c>
      <c r="Q392" s="2">
        <v>34</v>
      </c>
      <c r="R392" s="2">
        <v>24</v>
      </c>
      <c r="S392" s="2">
        <v>34</v>
      </c>
      <c r="T392" s="2">
        <v>66</v>
      </c>
      <c r="U392" s="13">
        <f t="shared" si="51"/>
        <v>1.6764000000000001</v>
      </c>
      <c r="V392" s="2">
        <v>107</v>
      </c>
      <c r="W392" s="12">
        <f t="shared" si="52"/>
        <v>48.534343999999997</v>
      </c>
      <c r="X392" s="13">
        <f t="shared" si="53"/>
        <v>17.270060527265223</v>
      </c>
      <c r="Y392" s="18" t="str">
        <f t="shared" si="55"/>
        <v>Y</v>
      </c>
      <c r="Z392" s="2" t="s">
        <v>264</v>
      </c>
    </row>
    <row r="393" spans="1:26" x14ac:dyDescent="0.15">
      <c r="A393" s="11">
        <f t="shared" si="54"/>
        <v>1980</v>
      </c>
      <c r="B393" s="11">
        <f t="shared" si="48"/>
        <v>1986</v>
      </c>
      <c r="C393" s="10">
        <v>30102</v>
      </c>
      <c r="D393" s="2" t="s">
        <v>989</v>
      </c>
      <c r="I393" s="22" t="s">
        <v>1255</v>
      </c>
      <c r="K393" s="2" t="s">
        <v>35</v>
      </c>
      <c r="L393" s="3">
        <v>22246</v>
      </c>
      <c r="M393" s="12">
        <f t="shared" si="49"/>
        <v>22</v>
      </c>
      <c r="N393" s="11" t="str">
        <f t="shared" si="50"/>
        <v>34C</v>
      </c>
      <c r="O393" s="11">
        <f>IF(ISBLANK(P393),"",VLOOKUP(P393,Tables!$A$3:$B$11,2))</f>
        <v>2</v>
      </c>
      <c r="P393" s="2" t="s">
        <v>32</v>
      </c>
      <c r="Q393" s="2">
        <v>34</v>
      </c>
      <c r="R393" s="2">
        <v>24</v>
      </c>
      <c r="S393" s="2">
        <v>34</v>
      </c>
      <c r="T393" s="2">
        <v>65</v>
      </c>
      <c r="U393" s="13">
        <f t="shared" si="51"/>
        <v>1.651</v>
      </c>
      <c r="V393" s="2">
        <v>105</v>
      </c>
      <c r="W393" s="12">
        <f t="shared" si="52"/>
        <v>47.627159999999996</v>
      </c>
      <c r="X393" s="13">
        <f t="shared" si="53"/>
        <v>17.472720862601488</v>
      </c>
      <c r="Y393" s="18" t="str">
        <f t="shared" si="55"/>
        <v>Y</v>
      </c>
      <c r="Z393" s="2" t="s">
        <v>990</v>
      </c>
    </row>
    <row r="394" spans="1:26" x14ac:dyDescent="0.15">
      <c r="A394" s="11">
        <f t="shared" si="54"/>
        <v>1980</v>
      </c>
      <c r="B394" s="11">
        <f t="shared" si="48"/>
        <v>1986</v>
      </c>
      <c r="C394" s="10">
        <v>30132</v>
      </c>
      <c r="D394" s="2" t="s">
        <v>814</v>
      </c>
      <c r="I394" s="22" t="s">
        <v>1255</v>
      </c>
      <c r="K394" s="2" t="s">
        <v>26</v>
      </c>
      <c r="L394" s="3">
        <v>20924</v>
      </c>
      <c r="M394" s="12">
        <f t="shared" si="49"/>
        <v>25</v>
      </c>
      <c r="N394" s="11" t="str">
        <f t="shared" si="50"/>
        <v>35C</v>
      </c>
      <c r="O394" s="11">
        <f>IF(ISBLANK(P394),"",VLOOKUP(P394,Tables!$A$3:$B$11,2))</f>
        <v>2</v>
      </c>
      <c r="P394" s="2" t="s">
        <v>32</v>
      </c>
      <c r="Q394" s="2">
        <v>35</v>
      </c>
      <c r="R394" s="2">
        <v>24</v>
      </c>
      <c r="S394" s="2">
        <v>35</v>
      </c>
      <c r="T394" s="2">
        <v>66</v>
      </c>
      <c r="U394" s="13">
        <f t="shared" si="51"/>
        <v>1.6764000000000001</v>
      </c>
      <c r="V394" s="2">
        <v>110</v>
      </c>
      <c r="W394" s="12">
        <f t="shared" si="52"/>
        <v>49.895119999999999</v>
      </c>
      <c r="X394" s="13">
        <f t="shared" si="53"/>
        <v>17.754267831767987</v>
      </c>
      <c r="Y394" s="18" t="str">
        <f t="shared" si="55"/>
        <v>Y</v>
      </c>
      <c r="Z394" s="2" t="s">
        <v>815</v>
      </c>
    </row>
    <row r="395" spans="1:26" x14ac:dyDescent="0.15">
      <c r="A395" s="11">
        <f t="shared" si="54"/>
        <v>1980</v>
      </c>
      <c r="B395" s="11">
        <f t="shared" si="48"/>
        <v>1986</v>
      </c>
      <c r="C395" s="10">
        <v>30163</v>
      </c>
      <c r="D395" s="2" t="s">
        <v>129</v>
      </c>
      <c r="I395" s="22" t="s">
        <v>1255</v>
      </c>
      <c r="J395" s="2" t="s">
        <v>25</v>
      </c>
      <c r="K395" s="2" t="s">
        <v>35</v>
      </c>
      <c r="L395" s="3">
        <v>21278</v>
      </c>
      <c r="M395" s="12">
        <f t="shared" si="49"/>
        <v>24</v>
      </c>
      <c r="N395" s="11" t="str">
        <f t="shared" si="50"/>
        <v>36D</v>
      </c>
      <c r="O395" s="11">
        <f>IF(ISBLANK(P395),"",VLOOKUP(P395,Tables!$A$3:$B$11,2))</f>
        <v>3</v>
      </c>
      <c r="P395" s="2" t="s">
        <v>27</v>
      </c>
      <c r="Q395" s="2">
        <v>36</v>
      </c>
      <c r="R395" s="2">
        <v>24</v>
      </c>
      <c r="S395" s="2">
        <v>34</v>
      </c>
      <c r="T395" s="2">
        <v>67</v>
      </c>
      <c r="U395" s="13">
        <f t="shared" si="51"/>
        <v>1.7018</v>
      </c>
      <c r="V395" s="2">
        <v>114</v>
      </c>
      <c r="W395" s="12">
        <f t="shared" si="52"/>
        <v>51.709488</v>
      </c>
      <c r="X395" s="13">
        <f t="shared" si="53"/>
        <v>17.854726375525374</v>
      </c>
      <c r="Y395" s="18" t="str">
        <f t="shared" si="55"/>
        <v>Y</v>
      </c>
      <c r="Z395" s="2" t="s">
        <v>130</v>
      </c>
    </row>
    <row r="396" spans="1:26" x14ac:dyDescent="0.15">
      <c r="A396" s="11">
        <f t="shared" si="54"/>
        <v>1980</v>
      </c>
      <c r="B396" s="11">
        <f t="shared" si="48"/>
        <v>1986</v>
      </c>
      <c r="C396" s="10">
        <v>30194</v>
      </c>
      <c r="D396" s="2" t="s">
        <v>993</v>
      </c>
      <c r="I396" s="22" t="s">
        <v>1255</v>
      </c>
      <c r="K396" s="2" t="s">
        <v>26</v>
      </c>
      <c r="L396" s="3">
        <v>23061</v>
      </c>
      <c r="M396" s="12">
        <f t="shared" si="49"/>
        <v>19</v>
      </c>
      <c r="N396" s="11" t="str">
        <f t="shared" si="50"/>
        <v>34C</v>
      </c>
      <c r="O396" s="11">
        <f>IF(ISBLANK(P396),"",VLOOKUP(P396,Tables!$A$3:$B$11,2))</f>
        <v>2</v>
      </c>
      <c r="P396" s="2" t="s">
        <v>32</v>
      </c>
      <c r="Q396" s="2">
        <v>34</v>
      </c>
      <c r="R396" s="2">
        <v>23</v>
      </c>
      <c r="S396" s="2">
        <v>32</v>
      </c>
      <c r="T396" s="2">
        <v>67</v>
      </c>
      <c r="U396" s="13">
        <f t="shared" si="51"/>
        <v>1.7018</v>
      </c>
      <c r="V396" s="2">
        <v>110</v>
      </c>
      <c r="W396" s="12">
        <f t="shared" si="52"/>
        <v>49.895119999999999</v>
      </c>
      <c r="X396" s="13">
        <f t="shared" si="53"/>
        <v>17.228244748313955</v>
      </c>
      <c r="Y396" s="18" t="str">
        <f t="shared" si="55"/>
        <v>Y</v>
      </c>
      <c r="Z396" s="2" t="s">
        <v>994</v>
      </c>
    </row>
    <row r="397" spans="1:26" x14ac:dyDescent="0.15">
      <c r="A397" s="11">
        <f t="shared" si="54"/>
        <v>1980</v>
      </c>
      <c r="B397" s="11">
        <f t="shared" si="48"/>
        <v>1986</v>
      </c>
      <c r="C397" s="10">
        <v>30224</v>
      </c>
      <c r="D397" s="2" t="s">
        <v>660</v>
      </c>
      <c r="I397" s="22" t="s">
        <v>1255</v>
      </c>
      <c r="K397" s="2" t="s">
        <v>26</v>
      </c>
      <c r="L397" s="3">
        <v>21845</v>
      </c>
      <c r="M397" s="12">
        <f t="shared" si="49"/>
        <v>23</v>
      </c>
      <c r="N397" s="11" t="str">
        <f t="shared" si="50"/>
        <v>35B</v>
      </c>
      <c r="O397" s="11">
        <f>IF(ISBLANK(P397),"",VLOOKUP(P397,Tables!$A$3:$B$11,2))</f>
        <v>1</v>
      </c>
      <c r="P397" s="2" t="s">
        <v>49</v>
      </c>
      <c r="Q397" s="2">
        <v>35</v>
      </c>
      <c r="R397" s="2">
        <v>23</v>
      </c>
      <c r="S397" s="2">
        <v>34</v>
      </c>
      <c r="T397" s="2">
        <v>66</v>
      </c>
      <c r="U397" s="13">
        <f t="shared" si="51"/>
        <v>1.6764000000000001</v>
      </c>
      <c r="V397" s="2">
        <v>107</v>
      </c>
      <c r="W397" s="12">
        <f t="shared" si="52"/>
        <v>48.534343999999997</v>
      </c>
      <c r="X397" s="13">
        <f t="shared" si="53"/>
        <v>17.270060527265223</v>
      </c>
      <c r="Y397" s="18" t="str">
        <f t="shared" si="55"/>
        <v>Y</v>
      </c>
      <c r="Z397" s="2" t="s">
        <v>469</v>
      </c>
    </row>
    <row r="398" spans="1:26" x14ac:dyDescent="0.15">
      <c r="A398" s="11">
        <f t="shared" si="54"/>
        <v>1980</v>
      </c>
      <c r="B398" s="11">
        <f t="shared" si="48"/>
        <v>1986</v>
      </c>
      <c r="C398" s="10">
        <v>30255</v>
      </c>
      <c r="D398" s="2" t="s">
        <v>376</v>
      </c>
      <c r="I398" s="22" t="s">
        <v>1256</v>
      </c>
      <c r="K398" s="2" t="s">
        <v>26</v>
      </c>
      <c r="L398" s="3">
        <v>22677</v>
      </c>
      <c r="M398" s="12">
        <f t="shared" si="49"/>
        <v>20</v>
      </c>
      <c r="N398" s="11" t="str">
        <f t="shared" si="50"/>
        <v>36D</v>
      </c>
      <c r="O398" s="11">
        <f>IF(ISBLANK(P398),"",VLOOKUP(P398,Tables!$A$3:$B$11,2))</f>
        <v>3</v>
      </c>
      <c r="P398" s="2" t="s">
        <v>27</v>
      </c>
      <c r="Q398" s="2">
        <v>36</v>
      </c>
      <c r="R398" s="2">
        <v>23</v>
      </c>
      <c r="S398" s="2">
        <v>35</v>
      </c>
      <c r="T398" s="2">
        <v>70</v>
      </c>
      <c r="U398" s="13">
        <f t="shared" si="51"/>
        <v>1.778</v>
      </c>
      <c r="V398" s="2">
        <v>127</v>
      </c>
      <c r="W398" s="12">
        <f t="shared" si="52"/>
        <v>57.606183999999999</v>
      </c>
      <c r="X398" s="13">
        <f t="shared" si="53"/>
        <v>18.222400771332154</v>
      </c>
      <c r="Y398" s="18" t="str">
        <f t="shared" si="55"/>
        <v>Y</v>
      </c>
      <c r="Z398" s="2" t="s">
        <v>377</v>
      </c>
    </row>
    <row r="399" spans="1:26" x14ac:dyDescent="0.15">
      <c r="A399" s="11">
        <f t="shared" si="54"/>
        <v>1980</v>
      </c>
      <c r="B399" s="11">
        <f t="shared" si="48"/>
        <v>1986</v>
      </c>
      <c r="C399" s="10">
        <v>30285</v>
      </c>
      <c r="D399" s="2" t="s">
        <v>738</v>
      </c>
      <c r="I399" s="22" t="s">
        <v>1255</v>
      </c>
      <c r="K399" s="2" t="s">
        <v>26</v>
      </c>
      <c r="L399" s="3">
        <v>22625</v>
      </c>
      <c r="M399" s="12">
        <f t="shared" si="49"/>
        <v>21</v>
      </c>
      <c r="N399" s="11" t="str">
        <f t="shared" si="50"/>
        <v>34C</v>
      </c>
      <c r="O399" s="11">
        <f>IF(ISBLANK(P399),"",VLOOKUP(P399,Tables!$A$3:$B$11,2))</f>
        <v>2</v>
      </c>
      <c r="P399" s="2" t="s">
        <v>32</v>
      </c>
      <c r="Q399" s="2">
        <v>34</v>
      </c>
      <c r="R399" s="2">
        <v>21</v>
      </c>
      <c r="S399" s="2">
        <v>33</v>
      </c>
      <c r="T399" s="2">
        <v>67</v>
      </c>
      <c r="U399" s="13">
        <f t="shared" si="51"/>
        <v>1.7018</v>
      </c>
      <c r="V399" s="2">
        <v>103</v>
      </c>
      <c r="W399" s="12">
        <f t="shared" si="52"/>
        <v>46.719976000000003</v>
      </c>
      <c r="X399" s="13">
        <f t="shared" si="53"/>
        <v>16.131901900693979</v>
      </c>
      <c r="Y399" s="18" t="str">
        <f t="shared" si="55"/>
        <v>Y</v>
      </c>
      <c r="Z399" s="2" t="s">
        <v>74</v>
      </c>
    </row>
    <row r="400" spans="1:26" x14ac:dyDescent="0.15">
      <c r="A400" s="11">
        <f t="shared" si="54"/>
        <v>1980</v>
      </c>
      <c r="B400" s="11">
        <f t="shared" si="48"/>
        <v>1987</v>
      </c>
      <c r="C400" s="10">
        <v>30316</v>
      </c>
      <c r="D400" s="2" t="s">
        <v>802</v>
      </c>
      <c r="I400" s="22" t="s">
        <v>1255</v>
      </c>
      <c r="K400" s="2" t="s">
        <v>26</v>
      </c>
      <c r="L400" s="3">
        <v>20847</v>
      </c>
      <c r="M400" s="12">
        <f t="shared" si="49"/>
        <v>26</v>
      </c>
      <c r="N400" s="11" t="str">
        <f t="shared" si="50"/>
        <v>35C</v>
      </c>
      <c r="O400" s="11">
        <f>IF(ISBLANK(P400),"",VLOOKUP(P400,Tables!$A$3:$B$11,2))</f>
        <v>2</v>
      </c>
      <c r="P400" s="2" t="s">
        <v>32</v>
      </c>
      <c r="Q400" s="2">
        <v>35</v>
      </c>
      <c r="R400" s="2">
        <v>23</v>
      </c>
      <c r="S400" s="2">
        <v>34</v>
      </c>
      <c r="T400" s="2">
        <v>65</v>
      </c>
      <c r="U400" s="13">
        <f t="shared" si="51"/>
        <v>1.651</v>
      </c>
      <c r="V400" s="2">
        <v>105</v>
      </c>
      <c r="W400" s="12">
        <f t="shared" si="52"/>
        <v>47.627159999999996</v>
      </c>
      <c r="X400" s="13">
        <f t="shared" si="53"/>
        <v>17.472720862601488</v>
      </c>
      <c r="Y400" s="18" t="str">
        <f t="shared" si="55"/>
        <v>Y</v>
      </c>
      <c r="Z400" s="2" t="s">
        <v>248</v>
      </c>
    </row>
    <row r="401" spans="1:26" x14ac:dyDescent="0.15">
      <c r="A401" s="11">
        <f t="shared" si="54"/>
        <v>1980</v>
      </c>
      <c r="B401" s="11">
        <f t="shared" si="48"/>
        <v>1987</v>
      </c>
      <c r="C401" s="10">
        <v>30347</v>
      </c>
      <c r="D401" s="2" t="s">
        <v>616</v>
      </c>
      <c r="I401" s="22" t="s">
        <v>1255</v>
      </c>
      <c r="K401" s="2" t="s">
        <v>26</v>
      </c>
      <c r="L401" s="3">
        <v>22187</v>
      </c>
      <c r="M401" s="12">
        <f t="shared" si="49"/>
        <v>23</v>
      </c>
      <c r="N401" s="11" t="str">
        <f t="shared" si="50"/>
        <v>38D</v>
      </c>
      <c r="O401" s="11">
        <f>IF(ISBLANK(P401),"",VLOOKUP(P401,Tables!$A$3:$B$11,2))</f>
        <v>3</v>
      </c>
      <c r="P401" s="2" t="s">
        <v>27</v>
      </c>
      <c r="Q401" s="2">
        <v>38</v>
      </c>
      <c r="R401" s="2">
        <v>24</v>
      </c>
      <c r="S401" s="2">
        <v>36</v>
      </c>
      <c r="T401" s="2">
        <v>68</v>
      </c>
      <c r="U401" s="13">
        <f t="shared" si="51"/>
        <v>1.7272000000000001</v>
      </c>
      <c r="V401" s="2">
        <v>130</v>
      </c>
      <c r="W401" s="12">
        <f t="shared" si="52"/>
        <v>58.96696</v>
      </c>
      <c r="X401" s="13">
        <f t="shared" si="53"/>
        <v>19.76621340785934</v>
      </c>
      <c r="Y401" s="18" t="str">
        <f t="shared" si="55"/>
        <v>Y</v>
      </c>
      <c r="Z401" s="2" t="s">
        <v>617</v>
      </c>
    </row>
    <row r="402" spans="1:26" x14ac:dyDescent="0.15">
      <c r="A402" s="11">
        <f t="shared" si="54"/>
        <v>1980</v>
      </c>
      <c r="B402" s="11">
        <f t="shared" si="48"/>
        <v>1987</v>
      </c>
      <c r="C402" s="10">
        <v>30375</v>
      </c>
      <c r="D402" s="2" t="s">
        <v>842</v>
      </c>
      <c r="I402" s="22" t="s">
        <v>1255</v>
      </c>
      <c r="K402" s="2" t="s">
        <v>35</v>
      </c>
      <c r="L402" s="3">
        <v>23352</v>
      </c>
      <c r="M402" s="12">
        <f t="shared" si="49"/>
        <v>20</v>
      </c>
      <c r="N402" s="11" t="str">
        <f t="shared" si="50"/>
        <v>34F</v>
      </c>
      <c r="O402" s="11">
        <f>IF(ISBLANK(P402),"",VLOOKUP(P402,Tables!$A$3:$B$11,2))</f>
        <v>6</v>
      </c>
      <c r="P402" s="2" t="s">
        <v>529</v>
      </c>
      <c r="Q402" s="2">
        <v>34</v>
      </c>
      <c r="R402" s="2">
        <v>23</v>
      </c>
      <c r="S402" s="2">
        <v>35</v>
      </c>
      <c r="T402" s="2">
        <v>67</v>
      </c>
      <c r="U402" s="13">
        <f t="shared" si="51"/>
        <v>1.7018</v>
      </c>
      <c r="W402" s="12" t="str">
        <f t="shared" si="52"/>
        <v/>
      </c>
      <c r="X402" s="13" t="str">
        <f t="shared" si="53"/>
        <v/>
      </c>
      <c r="Y402" s="18" t="str">
        <f t="shared" si="55"/>
        <v>N</v>
      </c>
      <c r="Z402" s="2" t="s">
        <v>843</v>
      </c>
    </row>
    <row r="403" spans="1:26" x14ac:dyDescent="0.15">
      <c r="A403" s="11">
        <f t="shared" si="54"/>
        <v>1980</v>
      </c>
      <c r="B403" s="11">
        <f t="shared" si="48"/>
        <v>1987</v>
      </c>
      <c r="C403" s="10">
        <v>30406</v>
      </c>
      <c r="D403" s="2" t="s">
        <v>94</v>
      </c>
      <c r="I403" s="22" t="s">
        <v>1255</v>
      </c>
      <c r="J403" s="2" t="s">
        <v>25</v>
      </c>
      <c r="K403" s="2" t="s">
        <v>35</v>
      </c>
      <c r="L403" s="3">
        <v>22937</v>
      </c>
      <c r="M403" s="12">
        <f t="shared" si="49"/>
        <v>21</v>
      </c>
      <c r="N403" s="11" t="str">
        <f t="shared" si="50"/>
        <v>32D</v>
      </c>
      <c r="O403" s="11">
        <f>IF(ISBLANK(P403),"",VLOOKUP(P403,Tables!$A$3:$B$11,2))</f>
        <v>3</v>
      </c>
      <c r="P403" s="2" t="s">
        <v>27</v>
      </c>
      <c r="Q403" s="2">
        <v>32</v>
      </c>
      <c r="R403" s="2">
        <v>23</v>
      </c>
      <c r="S403" s="2">
        <v>34</v>
      </c>
      <c r="T403" s="2">
        <v>61</v>
      </c>
      <c r="U403" s="13">
        <f t="shared" si="51"/>
        <v>1.5493999999999999</v>
      </c>
      <c r="V403" s="2">
        <v>98</v>
      </c>
      <c r="W403" s="12">
        <f t="shared" si="52"/>
        <v>44.452016</v>
      </c>
      <c r="X403" s="13">
        <f t="shared" si="53"/>
        <v>18.516732760420641</v>
      </c>
      <c r="Y403" s="18" t="str">
        <f t="shared" si="55"/>
        <v>Y</v>
      </c>
      <c r="Z403" s="2" t="s">
        <v>83</v>
      </c>
    </row>
    <row r="404" spans="1:26" x14ac:dyDescent="0.15">
      <c r="A404" s="11">
        <f t="shared" si="54"/>
        <v>1980</v>
      </c>
      <c r="B404" s="11">
        <f t="shared" si="48"/>
        <v>1987</v>
      </c>
      <c r="C404" s="10">
        <v>30436</v>
      </c>
      <c r="D404" s="2" t="s">
        <v>716</v>
      </c>
      <c r="I404" s="22" t="s">
        <v>1255</v>
      </c>
      <c r="K404" s="2" t="s">
        <v>26</v>
      </c>
      <c r="L404" s="3">
        <v>22741</v>
      </c>
      <c r="M404" s="12">
        <f t="shared" si="49"/>
        <v>21</v>
      </c>
      <c r="N404" s="11" t="str">
        <f t="shared" si="50"/>
        <v>34C</v>
      </c>
      <c r="O404" s="11">
        <f>IF(ISBLANK(P404),"",VLOOKUP(P404,Tables!$A$3:$B$11,2))</f>
        <v>2</v>
      </c>
      <c r="P404" s="2" t="s">
        <v>32</v>
      </c>
      <c r="Q404" s="2">
        <v>34</v>
      </c>
      <c r="R404" s="2">
        <v>24</v>
      </c>
      <c r="S404" s="2">
        <v>35</v>
      </c>
      <c r="T404" s="2">
        <v>68</v>
      </c>
      <c r="U404" s="13">
        <f t="shared" si="51"/>
        <v>1.7272000000000001</v>
      </c>
      <c r="V404" s="2">
        <v>120</v>
      </c>
      <c r="W404" s="12">
        <f t="shared" si="52"/>
        <v>54.431039999999996</v>
      </c>
      <c r="X404" s="13">
        <f t="shared" si="53"/>
        <v>18.245735453408621</v>
      </c>
      <c r="Y404" s="18" t="str">
        <f t="shared" si="55"/>
        <v>Y</v>
      </c>
      <c r="Z404" s="2" t="s">
        <v>717</v>
      </c>
    </row>
    <row r="405" spans="1:26" x14ac:dyDescent="0.15">
      <c r="A405" s="11">
        <f t="shared" si="54"/>
        <v>1980</v>
      </c>
      <c r="B405" s="11">
        <f t="shared" si="48"/>
        <v>1987</v>
      </c>
      <c r="C405" s="10">
        <v>30467</v>
      </c>
      <c r="D405" s="2" t="s">
        <v>1033</v>
      </c>
      <c r="I405" s="22" t="s">
        <v>1255</v>
      </c>
      <c r="K405" s="2" t="s">
        <v>26</v>
      </c>
      <c r="L405" s="3">
        <v>19926</v>
      </c>
      <c r="M405" s="12">
        <f t="shared" si="49"/>
        <v>29</v>
      </c>
      <c r="N405" s="11" t="str">
        <f t="shared" si="50"/>
        <v>35D</v>
      </c>
      <c r="O405" s="11">
        <f>IF(ISBLANK(P405),"",VLOOKUP(P405,Tables!$A$3:$B$11,2))</f>
        <v>3</v>
      </c>
      <c r="P405" s="2" t="s">
        <v>27</v>
      </c>
      <c r="Q405" s="2">
        <v>35</v>
      </c>
      <c r="R405" s="2">
        <v>21</v>
      </c>
      <c r="S405" s="2">
        <v>33</v>
      </c>
      <c r="T405" s="2">
        <v>67</v>
      </c>
      <c r="U405" s="13">
        <f t="shared" si="51"/>
        <v>1.7018</v>
      </c>
      <c r="V405" s="2">
        <v>107</v>
      </c>
      <c r="W405" s="12">
        <f t="shared" si="52"/>
        <v>48.534343999999997</v>
      </c>
      <c r="X405" s="13">
        <f t="shared" si="53"/>
        <v>16.758383527905391</v>
      </c>
      <c r="Y405" s="18" t="str">
        <f t="shared" si="55"/>
        <v>Y</v>
      </c>
      <c r="Z405" s="2" t="s">
        <v>144</v>
      </c>
    </row>
    <row r="406" spans="1:26" x14ac:dyDescent="0.15">
      <c r="A406" s="11">
        <f t="shared" si="54"/>
        <v>1980</v>
      </c>
      <c r="B406" s="11">
        <f t="shared" si="48"/>
        <v>1987</v>
      </c>
      <c r="C406" s="10">
        <v>30497</v>
      </c>
      <c r="D406" s="2" t="s">
        <v>203</v>
      </c>
      <c r="I406" s="22" t="s">
        <v>1255</v>
      </c>
      <c r="K406" s="2" t="s">
        <v>26</v>
      </c>
      <c r="L406" s="3">
        <v>21778</v>
      </c>
      <c r="M406" s="12">
        <f t="shared" si="49"/>
        <v>24</v>
      </c>
      <c r="N406" s="11" t="str">
        <f t="shared" si="50"/>
        <v>35C</v>
      </c>
      <c r="O406" s="11">
        <f>IF(ISBLANK(P406),"",VLOOKUP(P406,Tables!$A$3:$B$11,2))</f>
        <v>2</v>
      </c>
      <c r="P406" s="2" t="s">
        <v>32</v>
      </c>
      <c r="Q406" s="2">
        <v>35</v>
      </c>
      <c r="R406" s="2">
        <v>23</v>
      </c>
      <c r="S406" s="2">
        <v>35</v>
      </c>
      <c r="T406" s="2">
        <v>67</v>
      </c>
      <c r="U406" s="13">
        <f t="shared" si="51"/>
        <v>1.7018</v>
      </c>
      <c r="V406" s="2">
        <v>115</v>
      </c>
      <c r="W406" s="12">
        <f t="shared" si="52"/>
        <v>52.163080000000001</v>
      </c>
      <c r="X406" s="13">
        <f t="shared" si="53"/>
        <v>18.011346782328228</v>
      </c>
      <c r="Y406" s="18" t="str">
        <f t="shared" si="55"/>
        <v>Y</v>
      </c>
      <c r="Z406" s="2" t="s">
        <v>204</v>
      </c>
    </row>
    <row r="407" spans="1:26" x14ac:dyDescent="0.15">
      <c r="A407" s="11">
        <f t="shared" si="54"/>
        <v>1980</v>
      </c>
      <c r="B407" s="11">
        <f t="shared" si="48"/>
        <v>1987</v>
      </c>
      <c r="C407" s="10">
        <v>30528</v>
      </c>
      <c r="D407" s="2" t="s">
        <v>1068</v>
      </c>
      <c r="I407" s="22" t="s">
        <v>1255</v>
      </c>
      <c r="K407" s="2" t="s">
        <v>35</v>
      </c>
      <c r="L407" s="3">
        <v>23346</v>
      </c>
      <c r="M407" s="12">
        <f t="shared" si="49"/>
        <v>20</v>
      </c>
      <c r="N407" s="11" t="str">
        <f t="shared" si="50"/>
        <v>32DD</v>
      </c>
      <c r="O407" s="11">
        <f>IF(ISBLANK(P407),"",VLOOKUP(P407,Tables!$A$3:$B$11,2))</f>
        <v>4</v>
      </c>
      <c r="P407" s="2" t="s">
        <v>38</v>
      </c>
      <c r="Q407" s="2">
        <v>32</v>
      </c>
      <c r="R407" s="2">
        <v>22</v>
      </c>
      <c r="S407" s="2">
        <v>34</v>
      </c>
      <c r="T407" s="2">
        <v>62</v>
      </c>
      <c r="U407" s="13">
        <f t="shared" si="51"/>
        <v>1.5748</v>
      </c>
      <c r="V407" s="2">
        <v>100</v>
      </c>
      <c r="W407" s="12">
        <f t="shared" si="52"/>
        <v>45.359200000000001</v>
      </c>
      <c r="X407" s="13">
        <f t="shared" si="53"/>
        <v>18.29003658007316</v>
      </c>
      <c r="Y407" s="18" t="str">
        <f t="shared" si="55"/>
        <v>Y</v>
      </c>
      <c r="Z407" s="2" t="s">
        <v>1069</v>
      </c>
    </row>
    <row r="408" spans="1:26" x14ac:dyDescent="0.15">
      <c r="A408" s="11">
        <f t="shared" si="54"/>
        <v>1980</v>
      </c>
      <c r="B408" s="11">
        <f t="shared" si="48"/>
        <v>1987</v>
      </c>
      <c r="C408" s="10">
        <v>30559</v>
      </c>
      <c r="D408" s="2" t="s">
        <v>459</v>
      </c>
      <c r="I408" s="22" t="s">
        <v>1255</v>
      </c>
      <c r="K408" s="2" t="s">
        <v>26</v>
      </c>
      <c r="L408" s="3">
        <v>22967</v>
      </c>
      <c r="M408" s="12">
        <f t="shared" si="49"/>
        <v>21</v>
      </c>
      <c r="N408" s="11" t="str">
        <f t="shared" si="50"/>
        <v>36D</v>
      </c>
      <c r="O408" s="11">
        <f>IF(ISBLANK(P408),"",VLOOKUP(P408,Tables!$A$3:$B$11,2))</f>
        <v>3</v>
      </c>
      <c r="P408" s="2" t="s">
        <v>27</v>
      </c>
      <c r="Q408" s="2">
        <v>36</v>
      </c>
      <c r="R408" s="2">
        <v>24</v>
      </c>
      <c r="S408" s="2">
        <v>36</v>
      </c>
      <c r="T408" s="2">
        <v>67</v>
      </c>
      <c r="U408" s="13">
        <f t="shared" si="51"/>
        <v>1.7018</v>
      </c>
      <c r="V408" s="2">
        <v>118</v>
      </c>
      <c r="W408" s="12">
        <f t="shared" si="52"/>
        <v>53.523856000000002</v>
      </c>
      <c r="X408" s="13">
        <f t="shared" si="53"/>
        <v>18.481208002736789</v>
      </c>
      <c r="Y408" s="18" t="str">
        <f t="shared" si="55"/>
        <v>Y</v>
      </c>
      <c r="Z408" s="2" t="s">
        <v>460</v>
      </c>
    </row>
    <row r="409" spans="1:26" x14ac:dyDescent="0.15">
      <c r="A409" s="11">
        <f t="shared" si="54"/>
        <v>1980</v>
      </c>
      <c r="B409" s="11">
        <f t="shared" si="48"/>
        <v>1987</v>
      </c>
      <c r="C409" s="10">
        <v>30589</v>
      </c>
      <c r="D409" s="2" t="s">
        <v>160</v>
      </c>
      <c r="I409" s="22" t="s">
        <v>1255</v>
      </c>
      <c r="K409" s="2" t="s">
        <v>35</v>
      </c>
      <c r="L409" s="3">
        <v>23682</v>
      </c>
      <c r="M409" s="12">
        <f t="shared" si="49"/>
        <v>19</v>
      </c>
      <c r="N409" s="11" t="str">
        <f t="shared" si="50"/>
        <v>36C</v>
      </c>
      <c r="O409" s="11">
        <f>IF(ISBLANK(P409),"",VLOOKUP(P409,Tables!$A$3:$B$11,2))</f>
        <v>2</v>
      </c>
      <c r="P409" s="2" t="s">
        <v>32</v>
      </c>
      <c r="Q409" s="2">
        <v>36</v>
      </c>
      <c r="R409" s="2">
        <v>24</v>
      </c>
      <c r="S409" s="2">
        <v>35</v>
      </c>
      <c r="T409" s="2">
        <v>65</v>
      </c>
      <c r="U409" s="13">
        <f t="shared" si="51"/>
        <v>1.651</v>
      </c>
      <c r="V409" s="2">
        <v>105</v>
      </c>
      <c r="W409" s="12">
        <f t="shared" si="52"/>
        <v>47.627159999999996</v>
      </c>
      <c r="X409" s="13">
        <f t="shared" si="53"/>
        <v>17.472720862601488</v>
      </c>
      <c r="Y409" s="18" t="str">
        <f t="shared" si="55"/>
        <v>Y</v>
      </c>
      <c r="Z409" s="2" t="s">
        <v>161</v>
      </c>
    </row>
    <row r="410" spans="1:26" x14ac:dyDescent="0.15">
      <c r="A410" s="11">
        <f t="shared" si="54"/>
        <v>1980</v>
      </c>
      <c r="B410" s="11">
        <f t="shared" si="48"/>
        <v>1987</v>
      </c>
      <c r="C410" s="10">
        <v>30620</v>
      </c>
      <c r="D410" s="2" t="s">
        <v>944</v>
      </c>
      <c r="I410" s="22" t="s">
        <v>1255</v>
      </c>
      <c r="K410" s="2" t="s">
        <v>26</v>
      </c>
      <c r="L410" s="3">
        <v>21774</v>
      </c>
      <c r="M410" s="12">
        <f t="shared" si="49"/>
        <v>24</v>
      </c>
      <c r="N410" s="11" t="str">
        <f t="shared" si="50"/>
        <v>34C</v>
      </c>
      <c r="O410" s="11">
        <f>IF(ISBLANK(P410),"",VLOOKUP(P410,Tables!$A$3:$B$11,2))</f>
        <v>2</v>
      </c>
      <c r="P410" s="2" t="s">
        <v>32</v>
      </c>
      <c r="Q410" s="2">
        <v>34</v>
      </c>
      <c r="R410" s="2">
        <v>23</v>
      </c>
      <c r="S410" s="2">
        <v>34</v>
      </c>
      <c r="T410" s="2">
        <v>65</v>
      </c>
      <c r="U410" s="13">
        <f t="shared" si="51"/>
        <v>1.651</v>
      </c>
      <c r="V410" s="2">
        <v>105</v>
      </c>
      <c r="W410" s="12">
        <f t="shared" si="52"/>
        <v>47.627159999999996</v>
      </c>
      <c r="X410" s="13">
        <f t="shared" si="53"/>
        <v>17.472720862601488</v>
      </c>
      <c r="Y410" s="18" t="str">
        <f t="shared" si="55"/>
        <v>Y</v>
      </c>
      <c r="Z410" s="2" t="s">
        <v>945</v>
      </c>
    </row>
    <row r="411" spans="1:26" x14ac:dyDescent="0.15">
      <c r="A411" s="11">
        <f t="shared" si="54"/>
        <v>1980</v>
      </c>
      <c r="B411" s="11">
        <f t="shared" si="48"/>
        <v>1987</v>
      </c>
      <c r="C411" s="10">
        <v>30650</v>
      </c>
      <c r="D411" s="2" t="s">
        <v>504</v>
      </c>
      <c r="I411" s="22" t="s">
        <v>1256</v>
      </c>
      <c r="K411" s="2" t="s">
        <v>26</v>
      </c>
      <c r="L411" s="3">
        <v>22432</v>
      </c>
      <c r="M411" s="12">
        <f t="shared" si="49"/>
        <v>22</v>
      </c>
      <c r="N411" s="11" t="str">
        <f t="shared" si="50"/>
        <v>35D</v>
      </c>
      <c r="O411" s="11">
        <f>IF(ISBLANK(P411),"",VLOOKUP(P411,Tables!$A$3:$B$11,2))</f>
        <v>3</v>
      </c>
      <c r="P411" s="2" t="s">
        <v>27</v>
      </c>
      <c r="Q411" s="2">
        <v>35</v>
      </c>
      <c r="R411" s="2">
        <v>24</v>
      </c>
      <c r="S411" s="2">
        <v>34</v>
      </c>
      <c r="T411" s="2">
        <v>71</v>
      </c>
      <c r="U411" s="13">
        <f t="shared" si="51"/>
        <v>1.8034000000000001</v>
      </c>
      <c r="V411" s="2">
        <v>127</v>
      </c>
      <c r="W411" s="12">
        <f t="shared" si="52"/>
        <v>57.606183999999999</v>
      </c>
      <c r="X411" s="13">
        <f t="shared" si="53"/>
        <v>17.712708545829706</v>
      </c>
      <c r="Y411" s="18" t="str">
        <f t="shared" si="55"/>
        <v>Y</v>
      </c>
      <c r="Z411" s="2" t="s">
        <v>505</v>
      </c>
    </row>
    <row r="412" spans="1:26" x14ac:dyDescent="0.15">
      <c r="A412" s="11">
        <f t="shared" si="54"/>
        <v>1980</v>
      </c>
      <c r="B412" s="11">
        <f t="shared" si="48"/>
        <v>1988</v>
      </c>
      <c r="C412" s="10">
        <v>30681</v>
      </c>
      <c r="D412" s="2" t="s">
        <v>691</v>
      </c>
      <c r="I412" s="22" t="s">
        <v>1256</v>
      </c>
      <c r="K412" s="2" t="s">
        <v>26</v>
      </c>
      <c r="L412" s="3">
        <v>21767</v>
      </c>
      <c r="M412" s="12">
        <f t="shared" si="49"/>
        <v>25</v>
      </c>
      <c r="N412" s="11" t="str">
        <f t="shared" si="50"/>
        <v>36D</v>
      </c>
      <c r="O412" s="11">
        <f>IF(ISBLANK(P412),"",VLOOKUP(P412,Tables!$A$3:$B$11,2))</f>
        <v>3</v>
      </c>
      <c r="P412" s="2" t="s">
        <v>27</v>
      </c>
      <c r="Q412" s="2">
        <v>36</v>
      </c>
      <c r="R412" s="2">
        <v>24</v>
      </c>
      <c r="S412" s="2">
        <v>36</v>
      </c>
      <c r="T412" s="2">
        <v>69</v>
      </c>
      <c r="U412" s="13">
        <f t="shared" si="51"/>
        <v>1.7525999999999999</v>
      </c>
      <c r="V412" s="2">
        <v>122</v>
      </c>
      <c r="W412" s="12">
        <f t="shared" si="52"/>
        <v>55.338223999999997</v>
      </c>
      <c r="X412" s="13">
        <f t="shared" si="53"/>
        <v>18.016050986943394</v>
      </c>
      <c r="Y412" s="18" t="str">
        <f t="shared" si="55"/>
        <v>Y</v>
      </c>
      <c r="Z412" s="2" t="s">
        <v>692</v>
      </c>
    </row>
    <row r="413" spans="1:26" x14ac:dyDescent="0.15">
      <c r="A413" s="11">
        <f t="shared" si="54"/>
        <v>1980</v>
      </c>
      <c r="B413" s="11">
        <f t="shared" si="48"/>
        <v>1988</v>
      </c>
      <c r="C413" s="10">
        <v>30712</v>
      </c>
      <c r="D413" s="2" t="s">
        <v>644</v>
      </c>
      <c r="I413" s="22" t="s">
        <v>1255</v>
      </c>
      <c r="K413" s="2" t="s">
        <v>35</v>
      </c>
      <c r="L413" s="3">
        <v>22087</v>
      </c>
      <c r="M413" s="12">
        <f t="shared" si="49"/>
        <v>24</v>
      </c>
      <c r="N413" s="11" t="str">
        <f t="shared" si="50"/>
        <v>34C</v>
      </c>
      <c r="O413" s="11">
        <f>IF(ISBLANK(P413),"",VLOOKUP(P413,Tables!$A$3:$B$11,2))</f>
        <v>2</v>
      </c>
      <c r="P413" s="2" t="s">
        <v>32</v>
      </c>
      <c r="Q413" s="2">
        <v>34</v>
      </c>
      <c r="R413" s="2">
        <v>22</v>
      </c>
      <c r="S413" s="2">
        <v>33</v>
      </c>
      <c r="T413" s="2">
        <v>65</v>
      </c>
      <c r="U413" s="13">
        <f t="shared" si="51"/>
        <v>1.651</v>
      </c>
      <c r="V413" s="2">
        <v>101</v>
      </c>
      <c r="W413" s="12">
        <f t="shared" si="52"/>
        <v>45.812792000000002</v>
      </c>
      <c r="X413" s="13">
        <f t="shared" si="53"/>
        <v>16.807093401169052</v>
      </c>
      <c r="Y413" s="18" t="str">
        <f t="shared" si="55"/>
        <v>Y</v>
      </c>
      <c r="Z413" s="2" t="s">
        <v>645</v>
      </c>
    </row>
    <row r="414" spans="1:26" x14ac:dyDescent="0.15">
      <c r="A414" s="11">
        <f t="shared" si="54"/>
        <v>1980</v>
      </c>
      <c r="B414" s="11">
        <f t="shared" si="48"/>
        <v>1988</v>
      </c>
      <c r="C414" s="10">
        <v>30741</v>
      </c>
      <c r="D414" s="2" t="s">
        <v>1114</v>
      </c>
      <c r="I414" s="22" t="s">
        <v>1255</v>
      </c>
      <c r="K414" s="2" t="s">
        <v>26</v>
      </c>
      <c r="L414" s="3">
        <v>19141</v>
      </c>
      <c r="M414" s="12">
        <f t="shared" si="49"/>
        <v>32</v>
      </c>
      <c r="N414" s="11" t="str">
        <f t="shared" si="50"/>
        <v>35C</v>
      </c>
      <c r="O414" s="11">
        <f>IF(ISBLANK(P414),"",VLOOKUP(P414,Tables!$A$3:$B$11,2))</f>
        <v>2</v>
      </c>
      <c r="P414" s="2" t="s">
        <v>32</v>
      </c>
      <c r="Q414" s="2">
        <v>35</v>
      </c>
      <c r="R414" s="2">
        <v>25</v>
      </c>
      <c r="S414" s="2">
        <v>35</v>
      </c>
      <c r="T414" s="2">
        <v>68</v>
      </c>
      <c r="U414" s="13">
        <f t="shared" si="51"/>
        <v>1.7272000000000001</v>
      </c>
      <c r="V414" s="2">
        <v>117</v>
      </c>
      <c r="W414" s="12">
        <f t="shared" si="52"/>
        <v>53.070264000000002</v>
      </c>
      <c r="X414" s="13">
        <f t="shared" si="53"/>
        <v>17.789592067073407</v>
      </c>
      <c r="Y414" s="18" t="str">
        <f t="shared" si="55"/>
        <v>Y</v>
      </c>
      <c r="Z414" s="2" t="s">
        <v>1115</v>
      </c>
    </row>
    <row r="415" spans="1:26" x14ac:dyDescent="0.15">
      <c r="A415" s="11">
        <f t="shared" si="54"/>
        <v>1980</v>
      </c>
      <c r="B415" s="11">
        <f t="shared" si="48"/>
        <v>1988</v>
      </c>
      <c r="C415" s="10">
        <v>30772</v>
      </c>
      <c r="D415" s="2" t="s">
        <v>410</v>
      </c>
      <c r="I415" s="22" t="s">
        <v>1255</v>
      </c>
      <c r="K415" s="2" t="s">
        <v>26</v>
      </c>
      <c r="L415" s="3">
        <v>19491</v>
      </c>
      <c r="M415" s="12">
        <f t="shared" si="49"/>
        <v>31</v>
      </c>
      <c r="N415" s="11" t="str">
        <f t="shared" si="50"/>
        <v>36C</v>
      </c>
      <c r="O415" s="11">
        <f>IF(ISBLANK(P415),"",VLOOKUP(P415,Tables!$A$3:$B$11,2))</f>
        <v>2</v>
      </c>
      <c r="P415" s="2" t="s">
        <v>32</v>
      </c>
      <c r="Q415" s="2">
        <v>36</v>
      </c>
      <c r="R415" s="2">
        <v>25</v>
      </c>
      <c r="S415" s="2">
        <v>35</v>
      </c>
      <c r="T415" s="2">
        <v>68</v>
      </c>
      <c r="U415" s="13">
        <f t="shared" si="51"/>
        <v>1.7272000000000001</v>
      </c>
      <c r="V415" s="2">
        <v>125</v>
      </c>
      <c r="W415" s="12">
        <f t="shared" si="52"/>
        <v>56.698999999999998</v>
      </c>
      <c r="X415" s="13">
        <f t="shared" si="53"/>
        <v>19.00597443063398</v>
      </c>
      <c r="Y415" s="18" t="str">
        <f t="shared" si="55"/>
        <v>Y</v>
      </c>
      <c r="Z415" s="2" t="s">
        <v>411</v>
      </c>
    </row>
    <row r="416" spans="1:26" x14ac:dyDescent="0.15">
      <c r="A416" s="11">
        <f t="shared" si="54"/>
        <v>1980</v>
      </c>
      <c r="B416" s="11">
        <f t="shared" si="48"/>
        <v>1988</v>
      </c>
      <c r="C416" s="10">
        <v>30802</v>
      </c>
      <c r="D416" s="2" t="s">
        <v>358</v>
      </c>
      <c r="I416" s="22" t="s">
        <v>1255</v>
      </c>
      <c r="K416" s="2" t="s">
        <v>35</v>
      </c>
      <c r="L416" s="3">
        <v>20950</v>
      </c>
      <c r="M416" s="12">
        <f t="shared" si="49"/>
        <v>27</v>
      </c>
      <c r="N416" s="11" t="str">
        <f t="shared" si="50"/>
        <v>36C</v>
      </c>
      <c r="O416" s="11">
        <f>IF(ISBLANK(P416),"",VLOOKUP(P416,Tables!$A$3:$B$11,2))</f>
        <v>2</v>
      </c>
      <c r="P416" s="2" t="s">
        <v>32</v>
      </c>
      <c r="Q416" s="2">
        <v>36</v>
      </c>
      <c r="R416" s="2">
        <v>24</v>
      </c>
      <c r="S416" s="2">
        <v>35</v>
      </c>
      <c r="T416" s="2">
        <v>67</v>
      </c>
      <c r="U416" s="13">
        <f t="shared" si="51"/>
        <v>1.7018</v>
      </c>
      <c r="V416" s="2">
        <v>118</v>
      </c>
      <c r="W416" s="12">
        <f t="shared" si="52"/>
        <v>53.523856000000002</v>
      </c>
      <c r="X416" s="13">
        <f t="shared" si="53"/>
        <v>18.481208002736789</v>
      </c>
      <c r="Y416" s="18" t="str">
        <f t="shared" si="55"/>
        <v>Y</v>
      </c>
      <c r="Z416" s="2" t="s">
        <v>93</v>
      </c>
    </row>
    <row r="417" spans="1:26" x14ac:dyDescent="0.15">
      <c r="A417" s="11">
        <f t="shared" si="54"/>
        <v>1980</v>
      </c>
      <c r="B417" s="11">
        <f t="shared" si="48"/>
        <v>1988</v>
      </c>
      <c r="C417" s="10">
        <v>30833</v>
      </c>
      <c r="D417" s="2" t="s">
        <v>416</v>
      </c>
      <c r="I417" s="22" t="s">
        <v>1255</v>
      </c>
      <c r="K417" s="2" t="s">
        <v>35</v>
      </c>
      <c r="L417" s="3">
        <v>20745</v>
      </c>
      <c r="M417" s="12">
        <f t="shared" si="49"/>
        <v>28</v>
      </c>
      <c r="N417" s="11" t="str">
        <f t="shared" si="50"/>
        <v>35C</v>
      </c>
      <c r="O417" s="11">
        <f>IF(ISBLANK(P417),"",VLOOKUP(P417,Tables!$A$3:$B$11,2))</f>
        <v>2</v>
      </c>
      <c r="P417" s="2" t="s">
        <v>32</v>
      </c>
      <c r="Q417" s="2">
        <v>35</v>
      </c>
      <c r="R417" s="2">
        <v>24</v>
      </c>
      <c r="S417" s="2">
        <v>35</v>
      </c>
      <c r="T417" s="2">
        <v>67</v>
      </c>
      <c r="U417" s="13">
        <f t="shared" si="51"/>
        <v>1.7018</v>
      </c>
      <c r="V417" s="2">
        <v>110</v>
      </c>
      <c r="W417" s="12">
        <f t="shared" si="52"/>
        <v>49.895119999999999</v>
      </c>
      <c r="X417" s="13">
        <f t="shared" si="53"/>
        <v>17.228244748313955</v>
      </c>
      <c r="Y417" s="18" t="str">
        <f t="shared" si="55"/>
        <v>Y</v>
      </c>
      <c r="Z417" s="2" t="s">
        <v>417</v>
      </c>
    </row>
    <row r="418" spans="1:26" x14ac:dyDescent="0.15">
      <c r="A418" s="11">
        <f t="shared" si="54"/>
        <v>1980</v>
      </c>
      <c r="B418" s="11">
        <f t="shared" si="48"/>
        <v>1988</v>
      </c>
      <c r="C418" s="10">
        <v>30863</v>
      </c>
      <c r="D418" s="2" t="s">
        <v>1142</v>
      </c>
      <c r="I418" s="22" t="s">
        <v>1255</v>
      </c>
      <c r="K418" s="2" t="s">
        <v>26</v>
      </c>
      <c r="L418" s="3">
        <v>22527</v>
      </c>
      <c r="M418" s="12">
        <f t="shared" si="49"/>
        <v>23</v>
      </c>
      <c r="N418" s="11" t="str">
        <f t="shared" si="50"/>
        <v>36C</v>
      </c>
      <c r="O418" s="11">
        <f>IF(ISBLANK(P418),"",VLOOKUP(P418,Tables!$A$3:$B$11,2))</f>
        <v>2</v>
      </c>
      <c r="P418" s="2" t="s">
        <v>32</v>
      </c>
      <c r="Q418" s="2">
        <v>36</v>
      </c>
      <c r="R418" s="2">
        <v>22</v>
      </c>
      <c r="S418" s="2">
        <v>32</v>
      </c>
      <c r="T418" s="2">
        <v>67</v>
      </c>
      <c r="U418" s="13">
        <f t="shared" si="51"/>
        <v>1.7018</v>
      </c>
      <c r="V418" s="2">
        <v>109</v>
      </c>
      <c r="W418" s="12">
        <f t="shared" si="52"/>
        <v>49.441527999999998</v>
      </c>
      <c r="X418" s="13">
        <f t="shared" si="53"/>
        <v>17.0716243415111</v>
      </c>
      <c r="Y418" s="18" t="str">
        <f t="shared" si="55"/>
        <v>Y</v>
      </c>
      <c r="Z418" s="2" t="s">
        <v>132</v>
      </c>
    </row>
    <row r="419" spans="1:26" x14ac:dyDescent="0.15">
      <c r="A419" s="11">
        <f t="shared" si="54"/>
        <v>1980</v>
      </c>
      <c r="B419" s="11">
        <f t="shared" si="48"/>
        <v>1988</v>
      </c>
      <c r="C419" s="10">
        <v>30894</v>
      </c>
      <c r="D419" s="2" t="s">
        <v>485</v>
      </c>
      <c r="I419" s="22" t="s">
        <v>1255</v>
      </c>
      <c r="K419" s="2" t="s">
        <v>26</v>
      </c>
      <c r="L419" s="3">
        <v>23682</v>
      </c>
      <c r="M419" s="12">
        <f t="shared" si="49"/>
        <v>20</v>
      </c>
      <c r="N419" s="11" t="str">
        <f t="shared" si="50"/>
        <v>35D</v>
      </c>
      <c r="O419" s="11">
        <f>IF(ISBLANK(P419),"",VLOOKUP(P419,Tables!$A$3:$B$11,2))</f>
        <v>3</v>
      </c>
      <c r="P419" s="2" t="s">
        <v>27</v>
      </c>
      <c r="Q419" s="2">
        <v>35</v>
      </c>
      <c r="R419" s="2">
        <v>24</v>
      </c>
      <c r="S419" s="2">
        <v>34</v>
      </c>
      <c r="T419" s="2">
        <v>66</v>
      </c>
      <c r="U419" s="13">
        <f t="shared" si="51"/>
        <v>1.6764000000000001</v>
      </c>
      <c r="W419" s="12" t="str">
        <f t="shared" si="52"/>
        <v/>
      </c>
      <c r="X419" s="13" t="str">
        <f t="shared" si="53"/>
        <v/>
      </c>
      <c r="Y419" s="18" t="str">
        <f t="shared" si="55"/>
        <v>N</v>
      </c>
      <c r="Z419" s="2" t="s">
        <v>486</v>
      </c>
    </row>
    <row r="420" spans="1:26" x14ac:dyDescent="0.15">
      <c r="A420" s="11">
        <f t="shared" si="54"/>
        <v>1980</v>
      </c>
      <c r="B420" s="11">
        <f t="shared" si="48"/>
        <v>1988</v>
      </c>
      <c r="C420" s="10">
        <v>30925</v>
      </c>
      <c r="D420" s="2" t="s">
        <v>731</v>
      </c>
      <c r="I420" s="22" t="s">
        <v>1255</v>
      </c>
      <c r="K420" s="2" t="s">
        <v>31</v>
      </c>
      <c r="L420" s="3">
        <v>22880</v>
      </c>
      <c r="M420" s="12">
        <f t="shared" si="49"/>
        <v>22</v>
      </c>
      <c r="N420" s="11" t="str">
        <f t="shared" si="50"/>
        <v>36C</v>
      </c>
      <c r="O420" s="11">
        <f>IF(ISBLANK(P420),"",VLOOKUP(P420,Tables!$A$3:$B$11,2))</f>
        <v>2</v>
      </c>
      <c r="P420" s="2" t="s">
        <v>32</v>
      </c>
      <c r="Q420" s="2">
        <v>36</v>
      </c>
      <c r="R420" s="2">
        <v>25</v>
      </c>
      <c r="S420" s="2">
        <v>34</v>
      </c>
      <c r="T420" s="2">
        <v>63</v>
      </c>
      <c r="U420" s="13">
        <f t="shared" si="51"/>
        <v>1.6002000000000001</v>
      </c>
      <c r="V420" s="2">
        <v>105</v>
      </c>
      <c r="W420" s="12">
        <f t="shared" si="52"/>
        <v>47.627159999999996</v>
      </c>
      <c r="X420" s="13">
        <f t="shared" si="53"/>
        <v>18.59970915709027</v>
      </c>
      <c r="Y420" s="18" t="str">
        <f t="shared" si="55"/>
        <v>Y</v>
      </c>
      <c r="Z420" s="2" t="s">
        <v>732</v>
      </c>
    </row>
    <row r="421" spans="1:26" x14ac:dyDescent="0.15">
      <c r="A421" s="11">
        <f t="shared" si="54"/>
        <v>1980</v>
      </c>
      <c r="B421" s="11">
        <f t="shared" si="48"/>
        <v>1988</v>
      </c>
      <c r="C421" s="10">
        <v>30955</v>
      </c>
      <c r="D421" s="2" t="s">
        <v>1057</v>
      </c>
      <c r="I421" s="22" t="s">
        <v>1255</v>
      </c>
      <c r="J421" s="2" t="s">
        <v>30</v>
      </c>
      <c r="K421" s="2" t="s">
        <v>35</v>
      </c>
      <c r="L421" s="3">
        <v>23783</v>
      </c>
      <c r="M421" s="12">
        <f t="shared" si="49"/>
        <v>19</v>
      </c>
      <c r="N421" s="11" t="str">
        <f t="shared" si="50"/>
        <v>36D</v>
      </c>
      <c r="O421" s="11">
        <f>IF(ISBLANK(P421),"",VLOOKUP(P421,Tables!$A$3:$B$11,2))</f>
        <v>3</v>
      </c>
      <c r="P421" s="2" t="s">
        <v>27</v>
      </c>
      <c r="Q421" s="2">
        <v>36</v>
      </c>
      <c r="R421" s="2">
        <v>21</v>
      </c>
      <c r="S421" s="2">
        <v>32</v>
      </c>
      <c r="T421" s="2">
        <v>63</v>
      </c>
      <c r="U421" s="13">
        <f t="shared" si="51"/>
        <v>1.6002000000000001</v>
      </c>
      <c r="V421" s="2">
        <v>94</v>
      </c>
      <c r="W421" s="12">
        <f t="shared" si="52"/>
        <v>42.637647999999999</v>
      </c>
      <c r="X421" s="13">
        <f t="shared" si="53"/>
        <v>16.651168197776052</v>
      </c>
      <c r="Y421" s="18" t="str">
        <f t="shared" si="55"/>
        <v>N</v>
      </c>
      <c r="Z421" s="2" t="s">
        <v>1058</v>
      </c>
    </row>
    <row r="422" spans="1:26" x14ac:dyDescent="0.15">
      <c r="A422" s="11">
        <f t="shared" si="54"/>
        <v>1980</v>
      </c>
      <c r="B422" s="11">
        <f t="shared" si="48"/>
        <v>1988</v>
      </c>
      <c r="C422" s="10">
        <v>30986</v>
      </c>
      <c r="D422" s="2" t="s">
        <v>975</v>
      </c>
      <c r="I422" s="22" t="s">
        <v>1255</v>
      </c>
      <c r="K422" s="2" t="s">
        <v>35</v>
      </c>
      <c r="L422" s="3">
        <v>22099</v>
      </c>
      <c r="M422" s="12">
        <f t="shared" si="49"/>
        <v>24</v>
      </c>
      <c r="N422" s="11" t="str">
        <f t="shared" si="50"/>
        <v>36B</v>
      </c>
      <c r="O422" s="11">
        <f>IF(ISBLANK(P422),"",VLOOKUP(P422,Tables!$A$3:$B$11,2))</f>
        <v>1</v>
      </c>
      <c r="P422" s="2" t="s">
        <v>49</v>
      </c>
      <c r="Q422" s="2">
        <v>36</v>
      </c>
      <c r="R422" s="2">
        <v>24</v>
      </c>
      <c r="S422" s="2">
        <v>35</v>
      </c>
      <c r="T422" s="2">
        <v>69</v>
      </c>
      <c r="U422" s="13">
        <f t="shared" si="51"/>
        <v>1.7525999999999999</v>
      </c>
      <c r="V422" s="2">
        <v>123</v>
      </c>
      <c r="W422" s="12">
        <f t="shared" si="52"/>
        <v>55.791815999999997</v>
      </c>
      <c r="X422" s="13">
        <f t="shared" si="53"/>
        <v>18.1637235360167</v>
      </c>
      <c r="Y422" s="18" t="str">
        <f t="shared" si="55"/>
        <v>N</v>
      </c>
      <c r="Z422" s="2" t="s">
        <v>462</v>
      </c>
    </row>
    <row r="423" spans="1:26" x14ac:dyDescent="0.15">
      <c r="A423" s="11">
        <f t="shared" si="54"/>
        <v>1980</v>
      </c>
      <c r="B423" s="11">
        <f t="shared" si="48"/>
        <v>1988</v>
      </c>
      <c r="C423" s="10">
        <v>31016</v>
      </c>
      <c r="D423" s="2" t="s">
        <v>658</v>
      </c>
      <c r="I423" s="22" t="s">
        <v>1255</v>
      </c>
      <c r="K423" s="2" t="s">
        <v>35</v>
      </c>
      <c r="L423" s="3">
        <v>23676</v>
      </c>
      <c r="M423" s="12">
        <f t="shared" si="49"/>
        <v>20</v>
      </c>
      <c r="N423" s="11" t="str">
        <f t="shared" si="50"/>
        <v>35C</v>
      </c>
      <c r="O423" s="11">
        <f>IF(ISBLANK(P423),"",VLOOKUP(P423,Tables!$A$3:$B$11,2))</f>
        <v>2</v>
      </c>
      <c r="P423" s="2" t="s">
        <v>32</v>
      </c>
      <c r="Q423" s="2">
        <v>35</v>
      </c>
      <c r="R423" s="2">
        <v>24</v>
      </c>
      <c r="S423" s="2">
        <v>35</v>
      </c>
      <c r="T423" s="2">
        <v>66</v>
      </c>
      <c r="U423" s="13">
        <f t="shared" si="51"/>
        <v>1.6764000000000001</v>
      </c>
      <c r="V423" s="2">
        <v>115</v>
      </c>
      <c r="W423" s="12">
        <f t="shared" si="52"/>
        <v>52.163080000000001</v>
      </c>
      <c r="X423" s="13">
        <f t="shared" si="53"/>
        <v>18.561280005939256</v>
      </c>
      <c r="Y423" s="18" t="str">
        <f t="shared" si="55"/>
        <v>N</v>
      </c>
      <c r="Z423" s="2" t="s">
        <v>659</v>
      </c>
    </row>
    <row r="424" spans="1:26" x14ac:dyDescent="0.15">
      <c r="A424" s="11">
        <f t="shared" si="54"/>
        <v>1980</v>
      </c>
      <c r="B424" s="11">
        <f t="shared" si="48"/>
        <v>1989</v>
      </c>
      <c r="C424" s="10">
        <v>31047</v>
      </c>
      <c r="D424" s="2" t="s">
        <v>424</v>
      </c>
      <c r="I424" s="22" t="s">
        <v>1255</v>
      </c>
      <c r="K424" s="2" t="s">
        <v>35</v>
      </c>
      <c r="L424" s="3">
        <v>22632</v>
      </c>
      <c r="M424" s="12">
        <f t="shared" si="49"/>
        <v>24</v>
      </c>
      <c r="N424" s="11" t="str">
        <f t="shared" si="50"/>
        <v>35D</v>
      </c>
      <c r="O424" s="11">
        <f>IF(ISBLANK(P424),"",VLOOKUP(P424,Tables!$A$3:$B$11,2))</f>
        <v>3</v>
      </c>
      <c r="P424" s="2" t="s">
        <v>27</v>
      </c>
      <c r="Q424" s="2">
        <v>35</v>
      </c>
      <c r="R424" s="2">
        <v>24</v>
      </c>
      <c r="S424" s="2">
        <v>35</v>
      </c>
      <c r="T424" s="2">
        <v>70</v>
      </c>
      <c r="U424" s="13">
        <f t="shared" si="51"/>
        <v>1.778</v>
      </c>
      <c r="V424" s="2">
        <v>122</v>
      </c>
      <c r="W424" s="12">
        <f t="shared" si="52"/>
        <v>55.338223999999997</v>
      </c>
      <c r="X424" s="13">
        <f t="shared" si="53"/>
        <v>17.504983418130099</v>
      </c>
      <c r="Y424" s="18" t="str">
        <f t="shared" si="55"/>
        <v>Y</v>
      </c>
      <c r="Z424" s="2" t="s">
        <v>248</v>
      </c>
    </row>
    <row r="425" spans="1:26" x14ac:dyDescent="0.15">
      <c r="A425" s="11">
        <f t="shared" si="54"/>
        <v>1980</v>
      </c>
      <c r="B425" s="11">
        <f t="shared" si="48"/>
        <v>1989</v>
      </c>
      <c r="C425" s="10">
        <v>31078</v>
      </c>
      <c r="D425" s="2" t="s">
        <v>1081</v>
      </c>
      <c r="I425" s="22" t="s">
        <v>1255</v>
      </c>
      <c r="K425" s="2" t="s">
        <v>26</v>
      </c>
      <c r="L425" s="3">
        <v>24271</v>
      </c>
      <c r="M425" s="12">
        <f t="shared" si="49"/>
        <v>19</v>
      </c>
      <c r="N425" s="11" t="str">
        <f t="shared" si="50"/>
        <v>37B</v>
      </c>
      <c r="O425" s="11">
        <f>IF(ISBLANK(P425),"",VLOOKUP(P425,Tables!$A$3:$B$11,2))</f>
        <v>1</v>
      </c>
      <c r="P425" s="2" t="s">
        <v>49</v>
      </c>
      <c r="Q425" s="2">
        <v>37</v>
      </c>
      <c r="R425" s="2">
        <v>24</v>
      </c>
      <c r="S425" s="2">
        <v>35</v>
      </c>
      <c r="T425" s="2">
        <v>66</v>
      </c>
      <c r="U425" s="13">
        <f t="shared" si="51"/>
        <v>1.6764000000000001</v>
      </c>
      <c r="V425" s="2">
        <v>117</v>
      </c>
      <c r="W425" s="12">
        <f t="shared" si="52"/>
        <v>53.070264000000002</v>
      </c>
      <c r="X425" s="13">
        <f t="shared" si="53"/>
        <v>18.884084875607765</v>
      </c>
      <c r="Y425" s="18" t="str">
        <f t="shared" si="55"/>
        <v>Y</v>
      </c>
      <c r="Z425" s="2" t="s">
        <v>1082</v>
      </c>
    </row>
    <row r="426" spans="1:26" x14ac:dyDescent="0.15">
      <c r="A426" s="11">
        <f t="shared" si="54"/>
        <v>1980</v>
      </c>
      <c r="B426" s="11">
        <f t="shared" si="48"/>
        <v>1989</v>
      </c>
      <c r="C426" s="10">
        <v>31106</v>
      </c>
      <c r="D426" s="2" t="s">
        <v>741</v>
      </c>
      <c r="I426" s="22" t="s">
        <v>1255</v>
      </c>
      <c r="J426" s="2" t="s">
        <v>25</v>
      </c>
      <c r="K426" s="2" t="s">
        <v>35</v>
      </c>
      <c r="L426" s="3">
        <v>23184</v>
      </c>
      <c r="M426" s="12">
        <f t="shared" si="49"/>
        <v>22</v>
      </c>
      <c r="N426" s="11" t="str">
        <f t="shared" si="50"/>
        <v>37D</v>
      </c>
      <c r="O426" s="11">
        <f>IF(ISBLANK(P426),"",VLOOKUP(P426,Tables!$A$3:$B$11,2))</f>
        <v>3</v>
      </c>
      <c r="P426" s="2" t="s">
        <v>27</v>
      </c>
      <c r="Q426" s="2">
        <v>37</v>
      </c>
      <c r="R426" s="2">
        <v>25</v>
      </c>
      <c r="S426" s="2">
        <v>36</v>
      </c>
      <c r="T426" s="2">
        <v>70</v>
      </c>
      <c r="U426" s="13">
        <f t="shared" si="51"/>
        <v>1.778</v>
      </c>
      <c r="V426" s="2">
        <v>125</v>
      </c>
      <c r="W426" s="12">
        <f t="shared" si="52"/>
        <v>56.698999999999998</v>
      </c>
      <c r="X426" s="13">
        <f t="shared" si="53"/>
        <v>17.935433830051331</v>
      </c>
      <c r="Y426" s="18" t="str">
        <f t="shared" si="55"/>
        <v>Y</v>
      </c>
      <c r="Z426" s="2" t="s">
        <v>742</v>
      </c>
    </row>
    <row r="427" spans="1:26" x14ac:dyDescent="0.15">
      <c r="A427" s="11">
        <f t="shared" si="54"/>
        <v>1980</v>
      </c>
      <c r="B427" s="11">
        <f t="shared" si="48"/>
        <v>1989</v>
      </c>
      <c r="C427" s="10">
        <v>31137</v>
      </c>
      <c r="D427" s="2" t="s">
        <v>564</v>
      </c>
      <c r="I427" s="22" t="s">
        <v>1255</v>
      </c>
      <c r="K427" s="2" t="s">
        <v>35</v>
      </c>
      <c r="L427" s="3">
        <v>23821</v>
      </c>
      <c r="M427" s="12">
        <f t="shared" si="49"/>
        <v>20</v>
      </c>
      <c r="N427" s="11" t="str">
        <f t="shared" si="50"/>
        <v>38C</v>
      </c>
      <c r="O427" s="11">
        <f>IF(ISBLANK(P427),"",VLOOKUP(P427,Tables!$A$3:$B$11,2))</f>
        <v>2</v>
      </c>
      <c r="P427" s="2" t="s">
        <v>32</v>
      </c>
      <c r="Q427" s="2">
        <v>38</v>
      </c>
      <c r="R427" s="2">
        <v>24</v>
      </c>
      <c r="S427" s="2">
        <v>34</v>
      </c>
      <c r="T427" s="2">
        <v>67</v>
      </c>
      <c r="U427" s="13">
        <f t="shared" si="51"/>
        <v>1.7018</v>
      </c>
      <c r="V427" s="2">
        <v>117</v>
      </c>
      <c r="W427" s="12">
        <f t="shared" si="52"/>
        <v>53.070264000000002</v>
      </c>
      <c r="X427" s="13">
        <f t="shared" si="53"/>
        <v>18.324587595933934</v>
      </c>
      <c r="Y427" s="18" t="str">
        <f t="shared" si="55"/>
        <v>Y</v>
      </c>
      <c r="Z427" s="2" t="s">
        <v>157</v>
      </c>
    </row>
    <row r="428" spans="1:26" x14ac:dyDescent="0.15">
      <c r="A428" s="11">
        <f t="shared" si="54"/>
        <v>1980</v>
      </c>
      <c r="B428" s="11">
        <f t="shared" si="48"/>
        <v>1989</v>
      </c>
      <c r="C428" s="10">
        <v>31167</v>
      </c>
      <c r="D428" s="2" t="s">
        <v>894</v>
      </c>
      <c r="I428" s="22" t="s">
        <v>1255</v>
      </c>
      <c r="K428" s="2" t="s">
        <v>26</v>
      </c>
      <c r="L428" s="3">
        <v>23128</v>
      </c>
      <c r="M428" s="12">
        <f t="shared" si="49"/>
        <v>22</v>
      </c>
      <c r="N428" s="11" t="str">
        <f t="shared" si="50"/>
        <v>36D</v>
      </c>
      <c r="O428" s="11">
        <f>IF(ISBLANK(P428),"",VLOOKUP(P428,Tables!$A$3:$B$11,2))</f>
        <v>3</v>
      </c>
      <c r="P428" s="2" t="s">
        <v>27</v>
      </c>
      <c r="Q428" s="2">
        <v>36</v>
      </c>
      <c r="R428" s="2">
        <v>23</v>
      </c>
      <c r="S428" s="2">
        <v>35</v>
      </c>
      <c r="T428" s="2">
        <v>67</v>
      </c>
      <c r="U428" s="13">
        <f t="shared" si="51"/>
        <v>1.7018</v>
      </c>
      <c r="V428" s="2">
        <v>114</v>
      </c>
      <c r="W428" s="12">
        <f t="shared" si="52"/>
        <v>51.709488</v>
      </c>
      <c r="X428" s="13">
        <f t="shared" si="53"/>
        <v>17.854726375525374</v>
      </c>
      <c r="Y428" s="18" t="str">
        <f t="shared" si="55"/>
        <v>Y</v>
      </c>
      <c r="Z428" s="2" t="s">
        <v>895</v>
      </c>
    </row>
    <row r="429" spans="1:26" x14ac:dyDescent="0.15">
      <c r="A429" s="11">
        <f t="shared" si="54"/>
        <v>1980</v>
      </c>
      <c r="B429" s="11">
        <f t="shared" si="48"/>
        <v>1989</v>
      </c>
      <c r="C429" s="10">
        <v>31198</v>
      </c>
      <c r="D429" s="2" t="s">
        <v>1131</v>
      </c>
      <c r="I429" s="22" t="s">
        <v>1255</v>
      </c>
      <c r="K429" s="2" t="s">
        <v>35</v>
      </c>
      <c r="L429" s="3">
        <v>23131</v>
      </c>
      <c r="M429" s="12">
        <f t="shared" si="49"/>
        <v>22</v>
      </c>
      <c r="N429" s="11" t="str">
        <f t="shared" si="50"/>
        <v>36D</v>
      </c>
      <c r="O429" s="11">
        <f>IF(ISBLANK(P429),"",VLOOKUP(P429,Tables!$A$3:$B$11,2))</f>
        <v>3</v>
      </c>
      <c r="P429" s="2" t="s">
        <v>27</v>
      </c>
      <c r="Q429" s="2">
        <v>36</v>
      </c>
      <c r="R429" s="2">
        <v>24</v>
      </c>
      <c r="S429" s="2">
        <v>34</v>
      </c>
      <c r="T429" s="2">
        <v>69</v>
      </c>
      <c r="U429" s="13">
        <f t="shared" si="51"/>
        <v>1.7525999999999999</v>
      </c>
      <c r="V429" s="2">
        <v>120</v>
      </c>
      <c r="W429" s="12">
        <f t="shared" si="52"/>
        <v>54.431039999999996</v>
      </c>
      <c r="X429" s="13">
        <f t="shared" si="53"/>
        <v>17.720705888796779</v>
      </c>
      <c r="Y429" s="18" t="str">
        <f t="shared" si="55"/>
        <v>Y</v>
      </c>
      <c r="Z429" s="2" t="s">
        <v>895</v>
      </c>
    </row>
    <row r="430" spans="1:26" x14ac:dyDescent="0.15">
      <c r="A430" s="11">
        <f t="shared" si="54"/>
        <v>1980</v>
      </c>
      <c r="B430" s="11">
        <f t="shared" si="48"/>
        <v>1989</v>
      </c>
      <c r="C430" s="10">
        <v>31228</v>
      </c>
      <c r="D430" s="2" t="s">
        <v>420</v>
      </c>
      <c r="I430" s="22" t="s">
        <v>1255</v>
      </c>
      <c r="K430" s="2" t="s">
        <v>26</v>
      </c>
      <c r="L430" s="3">
        <v>24013</v>
      </c>
      <c r="M430" s="12">
        <f t="shared" si="49"/>
        <v>20</v>
      </c>
      <c r="N430" s="11" t="str">
        <f t="shared" si="50"/>
        <v>34C</v>
      </c>
      <c r="O430" s="11">
        <f>IF(ISBLANK(P430),"",VLOOKUP(P430,Tables!$A$3:$B$11,2))</f>
        <v>2</v>
      </c>
      <c r="P430" s="2" t="s">
        <v>32</v>
      </c>
      <c r="Q430" s="2">
        <v>34</v>
      </c>
      <c r="R430" s="2">
        <v>24</v>
      </c>
      <c r="S430" s="2">
        <v>32</v>
      </c>
      <c r="T430" s="2">
        <v>65</v>
      </c>
      <c r="U430" s="13">
        <f t="shared" si="51"/>
        <v>1.651</v>
      </c>
      <c r="V430" s="2">
        <v>108</v>
      </c>
      <c r="W430" s="12">
        <f t="shared" si="52"/>
        <v>48.987935999999998</v>
      </c>
      <c r="X430" s="13">
        <f t="shared" si="53"/>
        <v>17.971941458675815</v>
      </c>
      <c r="Y430" s="18" t="str">
        <f t="shared" si="55"/>
        <v>Y</v>
      </c>
      <c r="Z430" s="2" t="s">
        <v>58</v>
      </c>
    </row>
    <row r="431" spans="1:26" x14ac:dyDescent="0.15">
      <c r="A431" s="11">
        <f t="shared" si="54"/>
        <v>1980</v>
      </c>
      <c r="B431" s="11">
        <f t="shared" si="48"/>
        <v>1989</v>
      </c>
      <c r="C431" s="10">
        <v>31259</v>
      </c>
      <c r="D431" s="2" t="s">
        <v>444</v>
      </c>
      <c r="I431" s="22" t="s">
        <v>1255</v>
      </c>
      <c r="K431" s="2" t="s">
        <v>26</v>
      </c>
      <c r="L431" s="3">
        <v>23471</v>
      </c>
      <c r="M431" s="12">
        <f t="shared" si="49"/>
        <v>21</v>
      </c>
      <c r="N431" s="11" t="str">
        <f t="shared" si="50"/>
        <v>38C</v>
      </c>
      <c r="O431" s="11">
        <f>IF(ISBLANK(P431),"",VLOOKUP(P431,Tables!$A$3:$B$11,2))</f>
        <v>2</v>
      </c>
      <c r="P431" s="2" t="s">
        <v>32</v>
      </c>
      <c r="Q431" s="2">
        <v>38</v>
      </c>
      <c r="R431" s="2">
        <v>24</v>
      </c>
      <c r="S431" s="2">
        <v>34</v>
      </c>
      <c r="T431" s="2">
        <v>67</v>
      </c>
      <c r="U431" s="13">
        <f t="shared" si="51"/>
        <v>1.7018</v>
      </c>
      <c r="V431" s="2">
        <v>110</v>
      </c>
      <c r="W431" s="12">
        <f t="shared" si="52"/>
        <v>49.895119999999999</v>
      </c>
      <c r="X431" s="13">
        <f t="shared" si="53"/>
        <v>17.228244748313955</v>
      </c>
      <c r="Y431" s="18" t="str">
        <f t="shared" si="55"/>
        <v>Y</v>
      </c>
      <c r="Z431" s="2" t="s">
        <v>445</v>
      </c>
    </row>
    <row r="432" spans="1:26" x14ac:dyDescent="0.15">
      <c r="A432" s="11">
        <f t="shared" si="54"/>
        <v>1980</v>
      </c>
      <c r="B432" s="11">
        <f t="shared" si="48"/>
        <v>1989</v>
      </c>
      <c r="C432" s="10">
        <v>31290</v>
      </c>
      <c r="D432" s="2" t="s">
        <v>650</v>
      </c>
      <c r="I432" s="22" t="s">
        <v>1255</v>
      </c>
      <c r="K432" s="2" t="s">
        <v>26</v>
      </c>
      <c r="L432" s="3">
        <v>24425</v>
      </c>
      <c r="M432" s="12">
        <f t="shared" si="49"/>
        <v>19</v>
      </c>
      <c r="N432" s="11" t="str">
        <f t="shared" si="50"/>
        <v>36C</v>
      </c>
      <c r="O432" s="11">
        <f>IF(ISBLANK(P432),"",VLOOKUP(P432,Tables!$A$3:$B$11,2))</f>
        <v>2</v>
      </c>
      <c r="P432" s="2" t="s">
        <v>32</v>
      </c>
      <c r="Q432" s="2">
        <v>36</v>
      </c>
      <c r="R432" s="2">
        <v>24</v>
      </c>
      <c r="S432" s="2">
        <v>34</v>
      </c>
      <c r="T432" s="2">
        <v>65</v>
      </c>
      <c r="U432" s="13">
        <f t="shared" si="51"/>
        <v>1.651</v>
      </c>
      <c r="V432" s="2">
        <v>104</v>
      </c>
      <c r="W432" s="12">
        <f t="shared" si="52"/>
        <v>47.173568000000003</v>
      </c>
      <c r="X432" s="13">
        <f t="shared" si="53"/>
        <v>17.306313997243379</v>
      </c>
      <c r="Y432" s="18" t="str">
        <f t="shared" si="55"/>
        <v>N</v>
      </c>
      <c r="Z432" s="2" t="s">
        <v>651</v>
      </c>
    </row>
    <row r="433" spans="1:26" x14ac:dyDescent="0.15">
      <c r="A433" s="11">
        <f t="shared" si="54"/>
        <v>1980</v>
      </c>
      <c r="B433" s="11">
        <f t="shared" si="48"/>
        <v>1989</v>
      </c>
      <c r="C433" s="10">
        <v>31290</v>
      </c>
      <c r="D433" s="2" t="s">
        <v>889</v>
      </c>
      <c r="I433" s="22" t="s">
        <v>1255</v>
      </c>
      <c r="K433" s="2" t="s">
        <v>26</v>
      </c>
      <c r="L433" s="3">
        <v>24425</v>
      </c>
      <c r="M433" s="12">
        <f t="shared" si="49"/>
        <v>19</v>
      </c>
      <c r="N433" s="11" t="str">
        <f t="shared" si="50"/>
        <v>36C</v>
      </c>
      <c r="O433" s="11">
        <f>IF(ISBLANK(P433),"",VLOOKUP(P433,Tables!$A$3:$B$11,2))</f>
        <v>2</v>
      </c>
      <c r="P433" s="2" t="s">
        <v>32</v>
      </c>
      <c r="Q433" s="2">
        <v>36</v>
      </c>
      <c r="R433" s="2">
        <v>24</v>
      </c>
      <c r="S433" s="2">
        <v>34</v>
      </c>
      <c r="T433" s="2">
        <v>65</v>
      </c>
      <c r="U433" s="13">
        <f t="shared" si="51"/>
        <v>1.651</v>
      </c>
      <c r="V433" s="2">
        <v>104</v>
      </c>
      <c r="W433" s="12">
        <f t="shared" si="52"/>
        <v>47.173568000000003</v>
      </c>
      <c r="X433" s="13">
        <f t="shared" si="53"/>
        <v>17.306313997243379</v>
      </c>
      <c r="Y433" s="18" t="str">
        <f t="shared" si="55"/>
        <v>N</v>
      </c>
      <c r="Z433" s="2" t="s">
        <v>651</v>
      </c>
    </row>
    <row r="434" spans="1:26" x14ac:dyDescent="0.15">
      <c r="A434" s="11">
        <f t="shared" si="54"/>
        <v>1980</v>
      </c>
      <c r="B434" s="11">
        <f t="shared" si="48"/>
        <v>1989</v>
      </c>
      <c r="C434" s="10">
        <v>31320</v>
      </c>
      <c r="D434" s="2" t="s">
        <v>631</v>
      </c>
      <c r="I434" s="22" t="s">
        <v>1255</v>
      </c>
      <c r="K434" s="2" t="s">
        <v>26</v>
      </c>
      <c r="L434" s="3">
        <v>22391</v>
      </c>
      <c r="M434" s="12">
        <f t="shared" si="49"/>
        <v>24</v>
      </c>
      <c r="N434" s="11" t="str">
        <f t="shared" si="50"/>
        <v>36D</v>
      </c>
      <c r="O434" s="11">
        <f>IF(ISBLANK(P434),"",VLOOKUP(P434,Tables!$A$3:$B$11,2))</f>
        <v>3</v>
      </c>
      <c r="P434" s="2" t="s">
        <v>27</v>
      </c>
      <c r="Q434" s="2">
        <v>36</v>
      </c>
      <c r="R434" s="2">
        <v>21</v>
      </c>
      <c r="S434" s="2">
        <v>32</v>
      </c>
      <c r="T434" s="2">
        <v>64</v>
      </c>
      <c r="U434" s="13">
        <f t="shared" si="51"/>
        <v>1.6255999999999999</v>
      </c>
      <c r="V434" s="2">
        <v>105</v>
      </c>
      <c r="W434" s="12">
        <f t="shared" si="52"/>
        <v>47.627159999999996</v>
      </c>
      <c r="X434" s="13">
        <f t="shared" si="53"/>
        <v>18.023009190549629</v>
      </c>
      <c r="Y434" s="18" t="str">
        <f t="shared" si="55"/>
        <v>Y</v>
      </c>
      <c r="Z434" s="2" t="s">
        <v>632</v>
      </c>
    </row>
    <row r="435" spans="1:26" x14ac:dyDescent="0.15">
      <c r="A435" s="11">
        <f t="shared" si="54"/>
        <v>1980</v>
      </c>
      <c r="B435" s="11">
        <f t="shared" si="48"/>
        <v>1989</v>
      </c>
      <c r="C435" s="10">
        <v>31351</v>
      </c>
      <c r="D435" s="2" t="s">
        <v>997</v>
      </c>
      <c r="I435" s="22" t="s">
        <v>1256</v>
      </c>
      <c r="K435" s="2" t="s">
        <v>35</v>
      </c>
      <c r="L435" s="3">
        <v>23712</v>
      </c>
      <c r="M435" s="12">
        <f t="shared" si="49"/>
        <v>21</v>
      </c>
      <c r="N435" s="11" t="str">
        <f t="shared" si="50"/>
        <v>36D</v>
      </c>
      <c r="O435" s="11">
        <f>IF(ISBLANK(P435),"",VLOOKUP(P435,Tables!$A$3:$B$11,2))</f>
        <v>3</v>
      </c>
      <c r="P435" s="2" t="s">
        <v>27</v>
      </c>
      <c r="Q435" s="2">
        <v>36</v>
      </c>
      <c r="R435" s="2">
        <v>23</v>
      </c>
      <c r="S435" s="2">
        <v>32</v>
      </c>
      <c r="T435" s="2">
        <v>66</v>
      </c>
      <c r="U435" s="13">
        <f t="shared" si="51"/>
        <v>1.6764000000000001</v>
      </c>
      <c r="V435" s="2">
        <v>112</v>
      </c>
      <c r="W435" s="12">
        <f t="shared" si="52"/>
        <v>50.802303999999999</v>
      </c>
      <c r="X435" s="13">
        <f t="shared" si="53"/>
        <v>18.077072701436496</v>
      </c>
      <c r="Y435" s="18" t="str">
        <f t="shared" si="55"/>
        <v>Y</v>
      </c>
      <c r="Z435" s="2" t="s">
        <v>998</v>
      </c>
    </row>
    <row r="436" spans="1:26" x14ac:dyDescent="0.15">
      <c r="A436" s="11">
        <f t="shared" si="54"/>
        <v>1980</v>
      </c>
      <c r="B436" s="11">
        <f t="shared" si="48"/>
        <v>1989</v>
      </c>
      <c r="C436" s="10">
        <v>31381</v>
      </c>
      <c r="D436" s="2" t="s">
        <v>971</v>
      </c>
      <c r="I436" s="22" t="s">
        <v>1255</v>
      </c>
      <c r="J436" s="2" t="s">
        <v>69</v>
      </c>
      <c r="K436" s="2" t="s">
        <v>35</v>
      </c>
      <c r="L436" s="3">
        <v>22953</v>
      </c>
      <c r="M436" s="12">
        <f t="shared" si="49"/>
        <v>23</v>
      </c>
      <c r="N436" s="11" t="str">
        <f t="shared" si="50"/>
        <v>37DD</v>
      </c>
      <c r="O436" s="11">
        <f>IF(ISBLANK(P436),"",VLOOKUP(P436,Tables!$A$3:$B$11,2))</f>
        <v>4</v>
      </c>
      <c r="P436" s="2" t="s">
        <v>38</v>
      </c>
      <c r="Q436" s="2">
        <v>37</v>
      </c>
      <c r="R436" s="2">
        <v>24</v>
      </c>
      <c r="S436" s="2">
        <v>35</v>
      </c>
      <c r="T436" s="2">
        <v>68</v>
      </c>
      <c r="U436" s="13">
        <f t="shared" si="51"/>
        <v>1.7272000000000001</v>
      </c>
      <c r="V436" s="2">
        <v>120</v>
      </c>
      <c r="W436" s="12">
        <f t="shared" si="52"/>
        <v>54.431039999999996</v>
      </c>
      <c r="X436" s="13">
        <f t="shared" si="53"/>
        <v>18.245735453408621</v>
      </c>
      <c r="Y436" s="18" t="str">
        <f t="shared" si="55"/>
        <v>Y</v>
      </c>
      <c r="Z436" s="2" t="s">
        <v>105</v>
      </c>
    </row>
    <row r="437" spans="1:26" x14ac:dyDescent="0.15">
      <c r="A437" s="11">
        <f t="shared" si="54"/>
        <v>1990</v>
      </c>
      <c r="B437" s="11">
        <f t="shared" si="48"/>
        <v>1990</v>
      </c>
      <c r="C437" s="10">
        <v>31412</v>
      </c>
      <c r="D437" s="2" t="s">
        <v>967</v>
      </c>
      <c r="I437" s="22" t="s">
        <v>1255</v>
      </c>
      <c r="K437" s="2" t="s">
        <v>26</v>
      </c>
      <c r="L437" s="3">
        <v>21068</v>
      </c>
      <c r="M437" s="12">
        <f t="shared" si="49"/>
        <v>29</v>
      </c>
      <c r="N437" s="11" t="str">
        <f t="shared" si="50"/>
        <v>36DD</v>
      </c>
      <c r="O437" s="11">
        <f>IF(ISBLANK(P437),"",VLOOKUP(P437,Tables!$A$3:$B$11,2))</f>
        <v>4</v>
      </c>
      <c r="P437" s="2" t="s">
        <v>38</v>
      </c>
      <c r="Q437" s="2">
        <v>36</v>
      </c>
      <c r="R437" s="2">
        <v>23</v>
      </c>
      <c r="S437" s="2">
        <v>35</v>
      </c>
      <c r="T437" s="2">
        <v>67</v>
      </c>
      <c r="U437" s="13">
        <f t="shared" si="51"/>
        <v>1.7018</v>
      </c>
      <c r="V437" s="2">
        <v>115</v>
      </c>
      <c r="W437" s="12">
        <f t="shared" si="52"/>
        <v>52.163080000000001</v>
      </c>
      <c r="X437" s="13">
        <f t="shared" si="53"/>
        <v>18.011346782328228</v>
      </c>
      <c r="Y437" s="18" t="str">
        <f t="shared" si="55"/>
        <v>N</v>
      </c>
      <c r="Z437" s="2" t="s">
        <v>968</v>
      </c>
    </row>
    <row r="438" spans="1:26" x14ac:dyDescent="0.15">
      <c r="A438" s="11">
        <f t="shared" si="54"/>
        <v>1990</v>
      </c>
      <c r="B438" s="11">
        <f t="shared" si="48"/>
        <v>1990</v>
      </c>
      <c r="C438" s="10">
        <v>31443</v>
      </c>
      <c r="D438" s="2" t="s">
        <v>946</v>
      </c>
      <c r="I438" s="22" t="s">
        <v>1255</v>
      </c>
      <c r="J438" s="2" t="s">
        <v>30</v>
      </c>
      <c r="K438" s="2" t="s">
        <v>26</v>
      </c>
      <c r="L438" s="3">
        <v>23192</v>
      </c>
      <c r="M438" s="12">
        <f t="shared" si="49"/>
        <v>23</v>
      </c>
      <c r="N438" s="11" t="str">
        <f t="shared" si="50"/>
        <v>36D</v>
      </c>
      <c r="O438" s="11">
        <f>IF(ISBLANK(P438),"",VLOOKUP(P438,Tables!$A$3:$B$11,2))</f>
        <v>3</v>
      </c>
      <c r="P438" s="2" t="s">
        <v>27</v>
      </c>
      <c r="Q438" s="2">
        <v>36</v>
      </c>
      <c r="R438" s="2">
        <v>24</v>
      </c>
      <c r="S438" s="2">
        <v>36</v>
      </c>
      <c r="T438" s="2">
        <v>67</v>
      </c>
      <c r="U438" s="13">
        <f t="shared" si="51"/>
        <v>1.7018</v>
      </c>
      <c r="V438" s="2">
        <v>105</v>
      </c>
      <c r="W438" s="12">
        <f t="shared" si="52"/>
        <v>47.627159999999996</v>
      </c>
      <c r="X438" s="13">
        <f t="shared" si="53"/>
        <v>16.445142714299685</v>
      </c>
      <c r="Y438" s="18" t="str">
        <f t="shared" si="55"/>
        <v>N</v>
      </c>
      <c r="Z438" s="2" t="s">
        <v>947</v>
      </c>
    </row>
    <row r="439" spans="1:26" x14ac:dyDescent="0.15">
      <c r="A439" s="11">
        <f t="shared" si="54"/>
        <v>1990</v>
      </c>
      <c r="B439" s="11">
        <f t="shared" si="48"/>
        <v>1990</v>
      </c>
      <c r="C439" s="10">
        <v>31471</v>
      </c>
      <c r="D439" s="2" t="s">
        <v>340</v>
      </c>
      <c r="I439" s="22" t="s">
        <v>1255</v>
      </c>
      <c r="J439" s="2" t="s">
        <v>25</v>
      </c>
      <c r="K439" s="2" t="s">
        <v>35</v>
      </c>
      <c r="L439" s="3">
        <v>21896</v>
      </c>
      <c r="M439" s="12">
        <f t="shared" si="49"/>
        <v>27</v>
      </c>
      <c r="N439" s="11" t="str">
        <f t="shared" si="50"/>
        <v>34C</v>
      </c>
      <c r="O439" s="11">
        <f>IF(ISBLANK(P439),"",VLOOKUP(P439,Tables!$A$3:$B$11,2))</f>
        <v>2</v>
      </c>
      <c r="P439" s="2" t="s">
        <v>32</v>
      </c>
      <c r="Q439" s="2">
        <v>34</v>
      </c>
      <c r="R439" s="2">
        <v>23</v>
      </c>
      <c r="S439" s="2">
        <v>34</v>
      </c>
      <c r="T439" s="2">
        <v>66</v>
      </c>
      <c r="U439" s="13">
        <f t="shared" si="51"/>
        <v>1.6764000000000001</v>
      </c>
      <c r="V439" s="2">
        <v>110</v>
      </c>
      <c r="W439" s="12">
        <f t="shared" si="52"/>
        <v>49.895119999999999</v>
      </c>
      <c r="X439" s="13">
        <f t="shared" si="53"/>
        <v>17.754267831767987</v>
      </c>
      <c r="Y439" s="18" t="str">
        <f t="shared" si="55"/>
        <v>Y</v>
      </c>
      <c r="Z439" s="2" t="s">
        <v>341</v>
      </c>
    </row>
    <row r="440" spans="1:26" x14ac:dyDescent="0.15">
      <c r="A440" s="11">
        <f t="shared" si="54"/>
        <v>1990</v>
      </c>
      <c r="B440" s="11">
        <f t="shared" si="48"/>
        <v>1990</v>
      </c>
      <c r="C440" s="10">
        <v>31502</v>
      </c>
      <c r="D440" s="2" t="s">
        <v>778</v>
      </c>
      <c r="I440" s="22" t="s">
        <v>1256</v>
      </c>
      <c r="K440" s="2" t="s">
        <v>26</v>
      </c>
      <c r="L440" s="3">
        <v>24008</v>
      </c>
      <c r="M440" s="12">
        <f t="shared" si="49"/>
        <v>21</v>
      </c>
      <c r="N440" s="11" t="str">
        <f t="shared" si="50"/>
        <v>37C</v>
      </c>
      <c r="O440" s="11">
        <f>IF(ISBLANK(P440),"",VLOOKUP(P440,Tables!$A$3:$B$11,2))</f>
        <v>2</v>
      </c>
      <c r="P440" s="2" t="s">
        <v>32</v>
      </c>
      <c r="Q440" s="2">
        <v>37</v>
      </c>
      <c r="R440" s="2">
        <v>24</v>
      </c>
      <c r="S440" s="2">
        <v>36</v>
      </c>
      <c r="T440" s="2">
        <v>69</v>
      </c>
      <c r="U440" s="13">
        <f t="shared" si="51"/>
        <v>1.7525999999999999</v>
      </c>
      <c r="V440" s="2">
        <v>120</v>
      </c>
      <c r="W440" s="12">
        <f t="shared" si="52"/>
        <v>54.431039999999996</v>
      </c>
      <c r="X440" s="13">
        <f t="shared" si="53"/>
        <v>17.720705888796779</v>
      </c>
      <c r="Y440" s="18" t="str">
        <f t="shared" si="55"/>
        <v>Y</v>
      </c>
      <c r="Z440" s="2" t="s">
        <v>333</v>
      </c>
    </row>
    <row r="441" spans="1:26" x14ac:dyDescent="0.15">
      <c r="A441" s="11">
        <f t="shared" si="54"/>
        <v>1990</v>
      </c>
      <c r="B441" s="11">
        <f t="shared" si="48"/>
        <v>1990</v>
      </c>
      <c r="C441" s="10">
        <v>31532</v>
      </c>
      <c r="D441" s="2" t="s">
        <v>1152</v>
      </c>
      <c r="I441" s="22" t="s">
        <v>1255</v>
      </c>
      <c r="K441" s="2" t="s">
        <v>26</v>
      </c>
      <c r="L441" s="3">
        <v>23191</v>
      </c>
      <c r="M441" s="12">
        <f t="shared" si="49"/>
        <v>23</v>
      </c>
      <c r="N441" s="11" t="str">
        <f t="shared" si="50"/>
        <v>34C</v>
      </c>
      <c r="O441" s="11">
        <f>IF(ISBLANK(P441),"",VLOOKUP(P441,Tables!$A$3:$B$11,2))</f>
        <v>2</v>
      </c>
      <c r="P441" s="2" t="s">
        <v>32</v>
      </c>
      <c r="Q441" s="2">
        <v>34</v>
      </c>
      <c r="R441" s="2">
        <v>24</v>
      </c>
      <c r="S441" s="2">
        <v>36</v>
      </c>
      <c r="T441" s="2">
        <v>68</v>
      </c>
      <c r="U441" s="13">
        <f t="shared" si="51"/>
        <v>1.7272000000000001</v>
      </c>
      <c r="V441" s="2">
        <v>125</v>
      </c>
      <c r="W441" s="12">
        <f t="shared" si="52"/>
        <v>56.698999999999998</v>
      </c>
      <c r="X441" s="13">
        <f t="shared" si="53"/>
        <v>19.00597443063398</v>
      </c>
      <c r="Y441" s="18" t="str">
        <f t="shared" si="55"/>
        <v>Y</v>
      </c>
      <c r="Z441" s="2" t="s">
        <v>549</v>
      </c>
    </row>
    <row r="442" spans="1:26" x14ac:dyDescent="0.15">
      <c r="A442" s="11">
        <f t="shared" si="54"/>
        <v>1990</v>
      </c>
      <c r="B442" s="11">
        <f t="shared" si="48"/>
        <v>1990</v>
      </c>
      <c r="C442" s="10">
        <v>31563</v>
      </c>
      <c r="D442" s="2" t="s">
        <v>156</v>
      </c>
      <c r="I442" s="22" t="s">
        <v>1255</v>
      </c>
      <c r="K442" s="2" t="s">
        <v>35</v>
      </c>
      <c r="L442" s="3">
        <v>21173</v>
      </c>
      <c r="M442" s="12">
        <f t="shared" si="49"/>
        <v>29</v>
      </c>
      <c r="N442" s="11" t="str">
        <f t="shared" si="50"/>
        <v>35C</v>
      </c>
      <c r="O442" s="11">
        <f>IF(ISBLANK(P442),"",VLOOKUP(P442,Tables!$A$3:$B$11,2))</f>
        <v>2</v>
      </c>
      <c r="P442" s="2" t="s">
        <v>32</v>
      </c>
      <c r="Q442" s="2">
        <v>35</v>
      </c>
      <c r="R442" s="2">
        <v>24</v>
      </c>
      <c r="S442" s="2">
        <v>35</v>
      </c>
      <c r="T442" s="2">
        <v>69</v>
      </c>
      <c r="U442" s="13">
        <f t="shared" si="51"/>
        <v>1.7525999999999999</v>
      </c>
      <c r="V442" s="2">
        <v>128</v>
      </c>
      <c r="W442" s="12">
        <f t="shared" si="52"/>
        <v>58.059775999999999</v>
      </c>
      <c r="X442" s="13">
        <f t="shared" si="53"/>
        <v>18.902086281383234</v>
      </c>
      <c r="Y442" s="18" t="str">
        <f t="shared" si="55"/>
        <v>Y</v>
      </c>
      <c r="Z442" s="2" t="s">
        <v>157</v>
      </c>
    </row>
    <row r="443" spans="1:26" x14ac:dyDescent="0.15">
      <c r="A443" s="11">
        <f t="shared" si="54"/>
        <v>1990</v>
      </c>
      <c r="B443" s="11">
        <f t="shared" si="48"/>
        <v>1990</v>
      </c>
      <c r="C443" s="10">
        <v>31593</v>
      </c>
      <c r="D443" s="2" t="s">
        <v>515</v>
      </c>
      <c r="I443" s="22" t="s">
        <v>1255</v>
      </c>
      <c r="K443" s="2" t="s">
        <v>26</v>
      </c>
      <c r="L443" s="3">
        <v>21611</v>
      </c>
      <c r="M443" s="12">
        <f t="shared" si="49"/>
        <v>27</v>
      </c>
      <c r="N443" s="11" t="str">
        <f t="shared" si="50"/>
        <v>36D</v>
      </c>
      <c r="O443" s="11">
        <f>IF(ISBLANK(P443),"",VLOOKUP(P443,Tables!$A$3:$B$11,2))</f>
        <v>3</v>
      </c>
      <c r="P443" s="2" t="s">
        <v>27</v>
      </c>
      <c r="Q443" s="2">
        <v>36</v>
      </c>
      <c r="R443" s="2">
        <v>24</v>
      </c>
      <c r="S443" s="2">
        <v>34</v>
      </c>
      <c r="T443" s="2">
        <v>64</v>
      </c>
      <c r="U443" s="13">
        <f t="shared" si="51"/>
        <v>1.6255999999999999</v>
      </c>
      <c r="V443" s="2">
        <v>113</v>
      </c>
      <c r="W443" s="12">
        <f t="shared" si="52"/>
        <v>51.255896</v>
      </c>
      <c r="X443" s="13">
        <f t="shared" si="53"/>
        <v>19.396190843162938</v>
      </c>
      <c r="Y443" s="18" t="str">
        <f t="shared" si="55"/>
        <v>Y</v>
      </c>
      <c r="Z443" s="2" t="s">
        <v>74</v>
      </c>
    </row>
    <row r="444" spans="1:26" x14ac:dyDescent="0.15">
      <c r="A444" s="11">
        <f t="shared" si="54"/>
        <v>1990</v>
      </c>
      <c r="B444" s="11">
        <f t="shared" si="48"/>
        <v>1990</v>
      </c>
      <c r="C444" s="10">
        <v>31624</v>
      </c>
      <c r="D444" s="2" t="s">
        <v>868</v>
      </c>
      <c r="I444" s="22" t="s">
        <v>1255</v>
      </c>
      <c r="K444" s="2" t="s">
        <v>26</v>
      </c>
      <c r="L444" s="3">
        <v>23682</v>
      </c>
      <c r="M444" s="12">
        <f t="shared" si="49"/>
        <v>22</v>
      </c>
      <c r="N444" s="11" t="str">
        <f t="shared" si="50"/>
        <v>34B</v>
      </c>
      <c r="O444" s="11">
        <f>IF(ISBLANK(P444),"",VLOOKUP(P444,Tables!$A$3:$B$11,2))</f>
        <v>1</v>
      </c>
      <c r="P444" s="2" t="s">
        <v>49</v>
      </c>
      <c r="Q444" s="2">
        <v>34</v>
      </c>
      <c r="R444" s="2">
        <v>24</v>
      </c>
      <c r="S444" s="2">
        <v>35</v>
      </c>
      <c r="T444" s="2">
        <v>66</v>
      </c>
      <c r="U444" s="13">
        <f t="shared" si="51"/>
        <v>1.6764000000000001</v>
      </c>
      <c r="V444" s="2">
        <v>113</v>
      </c>
      <c r="W444" s="12">
        <f t="shared" si="52"/>
        <v>51.255896</v>
      </c>
      <c r="X444" s="13">
        <f t="shared" si="53"/>
        <v>18.23847513627075</v>
      </c>
      <c r="Y444" s="18" t="str">
        <f t="shared" si="55"/>
        <v>Y</v>
      </c>
      <c r="Z444" s="2" t="s">
        <v>869</v>
      </c>
    </row>
    <row r="445" spans="1:26" x14ac:dyDescent="0.15">
      <c r="A445" s="11">
        <f t="shared" si="54"/>
        <v>1990</v>
      </c>
      <c r="B445" s="11">
        <f t="shared" si="48"/>
        <v>1990</v>
      </c>
      <c r="C445" s="10">
        <v>31655</v>
      </c>
      <c r="D445" s="2" t="s">
        <v>685</v>
      </c>
      <c r="I445" s="22" t="s">
        <v>1255</v>
      </c>
      <c r="K445" s="2" t="s">
        <v>26</v>
      </c>
      <c r="L445" s="3">
        <v>24374</v>
      </c>
      <c r="M445" s="12">
        <f t="shared" si="49"/>
        <v>20</v>
      </c>
      <c r="N445" s="11" t="str">
        <f t="shared" si="50"/>
        <v>36D</v>
      </c>
      <c r="O445" s="11">
        <f>IF(ISBLANK(P445),"",VLOOKUP(P445,Tables!$A$3:$B$11,2))</f>
        <v>3</v>
      </c>
      <c r="P445" s="2" t="s">
        <v>27</v>
      </c>
      <c r="Q445" s="2">
        <v>36</v>
      </c>
      <c r="R445" s="2">
        <v>22</v>
      </c>
      <c r="S445" s="2">
        <v>33</v>
      </c>
      <c r="T445" s="2">
        <v>66</v>
      </c>
      <c r="U445" s="13">
        <f t="shared" si="51"/>
        <v>1.6764000000000001</v>
      </c>
      <c r="V445" s="2">
        <v>110</v>
      </c>
      <c r="W445" s="12">
        <f t="shared" si="52"/>
        <v>49.895119999999999</v>
      </c>
      <c r="X445" s="13">
        <f t="shared" si="53"/>
        <v>17.754267831767987</v>
      </c>
      <c r="Y445" s="18" t="str">
        <f t="shared" si="55"/>
        <v>Y</v>
      </c>
      <c r="Z445" s="2" t="s">
        <v>563</v>
      </c>
    </row>
    <row r="446" spans="1:26" x14ac:dyDescent="0.15">
      <c r="A446" s="11">
        <f t="shared" si="54"/>
        <v>1990</v>
      </c>
      <c r="B446" s="11">
        <f t="shared" si="48"/>
        <v>1990</v>
      </c>
      <c r="C446" s="10">
        <v>31685</v>
      </c>
      <c r="D446" s="2" t="s">
        <v>1212</v>
      </c>
      <c r="E446" s="2" t="s">
        <v>1211</v>
      </c>
      <c r="I446" s="22" t="s">
        <v>1255</v>
      </c>
      <c r="K446" s="2" t="s">
        <v>35</v>
      </c>
      <c r="L446" s="3">
        <v>22337</v>
      </c>
      <c r="M446" s="12">
        <f t="shared" si="49"/>
        <v>25</v>
      </c>
      <c r="N446" s="11" t="str">
        <f t="shared" si="50"/>
        <v>36C</v>
      </c>
      <c r="O446" s="11">
        <f>IF(ISBLANK(P446),"",VLOOKUP(P446,Tables!$A$3:$B$11,2))</f>
        <v>2</v>
      </c>
      <c r="P446" s="2" t="s">
        <v>32</v>
      </c>
      <c r="Q446" s="2">
        <v>36</v>
      </c>
      <c r="R446" s="2">
        <v>24</v>
      </c>
      <c r="S446" s="2">
        <v>34</v>
      </c>
      <c r="T446" s="2">
        <v>66</v>
      </c>
      <c r="U446" s="13">
        <f t="shared" si="51"/>
        <v>1.6764000000000001</v>
      </c>
      <c r="V446" s="2">
        <v>120</v>
      </c>
      <c r="W446" s="12">
        <f t="shared" si="52"/>
        <v>54.431039999999996</v>
      </c>
      <c r="X446" s="13">
        <f t="shared" si="53"/>
        <v>19.368292180110529</v>
      </c>
      <c r="Y446" s="18" t="str">
        <f t="shared" si="55"/>
        <v>N</v>
      </c>
      <c r="Z446" s="2" t="s">
        <v>51</v>
      </c>
    </row>
    <row r="447" spans="1:26" x14ac:dyDescent="0.15">
      <c r="A447" s="11">
        <f t="shared" si="54"/>
        <v>1990</v>
      </c>
      <c r="B447" s="11">
        <f t="shared" si="48"/>
        <v>1990</v>
      </c>
      <c r="C447" s="10">
        <v>31716</v>
      </c>
      <c r="D447" s="2" t="s">
        <v>797</v>
      </c>
      <c r="I447" s="22" t="s">
        <v>1255</v>
      </c>
      <c r="K447" s="2" t="s">
        <v>35</v>
      </c>
      <c r="L447" s="3">
        <v>23426</v>
      </c>
      <c r="M447" s="12">
        <f t="shared" si="49"/>
        <v>22</v>
      </c>
      <c r="N447" s="11" t="str">
        <f t="shared" si="50"/>
        <v>34DD</v>
      </c>
      <c r="O447" s="11">
        <f>IF(ISBLANK(P447),"",VLOOKUP(P447,Tables!$A$3:$B$11,2))</f>
        <v>4</v>
      </c>
      <c r="P447" s="2" t="s">
        <v>38</v>
      </c>
      <c r="Q447" s="2">
        <v>34</v>
      </c>
      <c r="R447" s="2">
        <v>24</v>
      </c>
      <c r="S447" s="2">
        <v>32</v>
      </c>
      <c r="T447" s="2">
        <v>66</v>
      </c>
      <c r="U447" s="13">
        <f t="shared" si="51"/>
        <v>1.6764000000000001</v>
      </c>
      <c r="V447" s="2">
        <v>112</v>
      </c>
      <c r="W447" s="12">
        <f t="shared" si="52"/>
        <v>50.802303999999999</v>
      </c>
      <c r="X447" s="13">
        <f t="shared" si="53"/>
        <v>18.077072701436496</v>
      </c>
      <c r="Y447" s="18" t="str">
        <f t="shared" si="55"/>
        <v>Y</v>
      </c>
      <c r="Z447" s="2" t="s">
        <v>798</v>
      </c>
    </row>
    <row r="448" spans="1:26" x14ac:dyDescent="0.15">
      <c r="A448" s="11">
        <f t="shared" si="54"/>
        <v>1990</v>
      </c>
      <c r="B448" s="11">
        <f t="shared" si="48"/>
        <v>1990</v>
      </c>
      <c r="C448" s="10">
        <v>31746</v>
      </c>
      <c r="D448" s="2" t="s">
        <v>899</v>
      </c>
      <c r="I448" s="22" t="s">
        <v>1255</v>
      </c>
      <c r="K448" s="2" t="s">
        <v>26</v>
      </c>
      <c r="L448" s="3">
        <v>24254</v>
      </c>
      <c r="M448" s="12">
        <f t="shared" si="49"/>
        <v>20</v>
      </c>
      <c r="N448" s="11" t="str">
        <f t="shared" si="50"/>
        <v>38D</v>
      </c>
      <c r="O448" s="11">
        <f>IF(ISBLANK(P448),"",VLOOKUP(P448,Tables!$A$3:$B$11,2))</f>
        <v>3</v>
      </c>
      <c r="P448" s="2" t="s">
        <v>27</v>
      </c>
      <c r="Q448" s="2">
        <v>38</v>
      </c>
      <c r="R448" s="2">
        <v>24</v>
      </c>
      <c r="S448" s="2">
        <v>34</v>
      </c>
      <c r="T448" s="2">
        <v>71</v>
      </c>
      <c r="U448" s="13">
        <f t="shared" si="51"/>
        <v>1.8034000000000001</v>
      </c>
      <c r="V448" s="2">
        <v>126</v>
      </c>
      <c r="W448" s="12">
        <f t="shared" si="52"/>
        <v>57.152591999999999</v>
      </c>
      <c r="X448" s="13">
        <f t="shared" si="53"/>
        <v>17.57323839979955</v>
      </c>
      <c r="Y448" s="18" t="str">
        <f t="shared" si="55"/>
        <v>N</v>
      </c>
      <c r="Z448" s="2" t="s">
        <v>900</v>
      </c>
    </row>
    <row r="449" spans="1:26" x14ac:dyDescent="0.15">
      <c r="A449" s="11">
        <f t="shared" si="54"/>
        <v>1990</v>
      </c>
      <c r="B449" s="11">
        <f t="shared" si="48"/>
        <v>1991</v>
      </c>
      <c r="C449" s="10">
        <v>31777</v>
      </c>
      <c r="D449" s="2" t="s">
        <v>1086</v>
      </c>
      <c r="I449" s="22" t="s">
        <v>1255</v>
      </c>
      <c r="K449" s="2" t="s">
        <v>26</v>
      </c>
      <c r="L449" s="3">
        <v>23531</v>
      </c>
      <c r="M449" s="12">
        <f t="shared" si="49"/>
        <v>23</v>
      </c>
      <c r="N449" s="11" t="str">
        <f t="shared" si="50"/>
        <v>36D</v>
      </c>
      <c r="O449" s="11">
        <f>IF(ISBLANK(P449),"",VLOOKUP(P449,Tables!$A$3:$B$11,2))</f>
        <v>3</v>
      </c>
      <c r="P449" s="2" t="s">
        <v>27</v>
      </c>
      <c r="Q449" s="2">
        <v>36</v>
      </c>
      <c r="R449" s="2">
        <v>23</v>
      </c>
      <c r="S449" s="2">
        <v>35</v>
      </c>
      <c r="T449" s="2">
        <v>67</v>
      </c>
      <c r="U449" s="13">
        <f t="shared" si="51"/>
        <v>1.7018</v>
      </c>
      <c r="V449" s="2">
        <v>115</v>
      </c>
      <c r="W449" s="12">
        <f t="shared" si="52"/>
        <v>52.163080000000001</v>
      </c>
      <c r="X449" s="13">
        <f t="shared" si="53"/>
        <v>18.011346782328228</v>
      </c>
      <c r="Y449" s="18" t="str">
        <f t="shared" si="55"/>
        <v>Y</v>
      </c>
      <c r="Z449" s="2" t="s">
        <v>1087</v>
      </c>
    </row>
    <row r="450" spans="1:26" x14ac:dyDescent="0.15">
      <c r="A450" s="11">
        <f t="shared" si="54"/>
        <v>1990</v>
      </c>
      <c r="B450" s="11">
        <f t="shared" ref="B450:B513" si="56">YEAR(C450)</f>
        <v>1991</v>
      </c>
      <c r="C450" s="10">
        <v>31808</v>
      </c>
      <c r="D450" s="2" t="s">
        <v>299</v>
      </c>
      <c r="I450" s="22" t="s">
        <v>1255</v>
      </c>
      <c r="K450" s="2" t="s">
        <v>35</v>
      </c>
      <c r="L450" s="3">
        <v>24722</v>
      </c>
      <c r="M450" s="12">
        <f t="shared" ref="M450:M513" si="57">IF(K450&gt;0,B450-YEAR(L450),"")</f>
        <v>20</v>
      </c>
      <c r="N450" s="11" t="str">
        <f t="shared" ref="N450:N513" si="58">Q450 &amp; P450</f>
        <v>36C</v>
      </c>
      <c r="O450" s="11">
        <f>IF(ISBLANK(P450),"",VLOOKUP(P450,Tables!$A$3:$B$11,2))</f>
        <v>2</v>
      </c>
      <c r="P450" s="2" t="s">
        <v>32</v>
      </c>
      <c r="Q450" s="2">
        <v>36</v>
      </c>
      <c r="R450" s="2">
        <v>23</v>
      </c>
      <c r="S450" s="2">
        <v>36</v>
      </c>
      <c r="T450" s="2">
        <v>66</v>
      </c>
      <c r="U450" s="13">
        <f t="shared" ref="U450:U513" si="59">IF(T450&gt;0,(+T450*2.54)/100,"")</f>
        <v>1.6764000000000001</v>
      </c>
      <c r="V450" s="2">
        <v>110</v>
      </c>
      <c r="W450" s="12">
        <f t="shared" ref="W450:W513" si="60">IF(V450&gt;0,V450*0.453592,"")</f>
        <v>49.895119999999999</v>
      </c>
      <c r="X450" s="13">
        <f t="shared" ref="X450:X513" si="61">IF((T450&gt;0)*(V450&gt;0),W450/U450^2,"")</f>
        <v>17.754267831767987</v>
      </c>
      <c r="Y450" s="18" t="str">
        <f t="shared" si="55"/>
        <v>Y</v>
      </c>
      <c r="Z450" s="2" t="s">
        <v>105</v>
      </c>
    </row>
    <row r="451" spans="1:26" x14ac:dyDescent="0.15">
      <c r="A451" s="11">
        <f t="shared" ref="A451:A514" si="62">_xlfn.FLOOR.MATH(B451/10)*10</f>
        <v>1990</v>
      </c>
      <c r="B451" s="11">
        <f t="shared" si="56"/>
        <v>1991</v>
      </c>
      <c r="C451" s="10">
        <v>31836</v>
      </c>
      <c r="D451" s="2" t="s">
        <v>610</v>
      </c>
      <c r="I451" s="22" t="s">
        <v>1255</v>
      </c>
      <c r="K451" s="2" t="s">
        <v>26</v>
      </c>
      <c r="L451" s="3">
        <v>24694</v>
      </c>
      <c r="M451" s="12">
        <f t="shared" si="57"/>
        <v>20</v>
      </c>
      <c r="N451" s="11" t="str">
        <f t="shared" si="58"/>
        <v>34C</v>
      </c>
      <c r="O451" s="11">
        <f>IF(ISBLANK(P451),"",VLOOKUP(P451,Tables!$A$3:$B$11,2))</f>
        <v>2</v>
      </c>
      <c r="P451" s="2" t="s">
        <v>32</v>
      </c>
      <c r="Q451" s="2">
        <v>34</v>
      </c>
      <c r="R451" s="2">
        <v>22</v>
      </c>
      <c r="S451" s="2">
        <v>32</v>
      </c>
      <c r="T451" s="2">
        <v>65</v>
      </c>
      <c r="U451" s="13">
        <f t="shared" si="59"/>
        <v>1.651</v>
      </c>
      <c r="V451" s="2">
        <v>110</v>
      </c>
      <c r="W451" s="12">
        <f t="shared" si="60"/>
        <v>49.895119999999999</v>
      </c>
      <c r="X451" s="13">
        <f t="shared" si="61"/>
        <v>18.304755189392033</v>
      </c>
      <c r="Y451" s="18" t="str">
        <f t="shared" ref="Y451:Y514" si="63">IF(ISERROR(SEARCH("United States",Z451)),"N","Y")</f>
        <v>Y</v>
      </c>
      <c r="Z451" s="2" t="s">
        <v>611</v>
      </c>
    </row>
    <row r="452" spans="1:26" x14ac:dyDescent="0.15">
      <c r="A452" s="11">
        <f t="shared" si="62"/>
        <v>1990</v>
      </c>
      <c r="B452" s="11">
        <f t="shared" si="56"/>
        <v>1991</v>
      </c>
      <c r="C452" s="10">
        <v>31867</v>
      </c>
      <c r="D452" s="2" t="s">
        <v>257</v>
      </c>
      <c r="I452" s="22" t="s">
        <v>1255</v>
      </c>
      <c r="K452" s="2" t="s">
        <v>35</v>
      </c>
      <c r="L452" s="3">
        <v>23763</v>
      </c>
      <c r="M452" s="12">
        <f t="shared" si="57"/>
        <v>22</v>
      </c>
      <c r="N452" s="11" t="str">
        <f t="shared" si="58"/>
        <v>34C</v>
      </c>
      <c r="O452" s="11">
        <f>IF(ISBLANK(P452),"",VLOOKUP(P452,Tables!$A$3:$B$11,2))</f>
        <v>2</v>
      </c>
      <c r="P452" s="2" t="s">
        <v>32</v>
      </c>
      <c r="Q452" s="2">
        <v>34</v>
      </c>
      <c r="R452" s="2">
        <v>23</v>
      </c>
      <c r="S452" s="2">
        <v>34</v>
      </c>
      <c r="T452" s="2">
        <v>68</v>
      </c>
      <c r="U452" s="13">
        <f t="shared" si="59"/>
        <v>1.7272000000000001</v>
      </c>
      <c r="V452" s="2">
        <v>109</v>
      </c>
      <c r="W452" s="12">
        <f t="shared" si="60"/>
        <v>49.441527999999998</v>
      </c>
      <c r="X452" s="13">
        <f t="shared" si="61"/>
        <v>16.573209703512831</v>
      </c>
      <c r="Y452" s="18" t="str">
        <f t="shared" si="63"/>
        <v>Y</v>
      </c>
      <c r="Z452" s="2" t="s">
        <v>258</v>
      </c>
    </row>
    <row r="453" spans="1:26" x14ac:dyDescent="0.15">
      <c r="A453" s="11">
        <f t="shared" si="62"/>
        <v>1990</v>
      </c>
      <c r="B453" s="11">
        <f t="shared" si="56"/>
        <v>1991</v>
      </c>
      <c r="C453" s="10">
        <v>31897</v>
      </c>
      <c r="D453" s="2" t="s">
        <v>218</v>
      </c>
      <c r="I453" s="22" t="s">
        <v>1255</v>
      </c>
      <c r="K453" s="2" t="s">
        <v>26</v>
      </c>
      <c r="L453" s="3">
        <v>24075</v>
      </c>
      <c r="M453" s="12">
        <f t="shared" si="57"/>
        <v>22</v>
      </c>
      <c r="N453" s="11" t="str">
        <f t="shared" si="58"/>
        <v>36D</v>
      </c>
      <c r="O453" s="11">
        <f>IF(ISBLANK(P453),"",VLOOKUP(P453,Tables!$A$3:$B$11,2))</f>
        <v>3</v>
      </c>
      <c r="P453" s="2" t="s">
        <v>27</v>
      </c>
      <c r="Q453" s="2">
        <v>36</v>
      </c>
      <c r="R453" s="2">
        <v>24</v>
      </c>
      <c r="S453" s="2">
        <v>34</v>
      </c>
      <c r="T453" s="2">
        <v>68</v>
      </c>
      <c r="U453" s="13">
        <f t="shared" si="59"/>
        <v>1.7272000000000001</v>
      </c>
      <c r="V453" s="2">
        <v>120</v>
      </c>
      <c r="W453" s="12">
        <f t="shared" si="60"/>
        <v>54.431039999999996</v>
      </c>
      <c r="X453" s="13">
        <f t="shared" si="61"/>
        <v>18.245735453408621</v>
      </c>
      <c r="Y453" s="18" t="str">
        <f t="shared" si="63"/>
        <v>Y</v>
      </c>
      <c r="Z453" s="2" t="s">
        <v>219</v>
      </c>
    </row>
    <row r="454" spans="1:26" x14ac:dyDescent="0.15">
      <c r="A454" s="11">
        <f t="shared" si="62"/>
        <v>1990</v>
      </c>
      <c r="B454" s="11">
        <f t="shared" si="56"/>
        <v>1991</v>
      </c>
      <c r="C454" s="10">
        <v>31928</v>
      </c>
      <c r="D454" s="2" t="s">
        <v>1043</v>
      </c>
      <c r="I454" s="22" t="s">
        <v>1255</v>
      </c>
      <c r="K454" s="2" t="s">
        <v>31</v>
      </c>
      <c r="L454" s="3">
        <v>24153</v>
      </c>
      <c r="M454" s="12">
        <f t="shared" si="57"/>
        <v>21</v>
      </c>
      <c r="N454" s="11" t="str">
        <f t="shared" si="58"/>
        <v>38D</v>
      </c>
      <c r="O454" s="11">
        <f>IF(ISBLANK(P454),"",VLOOKUP(P454,Tables!$A$3:$B$11,2))</f>
        <v>3</v>
      </c>
      <c r="P454" s="2" t="s">
        <v>27</v>
      </c>
      <c r="Q454" s="2">
        <v>38</v>
      </c>
      <c r="R454" s="2">
        <v>27</v>
      </c>
      <c r="S454" s="2">
        <v>38</v>
      </c>
      <c r="T454" s="2">
        <v>69</v>
      </c>
      <c r="U454" s="13">
        <f t="shared" si="59"/>
        <v>1.7525999999999999</v>
      </c>
      <c r="V454" s="2">
        <v>130</v>
      </c>
      <c r="W454" s="12">
        <f t="shared" si="60"/>
        <v>58.96696</v>
      </c>
      <c r="X454" s="13">
        <f t="shared" si="61"/>
        <v>19.197431379529846</v>
      </c>
      <c r="Y454" s="18" t="str">
        <f t="shared" si="63"/>
        <v>N</v>
      </c>
      <c r="Z454" s="2" t="s">
        <v>1044</v>
      </c>
    </row>
    <row r="455" spans="1:26" x14ac:dyDescent="0.15">
      <c r="A455" s="11">
        <f t="shared" si="62"/>
        <v>1990</v>
      </c>
      <c r="B455" s="11">
        <f t="shared" si="56"/>
        <v>1991</v>
      </c>
      <c r="C455" s="10">
        <v>31958</v>
      </c>
      <c r="D455" s="2" t="s">
        <v>1199</v>
      </c>
      <c r="I455" s="22" t="s">
        <v>1255</v>
      </c>
      <c r="K455" s="2" t="s">
        <v>26</v>
      </c>
      <c r="L455" s="3">
        <v>24962</v>
      </c>
      <c r="M455" s="12">
        <f t="shared" si="57"/>
        <v>19</v>
      </c>
      <c r="N455" s="11" t="str">
        <f t="shared" si="58"/>
        <v>34DD</v>
      </c>
      <c r="O455" s="11">
        <f>IF(ISBLANK(P455),"",VLOOKUP(P455,Tables!$A$3:$B$11,2))</f>
        <v>4</v>
      </c>
      <c r="P455" s="2" t="s">
        <v>38</v>
      </c>
      <c r="Q455" s="2">
        <v>34</v>
      </c>
      <c r="R455" s="2">
        <v>23</v>
      </c>
      <c r="S455" s="2">
        <v>35</v>
      </c>
      <c r="T455" s="2">
        <v>66</v>
      </c>
      <c r="U455" s="13">
        <f t="shared" si="59"/>
        <v>1.6764000000000001</v>
      </c>
      <c r="V455" s="2">
        <v>112</v>
      </c>
      <c r="W455" s="12">
        <f t="shared" si="60"/>
        <v>50.802303999999999</v>
      </c>
      <c r="X455" s="13">
        <f t="shared" si="61"/>
        <v>18.077072701436496</v>
      </c>
      <c r="Y455" s="18" t="str">
        <f t="shared" si="63"/>
        <v>Y</v>
      </c>
      <c r="Z455" s="2" t="s">
        <v>1200</v>
      </c>
    </row>
    <row r="456" spans="1:26" x14ac:dyDescent="0.15">
      <c r="A456" s="11">
        <f t="shared" si="62"/>
        <v>1990</v>
      </c>
      <c r="B456" s="11">
        <f t="shared" si="56"/>
        <v>1991</v>
      </c>
      <c r="C456" s="10">
        <v>31989</v>
      </c>
      <c r="D456" s="2" t="s">
        <v>293</v>
      </c>
      <c r="I456" s="22" t="s">
        <v>1256</v>
      </c>
      <c r="J456" s="2" t="s">
        <v>30</v>
      </c>
      <c r="K456" s="2" t="s">
        <v>35</v>
      </c>
      <c r="L456" s="3">
        <v>24887</v>
      </c>
      <c r="M456" s="12">
        <f t="shared" si="57"/>
        <v>19</v>
      </c>
      <c r="N456" s="11" t="str">
        <f t="shared" si="58"/>
        <v>34C</v>
      </c>
      <c r="O456" s="11">
        <f>IF(ISBLANK(P456),"",VLOOKUP(P456,Tables!$A$3:$B$11,2))</f>
        <v>2</v>
      </c>
      <c r="P456" s="2" t="s">
        <v>32</v>
      </c>
      <c r="Q456" s="2">
        <v>34</v>
      </c>
      <c r="R456" s="2">
        <v>22</v>
      </c>
      <c r="S456" s="2">
        <v>34</v>
      </c>
      <c r="T456" s="2">
        <v>63</v>
      </c>
      <c r="U456" s="13">
        <f t="shared" si="59"/>
        <v>1.6002000000000001</v>
      </c>
      <c r="V456" s="2">
        <v>105</v>
      </c>
      <c r="W456" s="12">
        <f t="shared" si="60"/>
        <v>47.627159999999996</v>
      </c>
      <c r="X456" s="13">
        <f t="shared" si="61"/>
        <v>18.59970915709027</v>
      </c>
      <c r="Y456" s="18" t="str">
        <f t="shared" si="63"/>
        <v>N</v>
      </c>
      <c r="Z456" s="2" t="s">
        <v>294</v>
      </c>
    </row>
    <row r="457" spans="1:26" x14ac:dyDescent="0.15">
      <c r="A457" s="11">
        <f t="shared" si="62"/>
        <v>1990</v>
      </c>
      <c r="B457" s="11">
        <f t="shared" si="56"/>
        <v>1991</v>
      </c>
      <c r="C457" s="10">
        <v>32020</v>
      </c>
      <c r="D457" s="2" t="s">
        <v>1022</v>
      </c>
      <c r="I457" s="22" t="s">
        <v>1255</v>
      </c>
      <c r="K457" s="2" t="s">
        <v>35</v>
      </c>
      <c r="L457" s="3">
        <v>23456</v>
      </c>
      <c r="M457" s="12">
        <f t="shared" si="57"/>
        <v>23</v>
      </c>
      <c r="N457" s="11" t="str">
        <f t="shared" si="58"/>
        <v>36D</v>
      </c>
      <c r="O457" s="11">
        <f>IF(ISBLANK(P457),"",VLOOKUP(P457,Tables!$A$3:$B$11,2))</f>
        <v>3</v>
      </c>
      <c r="P457" s="2" t="s">
        <v>27</v>
      </c>
      <c r="Q457" s="2">
        <v>36</v>
      </c>
      <c r="R457" s="2">
        <v>25</v>
      </c>
      <c r="S457" s="2">
        <v>36</v>
      </c>
      <c r="T457" s="2">
        <v>70</v>
      </c>
      <c r="U457" s="13">
        <f t="shared" si="59"/>
        <v>1.778</v>
      </c>
      <c r="V457" s="2">
        <v>135</v>
      </c>
      <c r="W457" s="12">
        <f t="shared" si="60"/>
        <v>61.234920000000002</v>
      </c>
      <c r="X457" s="13">
        <f t="shared" si="61"/>
        <v>19.370268536455441</v>
      </c>
      <c r="Y457" s="18" t="str">
        <f t="shared" si="63"/>
        <v>Y</v>
      </c>
      <c r="Z457" s="2" t="s">
        <v>628</v>
      </c>
    </row>
    <row r="458" spans="1:26" x14ac:dyDescent="0.15">
      <c r="A458" s="11">
        <f t="shared" si="62"/>
        <v>1990</v>
      </c>
      <c r="B458" s="11">
        <f t="shared" si="56"/>
        <v>1991</v>
      </c>
      <c r="C458" s="10">
        <v>32050</v>
      </c>
      <c r="D458" s="2" t="s">
        <v>243</v>
      </c>
      <c r="I458" s="22" t="s">
        <v>1255</v>
      </c>
      <c r="J458" s="2" t="s">
        <v>30</v>
      </c>
      <c r="K458" s="2" t="s">
        <v>35</v>
      </c>
      <c r="L458" s="3">
        <v>24063</v>
      </c>
      <c r="M458" s="12">
        <f t="shared" si="57"/>
        <v>22</v>
      </c>
      <c r="N458" s="11" t="str">
        <f t="shared" si="58"/>
        <v>34DD</v>
      </c>
      <c r="O458" s="11">
        <f>IF(ISBLANK(P458),"",VLOOKUP(P458,Tables!$A$3:$B$11,2))</f>
        <v>4</v>
      </c>
      <c r="P458" s="2" t="s">
        <v>38</v>
      </c>
      <c r="Q458" s="2">
        <v>34</v>
      </c>
      <c r="R458" s="2">
        <v>22</v>
      </c>
      <c r="S458" s="2">
        <v>35</v>
      </c>
      <c r="T458" s="2">
        <v>66</v>
      </c>
      <c r="U458" s="13">
        <f t="shared" si="59"/>
        <v>1.6764000000000001</v>
      </c>
      <c r="V458" s="2">
        <v>110</v>
      </c>
      <c r="W458" s="12">
        <f t="shared" si="60"/>
        <v>49.895119999999999</v>
      </c>
      <c r="X458" s="13">
        <f t="shared" si="61"/>
        <v>17.754267831767987</v>
      </c>
      <c r="Y458" s="18" t="str">
        <f t="shared" si="63"/>
        <v>Y</v>
      </c>
      <c r="Z458" s="2" t="s">
        <v>47</v>
      </c>
    </row>
    <row r="459" spans="1:26" x14ac:dyDescent="0.15">
      <c r="A459" s="11">
        <f t="shared" si="62"/>
        <v>1990</v>
      </c>
      <c r="B459" s="11">
        <f t="shared" si="56"/>
        <v>1991</v>
      </c>
      <c r="C459" s="10">
        <v>32081</v>
      </c>
      <c r="D459" s="2" t="s">
        <v>1157</v>
      </c>
      <c r="I459" s="22" t="s">
        <v>1255</v>
      </c>
      <c r="K459" s="2" t="s">
        <v>26</v>
      </c>
      <c r="L459" s="3">
        <v>24717</v>
      </c>
      <c r="M459" s="12">
        <f t="shared" si="57"/>
        <v>20</v>
      </c>
      <c r="N459" s="11" t="str">
        <f t="shared" si="58"/>
        <v>34B</v>
      </c>
      <c r="O459" s="11">
        <f>IF(ISBLANK(P459),"",VLOOKUP(P459,Tables!$A$3:$B$11,2))</f>
        <v>1</v>
      </c>
      <c r="P459" s="2" t="s">
        <v>49</v>
      </c>
      <c r="Q459" s="2">
        <v>34</v>
      </c>
      <c r="R459" s="2">
        <v>23</v>
      </c>
      <c r="S459" s="2">
        <v>34</v>
      </c>
      <c r="T459" s="2">
        <v>67</v>
      </c>
      <c r="U459" s="13">
        <f t="shared" si="59"/>
        <v>1.7018</v>
      </c>
      <c r="V459" s="2">
        <v>108</v>
      </c>
      <c r="W459" s="12">
        <f t="shared" si="60"/>
        <v>48.987935999999998</v>
      </c>
      <c r="X459" s="13">
        <f t="shared" si="61"/>
        <v>16.915003934708245</v>
      </c>
      <c r="Y459" s="18" t="str">
        <f t="shared" si="63"/>
        <v>Y</v>
      </c>
      <c r="Z459" s="2" t="s">
        <v>519</v>
      </c>
    </row>
    <row r="460" spans="1:26" x14ac:dyDescent="0.15">
      <c r="A460" s="11">
        <f t="shared" si="62"/>
        <v>1990</v>
      </c>
      <c r="B460" s="11">
        <f t="shared" si="56"/>
        <v>1991</v>
      </c>
      <c r="C460" s="10">
        <v>32111</v>
      </c>
      <c r="D460" s="2" t="s">
        <v>1198</v>
      </c>
      <c r="I460" s="22" t="s">
        <v>1255</v>
      </c>
      <c r="K460" s="2" t="s">
        <v>35</v>
      </c>
      <c r="L460" s="3">
        <v>23364</v>
      </c>
      <c r="M460" s="12">
        <f t="shared" si="57"/>
        <v>24</v>
      </c>
      <c r="N460" s="11" t="str">
        <f t="shared" si="58"/>
        <v>35D</v>
      </c>
      <c r="O460" s="11">
        <f>IF(ISBLANK(P460),"",VLOOKUP(P460,Tables!$A$3:$B$11,2))</f>
        <v>3</v>
      </c>
      <c r="P460" s="2" t="s">
        <v>27</v>
      </c>
      <c r="Q460" s="2">
        <v>35</v>
      </c>
      <c r="R460" s="2">
        <v>24</v>
      </c>
      <c r="S460" s="2">
        <v>36</v>
      </c>
      <c r="T460" s="2">
        <v>70</v>
      </c>
      <c r="U460" s="13">
        <f t="shared" si="59"/>
        <v>1.778</v>
      </c>
      <c r="V460" s="2">
        <v>120</v>
      </c>
      <c r="W460" s="12">
        <f t="shared" si="60"/>
        <v>54.431039999999996</v>
      </c>
      <c r="X460" s="13">
        <f t="shared" si="61"/>
        <v>17.218016476849279</v>
      </c>
      <c r="Y460" s="18" t="str">
        <f t="shared" si="63"/>
        <v>Y</v>
      </c>
      <c r="Z460" s="2" t="s">
        <v>574</v>
      </c>
    </row>
    <row r="461" spans="1:26" x14ac:dyDescent="0.15">
      <c r="A461" s="11">
        <f t="shared" si="62"/>
        <v>1990</v>
      </c>
      <c r="B461" s="11">
        <f t="shared" si="56"/>
        <v>1992</v>
      </c>
      <c r="C461" s="10">
        <v>32142</v>
      </c>
      <c r="D461" s="2" t="s">
        <v>1120</v>
      </c>
      <c r="I461" s="22" t="s">
        <v>1255</v>
      </c>
      <c r="K461" s="2" t="s">
        <v>26</v>
      </c>
      <c r="L461" s="3">
        <v>23696</v>
      </c>
      <c r="M461" s="12">
        <f t="shared" si="57"/>
        <v>24</v>
      </c>
      <c r="N461" s="11" t="str">
        <f t="shared" si="58"/>
        <v>36D</v>
      </c>
      <c r="O461" s="11">
        <f>IF(ISBLANK(P461),"",VLOOKUP(P461,Tables!$A$3:$B$11,2))</f>
        <v>3</v>
      </c>
      <c r="P461" s="2" t="s">
        <v>27</v>
      </c>
      <c r="Q461" s="2">
        <v>36</v>
      </c>
      <c r="R461" s="2">
        <v>23</v>
      </c>
      <c r="S461" s="2">
        <v>34</v>
      </c>
      <c r="T461" s="2">
        <v>65</v>
      </c>
      <c r="U461" s="13">
        <f t="shared" si="59"/>
        <v>1.651</v>
      </c>
      <c r="V461" s="2">
        <v>100</v>
      </c>
      <c r="W461" s="12">
        <f t="shared" si="60"/>
        <v>45.359200000000001</v>
      </c>
      <c r="X461" s="13">
        <f t="shared" si="61"/>
        <v>16.640686535810943</v>
      </c>
      <c r="Y461" s="18" t="str">
        <f t="shared" si="63"/>
        <v>N</v>
      </c>
      <c r="Z461" s="2" t="s">
        <v>1121</v>
      </c>
    </row>
    <row r="462" spans="1:26" x14ac:dyDescent="0.15">
      <c r="A462" s="11">
        <f t="shared" si="62"/>
        <v>1990</v>
      </c>
      <c r="B462" s="11">
        <f t="shared" si="56"/>
        <v>1992</v>
      </c>
      <c r="C462" s="10">
        <v>32173</v>
      </c>
      <c r="D462" s="2" t="s">
        <v>1130</v>
      </c>
      <c r="I462" s="22" t="s">
        <v>1255</v>
      </c>
      <c r="K462" s="2" t="s">
        <v>26</v>
      </c>
      <c r="L462" s="3">
        <v>24626</v>
      </c>
      <c r="M462" s="12">
        <f t="shared" si="57"/>
        <v>21</v>
      </c>
      <c r="N462" s="11" t="str">
        <f t="shared" si="58"/>
        <v>36C</v>
      </c>
      <c r="O462" s="11">
        <f>IF(ISBLANK(P462),"",VLOOKUP(P462,Tables!$A$3:$B$11,2))</f>
        <v>2</v>
      </c>
      <c r="P462" s="2" t="s">
        <v>32</v>
      </c>
      <c r="Q462" s="2">
        <v>36</v>
      </c>
      <c r="R462" s="2">
        <v>25</v>
      </c>
      <c r="S462" s="2">
        <v>35</v>
      </c>
      <c r="T462" s="2">
        <v>69</v>
      </c>
      <c r="U462" s="13">
        <f t="shared" si="59"/>
        <v>1.7525999999999999</v>
      </c>
      <c r="V462" s="2">
        <v>123</v>
      </c>
      <c r="W462" s="12">
        <f t="shared" si="60"/>
        <v>55.791815999999997</v>
      </c>
      <c r="X462" s="13">
        <f t="shared" si="61"/>
        <v>18.1637235360167</v>
      </c>
      <c r="Y462" s="18" t="str">
        <f t="shared" si="63"/>
        <v>Y</v>
      </c>
      <c r="Z462" s="2" t="s">
        <v>278</v>
      </c>
    </row>
    <row r="463" spans="1:26" x14ac:dyDescent="0.15">
      <c r="A463" s="11">
        <f t="shared" si="62"/>
        <v>1990</v>
      </c>
      <c r="B463" s="11">
        <f t="shared" si="56"/>
        <v>1992</v>
      </c>
      <c r="C463" s="10">
        <v>32202</v>
      </c>
      <c r="D463" s="2" t="s">
        <v>1162</v>
      </c>
      <c r="I463" s="22" t="s">
        <v>1255</v>
      </c>
      <c r="K463" s="2" t="s">
        <v>35</v>
      </c>
      <c r="L463" s="3">
        <v>22857</v>
      </c>
      <c r="M463" s="12">
        <f t="shared" si="57"/>
        <v>26</v>
      </c>
      <c r="N463" s="11" t="str">
        <f t="shared" si="58"/>
        <v>34C</v>
      </c>
      <c r="O463" s="11">
        <f>IF(ISBLANK(P463),"",VLOOKUP(P463,Tables!$A$3:$B$11,2))</f>
        <v>2</v>
      </c>
      <c r="P463" s="2" t="s">
        <v>32</v>
      </c>
      <c r="Q463" s="2">
        <v>34</v>
      </c>
      <c r="R463" s="2">
        <v>23</v>
      </c>
      <c r="S463" s="2">
        <v>34</v>
      </c>
      <c r="T463" s="2">
        <v>66</v>
      </c>
      <c r="U463" s="13">
        <f t="shared" si="59"/>
        <v>1.6764000000000001</v>
      </c>
      <c r="V463" s="2">
        <v>116</v>
      </c>
      <c r="W463" s="12">
        <f t="shared" si="60"/>
        <v>52.616672000000001</v>
      </c>
      <c r="X463" s="13">
        <f t="shared" si="61"/>
        <v>18.722682440773511</v>
      </c>
      <c r="Y463" s="18" t="str">
        <f t="shared" si="63"/>
        <v>Y</v>
      </c>
      <c r="Z463" s="2" t="s">
        <v>1163</v>
      </c>
    </row>
    <row r="464" spans="1:26" x14ac:dyDescent="0.15">
      <c r="A464" s="11">
        <f t="shared" si="62"/>
        <v>1990</v>
      </c>
      <c r="B464" s="11">
        <f t="shared" si="56"/>
        <v>1992</v>
      </c>
      <c r="C464" s="10">
        <v>32233</v>
      </c>
      <c r="D464" s="2" t="s">
        <v>183</v>
      </c>
      <c r="I464" s="22" t="s">
        <v>1255</v>
      </c>
      <c r="K464" s="2" t="s">
        <v>26</v>
      </c>
      <c r="L464" s="3">
        <v>25092</v>
      </c>
      <c r="M464" s="12">
        <f t="shared" si="57"/>
        <v>20</v>
      </c>
      <c r="N464" s="11" t="str">
        <f t="shared" si="58"/>
        <v>36DD</v>
      </c>
      <c r="O464" s="11">
        <f>IF(ISBLANK(P464),"",VLOOKUP(P464,Tables!$A$3:$B$11,2))</f>
        <v>4</v>
      </c>
      <c r="P464" s="2" t="s">
        <v>38</v>
      </c>
      <c r="Q464" s="2">
        <v>36</v>
      </c>
      <c r="R464" s="2">
        <v>24</v>
      </c>
      <c r="S464" s="2">
        <v>36</v>
      </c>
      <c r="T464" s="2">
        <v>67</v>
      </c>
      <c r="U464" s="13">
        <f t="shared" si="59"/>
        <v>1.7018</v>
      </c>
      <c r="V464" s="2">
        <v>118</v>
      </c>
      <c r="W464" s="12">
        <f t="shared" si="60"/>
        <v>53.523856000000002</v>
      </c>
      <c r="X464" s="13">
        <f t="shared" si="61"/>
        <v>18.481208002736789</v>
      </c>
      <c r="Y464" s="18" t="str">
        <f t="shared" si="63"/>
        <v>Y</v>
      </c>
      <c r="Z464" s="2" t="s">
        <v>184</v>
      </c>
    </row>
    <row r="465" spans="1:26" x14ac:dyDescent="0.15">
      <c r="A465" s="11">
        <f t="shared" si="62"/>
        <v>1990</v>
      </c>
      <c r="B465" s="11">
        <f t="shared" si="56"/>
        <v>1992</v>
      </c>
      <c r="C465" s="10">
        <v>32263</v>
      </c>
      <c r="D465" s="2" t="s">
        <v>97</v>
      </c>
      <c r="I465" s="22" t="s">
        <v>1256</v>
      </c>
      <c r="J465" s="2" t="s">
        <v>25</v>
      </c>
      <c r="K465" s="2" t="s">
        <v>26</v>
      </c>
      <c r="L465" s="3">
        <v>23342</v>
      </c>
      <c r="M465" s="12">
        <f t="shared" si="57"/>
        <v>25</v>
      </c>
      <c r="N465" s="11" t="str">
        <f t="shared" si="58"/>
        <v>36DD</v>
      </c>
      <c r="O465" s="11">
        <f>IF(ISBLANK(P465),"",VLOOKUP(P465,Tables!$A$3:$B$11,2))</f>
        <v>4</v>
      </c>
      <c r="P465" s="2" t="s">
        <v>38</v>
      </c>
      <c r="Q465" s="2">
        <v>36</v>
      </c>
      <c r="R465" s="2">
        <v>26</v>
      </c>
      <c r="S465" s="2">
        <v>38</v>
      </c>
      <c r="T465" s="2">
        <v>71</v>
      </c>
      <c r="U465" s="13">
        <f t="shared" si="59"/>
        <v>1.8034000000000001</v>
      </c>
      <c r="V465" s="2">
        <v>140</v>
      </c>
      <c r="W465" s="12">
        <f t="shared" si="60"/>
        <v>63.502879999999998</v>
      </c>
      <c r="X465" s="13">
        <f t="shared" si="61"/>
        <v>19.525820444221722</v>
      </c>
      <c r="Y465" s="18" t="str">
        <f t="shared" si="63"/>
        <v>Y</v>
      </c>
      <c r="Z465" s="2" t="s">
        <v>98</v>
      </c>
    </row>
    <row r="466" spans="1:26" x14ac:dyDescent="0.15">
      <c r="A466" s="11">
        <f t="shared" si="62"/>
        <v>1990</v>
      </c>
      <c r="B466" s="11">
        <f t="shared" si="56"/>
        <v>1992</v>
      </c>
      <c r="C466" s="10">
        <v>32294</v>
      </c>
      <c r="D466" s="2" t="s">
        <v>86</v>
      </c>
      <c r="I466" s="22" t="s">
        <v>1255</v>
      </c>
      <c r="J466" s="2" t="s">
        <v>25</v>
      </c>
      <c r="K466" s="2" t="s">
        <v>35</v>
      </c>
      <c r="L466" s="3">
        <v>23947</v>
      </c>
      <c r="M466" s="12">
        <f t="shared" si="57"/>
        <v>23</v>
      </c>
      <c r="N466" s="11" t="str">
        <f t="shared" si="58"/>
        <v>36DD</v>
      </c>
      <c r="O466" s="11">
        <f>IF(ISBLANK(P466),"",VLOOKUP(P466,Tables!$A$3:$B$11,2))</f>
        <v>4</v>
      </c>
      <c r="P466" s="2" t="s">
        <v>38</v>
      </c>
      <c r="Q466" s="2">
        <v>36</v>
      </c>
      <c r="R466" s="2">
        <v>26</v>
      </c>
      <c r="S466" s="2">
        <v>35</v>
      </c>
      <c r="T466" s="2">
        <v>66</v>
      </c>
      <c r="U466" s="13">
        <f t="shared" si="59"/>
        <v>1.6764000000000001</v>
      </c>
      <c r="V466" s="2">
        <v>115</v>
      </c>
      <c r="W466" s="12">
        <f t="shared" si="60"/>
        <v>52.163080000000001</v>
      </c>
      <c r="X466" s="13">
        <f t="shared" si="61"/>
        <v>18.561280005939256</v>
      </c>
      <c r="Y466" s="18" t="str">
        <f t="shared" si="63"/>
        <v>N</v>
      </c>
      <c r="Z466" s="2" t="s">
        <v>87</v>
      </c>
    </row>
    <row r="467" spans="1:26" x14ac:dyDescent="0.15">
      <c r="A467" s="11">
        <f t="shared" si="62"/>
        <v>1990</v>
      </c>
      <c r="B467" s="11">
        <f t="shared" si="56"/>
        <v>1992</v>
      </c>
      <c r="C467" s="10">
        <v>32324</v>
      </c>
      <c r="D467" s="2" t="s">
        <v>66</v>
      </c>
      <c r="I467" s="22" t="s">
        <v>1255</v>
      </c>
      <c r="J467" s="2" t="s">
        <v>25</v>
      </c>
      <c r="K467" s="2" t="s">
        <v>31</v>
      </c>
      <c r="L467" s="3">
        <v>23976</v>
      </c>
      <c r="M467" s="12">
        <f t="shared" si="57"/>
        <v>23</v>
      </c>
      <c r="N467" s="11" t="str">
        <f t="shared" si="58"/>
        <v>35B</v>
      </c>
      <c r="O467" s="11">
        <f>IF(ISBLANK(P467),"",VLOOKUP(P467,Tables!$A$3:$B$11,2))</f>
        <v>1</v>
      </c>
      <c r="P467" s="2" t="s">
        <v>49</v>
      </c>
      <c r="Q467" s="2">
        <v>35</v>
      </c>
      <c r="R467" s="2">
        <v>25</v>
      </c>
      <c r="S467" s="2">
        <v>37</v>
      </c>
      <c r="T467" s="2">
        <v>68</v>
      </c>
      <c r="U467" s="13">
        <f t="shared" si="59"/>
        <v>1.7272000000000001</v>
      </c>
      <c r="V467" s="2">
        <v>133</v>
      </c>
      <c r="W467" s="12">
        <f t="shared" si="60"/>
        <v>60.327736000000002</v>
      </c>
      <c r="X467" s="13">
        <f t="shared" si="61"/>
        <v>20.222356794194557</v>
      </c>
      <c r="Y467" s="18" t="str">
        <f t="shared" si="63"/>
        <v>Y</v>
      </c>
      <c r="Z467" s="2" t="s">
        <v>67</v>
      </c>
    </row>
    <row r="468" spans="1:26" x14ac:dyDescent="0.15">
      <c r="A468" s="11">
        <f t="shared" si="62"/>
        <v>1990</v>
      </c>
      <c r="B468" s="11">
        <f t="shared" si="56"/>
        <v>1992</v>
      </c>
      <c r="C468" s="10">
        <v>32355</v>
      </c>
      <c r="D468" s="2" t="s">
        <v>110</v>
      </c>
      <c r="I468" s="22" t="s">
        <v>1255</v>
      </c>
      <c r="J468" s="2" t="s">
        <v>25</v>
      </c>
      <c r="K468" s="2" t="s">
        <v>26</v>
      </c>
      <c r="L468" s="3">
        <v>23413</v>
      </c>
      <c r="M468" s="12">
        <f t="shared" si="57"/>
        <v>24</v>
      </c>
      <c r="N468" s="11" t="str">
        <f t="shared" si="58"/>
        <v>34C</v>
      </c>
      <c r="O468" s="11">
        <f>IF(ISBLANK(P468),"",VLOOKUP(P468,Tables!$A$3:$B$11,2))</f>
        <v>2</v>
      </c>
      <c r="P468" s="2" t="s">
        <v>32</v>
      </c>
      <c r="Q468" s="2">
        <v>34</v>
      </c>
      <c r="R468" s="2">
        <v>24</v>
      </c>
      <c r="S468" s="2">
        <v>34</v>
      </c>
      <c r="T468" s="2">
        <v>69</v>
      </c>
      <c r="U468" s="13">
        <f t="shared" si="59"/>
        <v>1.7525999999999999</v>
      </c>
      <c r="V468" s="2">
        <v>123</v>
      </c>
      <c r="W468" s="12">
        <f t="shared" si="60"/>
        <v>55.791815999999997</v>
      </c>
      <c r="X468" s="13">
        <f t="shared" si="61"/>
        <v>18.1637235360167</v>
      </c>
      <c r="Y468" s="18" t="str">
        <f t="shared" si="63"/>
        <v>Y</v>
      </c>
      <c r="Z468" s="2" t="s">
        <v>111</v>
      </c>
    </row>
    <row r="469" spans="1:26" x14ac:dyDescent="0.15">
      <c r="A469" s="11">
        <f t="shared" si="62"/>
        <v>1990</v>
      </c>
      <c r="B469" s="11">
        <f t="shared" si="56"/>
        <v>1992</v>
      </c>
      <c r="C469" s="10">
        <v>32386</v>
      </c>
      <c r="D469" s="2" t="s">
        <v>897</v>
      </c>
      <c r="I469" s="22" t="s">
        <v>1255</v>
      </c>
      <c r="K469" s="2" t="s">
        <v>35</v>
      </c>
      <c r="L469" s="3">
        <v>24038</v>
      </c>
      <c r="M469" s="12">
        <f t="shared" si="57"/>
        <v>23</v>
      </c>
      <c r="N469" s="11" t="str">
        <f t="shared" si="58"/>
        <v>34C</v>
      </c>
      <c r="O469" s="11">
        <f>IF(ISBLANK(P469),"",VLOOKUP(P469,Tables!$A$3:$B$11,2))</f>
        <v>2</v>
      </c>
      <c r="P469" s="2" t="s">
        <v>32</v>
      </c>
      <c r="Q469" s="2">
        <v>34</v>
      </c>
      <c r="R469" s="2">
        <v>22</v>
      </c>
      <c r="S469" s="2">
        <v>34</v>
      </c>
      <c r="T469" s="2">
        <v>69</v>
      </c>
      <c r="U469" s="13">
        <f t="shared" si="59"/>
        <v>1.7525999999999999</v>
      </c>
      <c r="V469" s="2">
        <v>120</v>
      </c>
      <c r="W469" s="12">
        <f t="shared" si="60"/>
        <v>54.431039999999996</v>
      </c>
      <c r="X469" s="13">
        <f t="shared" si="61"/>
        <v>17.720705888796779</v>
      </c>
      <c r="Y469" s="18" t="str">
        <f t="shared" si="63"/>
        <v>N</v>
      </c>
      <c r="Z469" s="2" t="s">
        <v>898</v>
      </c>
    </row>
    <row r="470" spans="1:26" x14ac:dyDescent="0.15">
      <c r="A470" s="11">
        <f t="shared" si="62"/>
        <v>1990</v>
      </c>
      <c r="B470" s="11">
        <f t="shared" si="56"/>
        <v>1992</v>
      </c>
      <c r="C470" s="10">
        <v>32416</v>
      </c>
      <c r="D470" s="2" t="s">
        <v>1148</v>
      </c>
      <c r="I470" s="22" t="s">
        <v>1255</v>
      </c>
      <c r="K470" s="2" t="s">
        <v>35</v>
      </c>
      <c r="L470" s="3">
        <v>25351</v>
      </c>
      <c r="M470" s="12">
        <f t="shared" si="57"/>
        <v>19</v>
      </c>
      <c r="N470" s="11" t="str">
        <f t="shared" si="58"/>
        <v>36D</v>
      </c>
      <c r="O470" s="11">
        <f>IF(ISBLANK(P470),"",VLOOKUP(P470,Tables!$A$3:$B$11,2))</f>
        <v>3</v>
      </c>
      <c r="P470" s="2" t="s">
        <v>27</v>
      </c>
      <c r="Q470" s="2">
        <v>36</v>
      </c>
      <c r="R470" s="2">
        <v>25</v>
      </c>
      <c r="S470" s="2">
        <v>36</v>
      </c>
      <c r="T470" s="2">
        <v>66</v>
      </c>
      <c r="U470" s="13">
        <f t="shared" si="59"/>
        <v>1.6764000000000001</v>
      </c>
      <c r="V470" s="2">
        <v>120</v>
      </c>
      <c r="W470" s="12">
        <f t="shared" si="60"/>
        <v>54.431039999999996</v>
      </c>
      <c r="X470" s="13">
        <f t="shared" si="61"/>
        <v>19.368292180110529</v>
      </c>
      <c r="Y470" s="18" t="str">
        <f t="shared" si="63"/>
        <v>Y</v>
      </c>
      <c r="Z470" s="2" t="s">
        <v>343</v>
      </c>
    </row>
    <row r="471" spans="1:26" x14ac:dyDescent="0.15">
      <c r="A471" s="11">
        <f t="shared" si="62"/>
        <v>1990</v>
      </c>
      <c r="B471" s="11">
        <f t="shared" si="56"/>
        <v>1992</v>
      </c>
      <c r="C471" s="10">
        <v>32447</v>
      </c>
      <c r="D471" s="2" t="s">
        <v>1094</v>
      </c>
      <c r="I471" s="22" t="s">
        <v>1255</v>
      </c>
      <c r="J471" s="2" t="s">
        <v>25</v>
      </c>
      <c r="K471" s="2" t="s">
        <v>35</v>
      </c>
      <c r="L471" s="3">
        <v>24311</v>
      </c>
      <c r="M471" s="12">
        <f t="shared" si="57"/>
        <v>22</v>
      </c>
      <c r="N471" s="11" t="str">
        <f t="shared" si="58"/>
        <v>34C</v>
      </c>
      <c r="O471" s="11">
        <f>IF(ISBLANK(P471),"",VLOOKUP(P471,Tables!$A$3:$B$11,2))</f>
        <v>2</v>
      </c>
      <c r="P471" s="2" t="s">
        <v>32</v>
      </c>
      <c r="Q471" s="2">
        <v>34</v>
      </c>
      <c r="R471" s="2">
        <v>24</v>
      </c>
      <c r="S471" s="2">
        <v>34</v>
      </c>
      <c r="T471" s="2">
        <v>69</v>
      </c>
      <c r="U471" s="13">
        <f t="shared" si="59"/>
        <v>1.7525999999999999</v>
      </c>
      <c r="V471" s="2">
        <v>115</v>
      </c>
      <c r="W471" s="12">
        <f t="shared" si="60"/>
        <v>52.163080000000001</v>
      </c>
      <c r="X471" s="13">
        <f t="shared" si="61"/>
        <v>16.982343143430249</v>
      </c>
      <c r="Y471" s="18" t="str">
        <f t="shared" si="63"/>
        <v>Y</v>
      </c>
      <c r="Z471" s="2" t="s">
        <v>1095</v>
      </c>
    </row>
    <row r="472" spans="1:26" x14ac:dyDescent="0.15">
      <c r="A472" s="11">
        <f t="shared" si="62"/>
        <v>1990</v>
      </c>
      <c r="B472" s="11">
        <f t="shared" si="56"/>
        <v>1992</v>
      </c>
      <c r="C472" s="10">
        <v>32477</v>
      </c>
      <c r="D472" s="2" t="s">
        <v>143</v>
      </c>
      <c r="I472" s="22" t="s">
        <v>1255</v>
      </c>
      <c r="J472" s="2" t="s">
        <v>30</v>
      </c>
      <c r="K472" s="2" t="s">
        <v>26</v>
      </c>
      <c r="L472" s="3">
        <v>23609</v>
      </c>
      <c r="M472" s="12">
        <f t="shared" si="57"/>
        <v>24</v>
      </c>
      <c r="N472" s="11" t="str">
        <f t="shared" si="58"/>
        <v>36D</v>
      </c>
      <c r="O472" s="11">
        <f>IF(ISBLANK(P472),"",VLOOKUP(P472,Tables!$A$3:$B$11,2))</f>
        <v>3</v>
      </c>
      <c r="P472" s="2" t="s">
        <v>27</v>
      </c>
      <c r="Q472" s="2">
        <v>36</v>
      </c>
      <c r="R472" s="2">
        <v>24</v>
      </c>
      <c r="S472" s="2">
        <v>35</v>
      </c>
      <c r="T472" s="2">
        <v>66</v>
      </c>
      <c r="U472" s="13">
        <f t="shared" si="59"/>
        <v>1.6764000000000001</v>
      </c>
      <c r="V472" s="2">
        <v>110</v>
      </c>
      <c r="W472" s="12">
        <f t="shared" si="60"/>
        <v>49.895119999999999</v>
      </c>
      <c r="X472" s="13">
        <f t="shared" si="61"/>
        <v>17.754267831767987</v>
      </c>
      <c r="Y472" s="18" t="str">
        <f t="shared" si="63"/>
        <v>Y</v>
      </c>
      <c r="Z472" s="2" t="s">
        <v>144</v>
      </c>
    </row>
    <row r="473" spans="1:26" x14ac:dyDescent="0.15">
      <c r="A473" s="11">
        <f t="shared" si="62"/>
        <v>1990</v>
      </c>
      <c r="B473" s="11">
        <f t="shared" si="56"/>
        <v>1993</v>
      </c>
      <c r="C473" s="10">
        <v>32508</v>
      </c>
      <c r="D473" s="2" t="s">
        <v>389</v>
      </c>
      <c r="I473" s="22" t="s">
        <v>1255</v>
      </c>
      <c r="K473" s="2" t="s">
        <v>26</v>
      </c>
      <c r="L473" s="3">
        <v>25578</v>
      </c>
      <c r="M473" s="12">
        <f t="shared" si="57"/>
        <v>19</v>
      </c>
      <c r="N473" s="11" t="str">
        <f t="shared" si="58"/>
        <v>36B</v>
      </c>
      <c r="O473" s="11">
        <f>IF(ISBLANK(P473),"",VLOOKUP(P473,Tables!$A$3:$B$11,2))</f>
        <v>1</v>
      </c>
      <c r="P473" s="2" t="s">
        <v>49</v>
      </c>
      <c r="Q473" s="2">
        <v>36</v>
      </c>
      <c r="R473" s="2">
        <v>23</v>
      </c>
      <c r="S473" s="2">
        <v>33</v>
      </c>
      <c r="T473" s="2">
        <v>67</v>
      </c>
      <c r="U473" s="13">
        <f t="shared" si="59"/>
        <v>1.7018</v>
      </c>
      <c r="V473" s="2">
        <v>110</v>
      </c>
      <c r="W473" s="12">
        <f t="shared" si="60"/>
        <v>49.895119999999999</v>
      </c>
      <c r="X473" s="13">
        <f t="shared" si="61"/>
        <v>17.228244748313955</v>
      </c>
      <c r="Y473" s="18" t="str">
        <f t="shared" si="63"/>
        <v>Y</v>
      </c>
      <c r="Z473" s="2" t="s">
        <v>67</v>
      </c>
    </row>
    <row r="474" spans="1:26" x14ac:dyDescent="0.15">
      <c r="A474" s="11">
        <f t="shared" si="62"/>
        <v>1990</v>
      </c>
      <c r="B474" s="11">
        <f t="shared" si="56"/>
        <v>1993</v>
      </c>
      <c r="C474" s="10">
        <v>32539</v>
      </c>
      <c r="D474" s="2" t="s">
        <v>560</v>
      </c>
      <c r="I474" s="22" t="s">
        <v>1255</v>
      </c>
      <c r="K474" s="2" t="s">
        <v>35</v>
      </c>
      <c r="L474" s="3">
        <v>25574</v>
      </c>
      <c r="M474" s="12">
        <f t="shared" si="57"/>
        <v>19</v>
      </c>
      <c r="N474" s="11" t="str">
        <f t="shared" si="58"/>
        <v>34C</v>
      </c>
      <c r="O474" s="11">
        <f>IF(ISBLANK(P474),"",VLOOKUP(P474,Tables!$A$3:$B$11,2))</f>
        <v>2</v>
      </c>
      <c r="P474" s="2" t="s">
        <v>32</v>
      </c>
      <c r="Q474" s="2">
        <v>34</v>
      </c>
      <c r="R474" s="2">
        <v>24</v>
      </c>
      <c r="S474" s="2">
        <v>35</v>
      </c>
      <c r="T474" s="2">
        <v>70</v>
      </c>
      <c r="U474" s="13">
        <f t="shared" si="59"/>
        <v>1.778</v>
      </c>
      <c r="V474" s="2">
        <v>120</v>
      </c>
      <c r="W474" s="12">
        <f t="shared" si="60"/>
        <v>54.431039999999996</v>
      </c>
      <c r="X474" s="13">
        <f t="shared" si="61"/>
        <v>17.218016476849279</v>
      </c>
      <c r="Y474" s="18" t="str">
        <f t="shared" si="63"/>
        <v>Y</v>
      </c>
      <c r="Z474" s="2" t="s">
        <v>561</v>
      </c>
    </row>
    <row r="475" spans="1:26" x14ac:dyDescent="0.15">
      <c r="A475" s="11">
        <f t="shared" si="62"/>
        <v>1990</v>
      </c>
      <c r="B475" s="11">
        <f t="shared" si="56"/>
        <v>1993</v>
      </c>
      <c r="C475" s="10">
        <v>32567</v>
      </c>
      <c r="D475" s="2" t="s">
        <v>693</v>
      </c>
      <c r="I475" s="22" t="s">
        <v>1255</v>
      </c>
      <c r="J475" s="2" t="s">
        <v>30</v>
      </c>
      <c r="K475" s="2" t="s">
        <v>26</v>
      </c>
      <c r="L475" s="3">
        <v>22629</v>
      </c>
      <c r="M475" s="12">
        <f t="shared" si="57"/>
        <v>28</v>
      </c>
      <c r="N475" s="11" t="str">
        <f t="shared" si="58"/>
        <v>34C</v>
      </c>
      <c r="O475" s="11">
        <f>IF(ISBLANK(P475),"",VLOOKUP(P475,Tables!$A$3:$B$11,2))</f>
        <v>2</v>
      </c>
      <c r="P475" s="2" t="s">
        <v>32</v>
      </c>
      <c r="Q475" s="2">
        <v>34</v>
      </c>
      <c r="R475" s="2">
        <v>24</v>
      </c>
      <c r="S475" s="2">
        <v>34</v>
      </c>
      <c r="T475" s="2">
        <v>68</v>
      </c>
      <c r="U475" s="13">
        <f t="shared" si="59"/>
        <v>1.7272000000000001</v>
      </c>
      <c r="V475" s="2">
        <v>115</v>
      </c>
      <c r="W475" s="12">
        <f t="shared" si="60"/>
        <v>52.163080000000001</v>
      </c>
      <c r="X475" s="13">
        <f t="shared" si="61"/>
        <v>17.485496476183261</v>
      </c>
      <c r="Y475" s="18" t="str">
        <f t="shared" si="63"/>
        <v>Y</v>
      </c>
      <c r="Z475" s="2" t="s">
        <v>694</v>
      </c>
    </row>
    <row r="476" spans="1:26" x14ac:dyDescent="0.15">
      <c r="A476" s="11">
        <f t="shared" si="62"/>
        <v>1990</v>
      </c>
      <c r="B476" s="11">
        <f t="shared" si="56"/>
        <v>1993</v>
      </c>
      <c r="C476" s="10">
        <v>32598</v>
      </c>
      <c r="D476" s="2" t="s">
        <v>932</v>
      </c>
      <c r="I476" s="22" t="s">
        <v>1255</v>
      </c>
      <c r="J476" s="2" t="s">
        <v>25</v>
      </c>
      <c r="K476" s="2" t="s">
        <v>26</v>
      </c>
      <c r="L476" s="3">
        <v>24141</v>
      </c>
      <c r="M476" s="12">
        <f t="shared" si="57"/>
        <v>23</v>
      </c>
      <c r="N476" s="11" t="str">
        <f t="shared" si="58"/>
        <v>36C</v>
      </c>
      <c r="O476" s="11">
        <f>IF(ISBLANK(P476),"",VLOOKUP(P476,Tables!$A$3:$B$11,2))</f>
        <v>2</v>
      </c>
      <c r="P476" s="2" t="s">
        <v>32</v>
      </c>
      <c r="Q476" s="2">
        <v>36</v>
      </c>
      <c r="R476" s="2">
        <v>23</v>
      </c>
      <c r="S476" s="2">
        <v>34</v>
      </c>
      <c r="T476" s="2">
        <v>66</v>
      </c>
      <c r="U476" s="13">
        <f t="shared" si="59"/>
        <v>1.6764000000000001</v>
      </c>
      <c r="V476" s="2">
        <v>108</v>
      </c>
      <c r="W476" s="12">
        <f t="shared" si="60"/>
        <v>48.987935999999998</v>
      </c>
      <c r="X476" s="13">
        <f t="shared" si="61"/>
        <v>17.431462962099477</v>
      </c>
      <c r="Y476" s="18" t="str">
        <f t="shared" si="63"/>
        <v>Y</v>
      </c>
      <c r="Z476" s="2" t="s">
        <v>933</v>
      </c>
    </row>
    <row r="477" spans="1:26" x14ac:dyDescent="0.15">
      <c r="A477" s="11">
        <f t="shared" si="62"/>
        <v>1990</v>
      </c>
      <c r="B477" s="11">
        <f t="shared" si="56"/>
        <v>1993</v>
      </c>
      <c r="C477" s="10">
        <v>32628</v>
      </c>
      <c r="D477" s="2" t="s">
        <v>404</v>
      </c>
      <c r="I477" s="22" t="s">
        <v>1255</v>
      </c>
      <c r="K477" s="2" t="s">
        <v>26</v>
      </c>
      <c r="L477" s="3">
        <v>22851</v>
      </c>
      <c r="M477" s="12">
        <f t="shared" si="57"/>
        <v>27</v>
      </c>
      <c r="N477" s="11" t="str">
        <f t="shared" si="58"/>
        <v>34B</v>
      </c>
      <c r="O477" s="11">
        <f>IF(ISBLANK(P477),"",VLOOKUP(P477,Tables!$A$3:$B$11,2))</f>
        <v>1</v>
      </c>
      <c r="P477" s="2" t="s">
        <v>49</v>
      </c>
      <c r="Q477" s="2">
        <v>34</v>
      </c>
      <c r="R477" s="2">
        <v>24</v>
      </c>
      <c r="S477" s="2">
        <v>34</v>
      </c>
      <c r="T477" s="2">
        <v>69</v>
      </c>
      <c r="U477" s="13">
        <f t="shared" si="59"/>
        <v>1.7525999999999999</v>
      </c>
      <c r="V477" s="2">
        <v>118</v>
      </c>
      <c r="W477" s="12">
        <f t="shared" si="60"/>
        <v>53.523856000000002</v>
      </c>
      <c r="X477" s="13">
        <f t="shared" si="61"/>
        <v>17.425360790650171</v>
      </c>
      <c r="Y477" s="18" t="str">
        <f t="shared" si="63"/>
        <v>N</v>
      </c>
      <c r="Z477" s="2" t="s">
        <v>405</v>
      </c>
    </row>
    <row r="478" spans="1:26" x14ac:dyDescent="0.15">
      <c r="A478" s="11">
        <f t="shared" si="62"/>
        <v>1990</v>
      </c>
      <c r="B478" s="11">
        <f t="shared" si="56"/>
        <v>1993</v>
      </c>
      <c r="C478" s="10">
        <v>32659</v>
      </c>
      <c r="D478" s="2" t="s">
        <v>40</v>
      </c>
      <c r="I478" s="22" t="s">
        <v>1255</v>
      </c>
      <c r="J478" s="2" t="s">
        <v>25</v>
      </c>
      <c r="K478" s="2" t="s">
        <v>35</v>
      </c>
      <c r="L478" s="3">
        <v>24978</v>
      </c>
      <c r="M478" s="12">
        <f t="shared" si="57"/>
        <v>21</v>
      </c>
      <c r="N478" s="11" t="str">
        <f t="shared" si="58"/>
        <v>36C</v>
      </c>
      <c r="O478" s="11">
        <f>IF(ISBLANK(P478),"",VLOOKUP(P478,Tables!$A$3:$B$11,2))</f>
        <v>2</v>
      </c>
      <c r="P478" s="2" t="s">
        <v>32</v>
      </c>
      <c r="Q478" s="2">
        <v>36</v>
      </c>
      <c r="R478" s="2">
        <v>25</v>
      </c>
      <c r="S478" s="2">
        <v>36</v>
      </c>
      <c r="T478" s="2">
        <v>68</v>
      </c>
      <c r="U478" s="13">
        <f t="shared" si="59"/>
        <v>1.7272000000000001</v>
      </c>
      <c r="V478" s="2">
        <v>125</v>
      </c>
      <c r="W478" s="12">
        <f t="shared" si="60"/>
        <v>56.698999999999998</v>
      </c>
      <c r="X478" s="13">
        <f t="shared" si="61"/>
        <v>19.00597443063398</v>
      </c>
      <c r="Y478" s="18" t="str">
        <f t="shared" si="63"/>
        <v>Y</v>
      </c>
      <c r="Z478" s="2" t="s">
        <v>41</v>
      </c>
    </row>
    <row r="479" spans="1:26" x14ac:dyDescent="0.15">
      <c r="A479" s="11">
        <f t="shared" si="62"/>
        <v>1990</v>
      </c>
      <c r="B479" s="11">
        <f t="shared" si="56"/>
        <v>1993</v>
      </c>
      <c r="C479" s="10">
        <v>32689</v>
      </c>
      <c r="D479" s="2" t="s">
        <v>747</v>
      </c>
      <c r="I479" s="22" t="s">
        <v>1255</v>
      </c>
      <c r="K479" s="2" t="s">
        <v>26</v>
      </c>
      <c r="L479" s="3">
        <v>22063</v>
      </c>
      <c r="M479" s="12">
        <f t="shared" si="57"/>
        <v>29</v>
      </c>
      <c r="N479" s="11" t="str">
        <f t="shared" si="58"/>
        <v>38D</v>
      </c>
      <c r="O479" s="11">
        <f>IF(ISBLANK(P479),"",VLOOKUP(P479,Tables!$A$3:$B$11,2))</f>
        <v>3</v>
      </c>
      <c r="P479" s="2" t="s">
        <v>27</v>
      </c>
      <c r="Q479" s="2">
        <v>38</v>
      </c>
      <c r="R479" s="2">
        <v>26</v>
      </c>
      <c r="S479" s="2">
        <v>34</v>
      </c>
      <c r="T479" s="2">
        <v>67</v>
      </c>
      <c r="U479" s="13">
        <f t="shared" si="59"/>
        <v>1.7018</v>
      </c>
      <c r="V479" s="2">
        <v>118</v>
      </c>
      <c r="W479" s="12">
        <f t="shared" si="60"/>
        <v>53.523856000000002</v>
      </c>
      <c r="X479" s="13">
        <f t="shared" si="61"/>
        <v>18.481208002736789</v>
      </c>
      <c r="Y479" s="18" t="str">
        <f t="shared" si="63"/>
        <v>Y</v>
      </c>
      <c r="Z479" s="2" t="s">
        <v>236</v>
      </c>
    </row>
    <row r="480" spans="1:26" x14ac:dyDescent="0.15">
      <c r="A480" s="11">
        <f t="shared" si="62"/>
        <v>1990</v>
      </c>
      <c r="B480" s="11">
        <f t="shared" si="56"/>
        <v>1993</v>
      </c>
      <c r="C480" s="10">
        <v>32720</v>
      </c>
      <c r="D480" s="2" t="s">
        <v>557</v>
      </c>
      <c r="I480" s="22" t="s">
        <v>1255</v>
      </c>
      <c r="J480" s="2" t="s">
        <v>25</v>
      </c>
      <c r="K480" s="2" t="s">
        <v>35</v>
      </c>
      <c r="L480" s="3">
        <v>24527</v>
      </c>
      <c r="M480" s="12">
        <f t="shared" si="57"/>
        <v>22</v>
      </c>
      <c r="N480" s="11" t="str">
        <f t="shared" si="58"/>
        <v>32D</v>
      </c>
      <c r="O480" s="11">
        <f>IF(ISBLANK(P480),"",VLOOKUP(P480,Tables!$A$3:$B$11,2))</f>
        <v>3</v>
      </c>
      <c r="P480" s="2" t="s">
        <v>27</v>
      </c>
      <c r="Q480" s="2">
        <v>32</v>
      </c>
      <c r="R480" s="2">
        <v>22</v>
      </c>
      <c r="S480" s="2">
        <v>32</v>
      </c>
      <c r="T480" s="2">
        <v>64</v>
      </c>
      <c r="U480" s="13">
        <f t="shared" si="59"/>
        <v>1.6255999999999999</v>
      </c>
      <c r="V480" s="2">
        <v>100</v>
      </c>
      <c r="W480" s="12">
        <f t="shared" si="60"/>
        <v>45.359200000000001</v>
      </c>
      <c r="X480" s="13">
        <f t="shared" si="61"/>
        <v>17.164770657666317</v>
      </c>
      <c r="Y480" s="18" t="str">
        <f t="shared" si="63"/>
        <v>Y</v>
      </c>
      <c r="Z480" s="2" t="s">
        <v>558</v>
      </c>
    </row>
    <row r="481" spans="1:26" x14ac:dyDescent="0.15">
      <c r="A481" s="11">
        <f t="shared" si="62"/>
        <v>1990</v>
      </c>
      <c r="B481" s="11">
        <f t="shared" si="56"/>
        <v>1993</v>
      </c>
      <c r="C481" s="10">
        <v>32751</v>
      </c>
      <c r="D481" s="2" t="s">
        <v>224</v>
      </c>
      <c r="I481" s="22" t="s">
        <v>1255</v>
      </c>
      <c r="K481" s="2" t="s">
        <v>26</v>
      </c>
      <c r="L481" s="3">
        <v>24087</v>
      </c>
      <c r="M481" s="12">
        <f t="shared" si="57"/>
        <v>24</v>
      </c>
      <c r="N481" s="11" t="str">
        <f t="shared" si="58"/>
        <v>34C</v>
      </c>
      <c r="O481" s="11">
        <f>IF(ISBLANK(P481),"",VLOOKUP(P481,Tables!$A$3:$B$11,2))</f>
        <v>2</v>
      </c>
      <c r="P481" s="2" t="s">
        <v>32</v>
      </c>
      <c r="Q481" s="2">
        <v>34</v>
      </c>
      <c r="R481" s="2">
        <v>24</v>
      </c>
      <c r="S481" s="2">
        <v>35</v>
      </c>
      <c r="T481" s="2">
        <v>69</v>
      </c>
      <c r="U481" s="13">
        <f t="shared" si="59"/>
        <v>1.7525999999999999</v>
      </c>
      <c r="V481" s="2">
        <v>120</v>
      </c>
      <c r="W481" s="12">
        <f t="shared" si="60"/>
        <v>54.431039999999996</v>
      </c>
      <c r="X481" s="13">
        <f t="shared" si="61"/>
        <v>17.720705888796779</v>
      </c>
      <c r="Y481" s="18" t="str">
        <f t="shared" si="63"/>
        <v>Y</v>
      </c>
      <c r="Z481" s="2" t="s">
        <v>225</v>
      </c>
    </row>
    <row r="482" spans="1:26" x14ac:dyDescent="0.15">
      <c r="A482" s="11">
        <f t="shared" si="62"/>
        <v>1990</v>
      </c>
      <c r="B482" s="11">
        <f t="shared" si="56"/>
        <v>1993</v>
      </c>
      <c r="C482" s="10">
        <v>32781</v>
      </c>
      <c r="D482" s="2" t="s">
        <v>570</v>
      </c>
      <c r="I482" s="22" t="s">
        <v>1256</v>
      </c>
      <c r="J482" s="2" t="s">
        <v>30</v>
      </c>
      <c r="K482" s="2" t="s">
        <v>26</v>
      </c>
      <c r="L482" s="3">
        <v>25142</v>
      </c>
      <c r="M482" s="12">
        <f t="shared" si="57"/>
        <v>21</v>
      </c>
      <c r="N482" s="11" t="str">
        <f t="shared" si="58"/>
        <v>38D</v>
      </c>
      <c r="O482" s="11">
        <f>IF(ISBLANK(P482),"",VLOOKUP(P482,Tables!$A$3:$B$11,2))</f>
        <v>3</v>
      </c>
      <c r="P482" s="2" t="s">
        <v>27</v>
      </c>
      <c r="Q482" s="2">
        <v>38</v>
      </c>
      <c r="R482" s="2">
        <v>24</v>
      </c>
      <c r="S482" s="2">
        <v>34</v>
      </c>
      <c r="T482" s="2">
        <v>67</v>
      </c>
      <c r="U482" s="13">
        <f t="shared" si="59"/>
        <v>1.7018</v>
      </c>
      <c r="V482" s="2">
        <v>120</v>
      </c>
      <c r="W482" s="12">
        <f t="shared" si="60"/>
        <v>54.431039999999996</v>
      </c>
      <c r="X482" s="13">
        <f t="shared" si="61"/>
        <v>18.794448816342495</v>
      </c>
      <c r="Y482" s="18" t="str">
        <f t="shared" si="63"/>
        <v>Y</v>
      </c>
      <c r="Z482" s="2" t="s">
        <v>571</v>
      </c>
    </row>
    <row r="483" spans="1:26" x14ac:dyDescent="0.15">
      <c r="A483" s="11">
        <f t="shared" si="62"/>
        <v>1990</v>
      </c>
      <c r="B483" s="11">
        <f t="shared" si="56"/>
        <v>1993</v>
      </c>
      <c r="C483" s="10">
        <v>32812</v>
      </c>
      <c r="D483" s="2" t="s">
        <v>608</v>
      </c>
      <c r="I483" s="22" t="s">
        <v>1255</v>
      </c>
      <c r="J483" s="2" t="s">
        <v>25</v>
      </c>
      <c r="K483" s="2" t="s">
        <v>26</v>
      </c>
      <c r="L483" s="3">
        <v>20716</v>
      </c>
      <c r="M483" s="12">
        <f t="shared" si="57"/>
        <v>33</v>
      </c>
      <c r="N483" s="11" t="str">
        <f t="shared" si="58"/>
        <v>38DD</v>
      </c>
      <c r="O483" s="11">
        <f>IF(ISBLANK(P483),"",VLOOKUP(P483,Tables!$A$3:$B$11,2))</f>
        <v>4</v>
      </c>
      <c r="P483" s="2" t="s">
        <v>38</v>
      </c>
      <c r="Q483" s="2">
        <v>38</v>
      </c>
      <c r="R483" s="2">
        <v>21</v>
      </c>
      <c r="S483" s="2">
        <v>34</v>
      </c>
      <c r="T483" s="2">
        <v>69</v>
      </c>
      <c r="U483" s="13">
        <f t="shared" si="59"/>
        <v>1.7525999999999999</v>
      </c>
      <c r="V483" s="2">
        <v>110</v>
      </c>
      <c r="W483" s="12">
        <f t="shared" si="60"/>
        <v>49.895119999999999</v>
      </c>
      <c r="X483" s="13">
        <f t="shared" si="61"/>
        <v>16.243980398063716</v>
      </c>
      <c r="Y483" s="18" t="str">
        <f t="shared" si="63"/>
        <v>Y</v>
      </c>
      <c r="Z483" s="2" t="s">
        <v>609</v>
      </c>
    </row>
    <row r="484" spans="1:26" x14ac:dyDescent="0.15">
      <c r="A484" s="11">
        <f t="shared" si="62"/>
        <v>1990</v>
      </c>
      <c r="B484" s="11">
        <f t="shared" si="56"/>
        <v>1993</v>
      </c>
      <c r="C484" s="10">
        <v>32842</v>
      </c>
      <c r="D484" s="2" t="s">
        <v>108</v>
      </c>
      <c r="I484" s="22" t="s">
        <v>1255</v>
      </c>
      <c r="J484" s="2" t="s">
        <v>30</v>
      </c>
      <c r="K484" s="2" t="s">
        <v>26</v>
      </c>
      <c r="L484" s="3">
        <v>21515</v>
      </c>
      <c r="M484" s="12">
        <f t="shared" si="57"/>
        <v>31</v>
      </c>
      <c r="N484" s="11" t="str">
        <f t="shared" si="58"/>
        <v>34C</v>
      </c>
      <c r="O484" s="11">
        <f>IF(ISBLANK(P484),"",VLOOKUP(P484,Tables!$A$3:$B$11,2))</f>
        <v>2</v>
      </c>
      <c r="P484" s="2" t="s">
        <v>32</v>
      </c>
      <c r="Q484" s="2">
        <v>34</v>
      </c>
      <c r="R484" s="2">
        <v>26</v>
      </c>
      <c r="S484" s="2">
        <v>36</v>
      </c>
      <c r="T484" s="2">
        <v>71</v>
      </c>
      <c r="U484" s="13">
        <f t="shared" si="59"/>
        <v>1.8034000000000001</v>
      </c>
      <c r="V484" s="2">
        <v>130</v>
      </c>
      <c r="W484" s="12">
        <f t="shared" si="60"/>
        <v>58.96696</v>
      </c>
      <c r="X484" s="13">
        <f t="shared" si="61"/>
        <v>18.131118983920171</v>
      </c>
      <c r="Y484" s="18" t="str">
        <f t="shared" si="63"/>
        <v>Y</v>
      </c>
      <c r="Z484" s="2" t="s">
        <v>109</v>
      </c>
    </row>
    <row r="485" spans="1:26" x14ac:dyDescent="0.15">
      <c r="A485" s="11">
        <f t="shared" si="62"/>
        <v>1990</v>
      </c>
      <c r="B485" s="11">
        <f t="shared" si="56"/>
        <v>1994</v>
      </c>
      <c r="C485" s="10">
        <v>32873</v>
      </c>
      <c r="D485" s="2" t="s">
        <v>95</v>
      </c>
      <c r="I485" s="22" t="s">
        <v>1255</v>
      </c>
      <c r="J485" s="2" t="s">
        <v>30</v>
      </c>
      <c r="K485" s="2" t="s">
        <v>26</v>
      </c>
      <c r="L485" s="3">
        <v>24119</v>
      </c>
      <c r="M485" s="12">
        <f t="shared" si="57"/>
        <v>24</v>
      </c>
      <c r="N485" s="11" t="str">
        <f t="shared" si="58"/>
        <v>36C</v>
      </c>
      <c r="O485" s="11">
        <f>IF(ISBLANK(P485),"",VLOOKUP(P485,Tables!$A$3:$B$11,2))</f>
        <v>2</v>
      </c>
      <c r="P485" s="2" t="s">
        <v>32</v>
      </c>
      <c r="Q485" s="2">
        <v>36</v>
      </c>
      <c r="R485" s="2">
        <v>24</v>
      </c>
      <c r="S485" s="2">
        <v>35</v>
      </c>
      <c r="T485" s="2">
        <v>69</v>
      </c>
      <c r="U485" s="13">
        <f t="shared" si="59"/>
        <v>1.7525999999999999</v>
      </c>
      <c r="V485" s="2">
        <v>124</v>
      </c>
      <c r="W485" s="12">
        <f t="shared" si="60"/>
        <v>56.245407999999998</v>
      </c>
      <c r="X485" s="13">
        <f t="shared" si="61"/>
        <v>18.311396085090006</v>
      </c>
      <c r="Y485" s="18" t="str">
        <f t="shared" si="63"/>
        <v>N</v>
      </c>
      <c r="Z485" s="2" t="s">
        <v>96</v>
      </c>
    </row>
    <row r="486" spans="1:26" x14ac:dyDescent="0.15">
      <c r="A486" s="11">
        <f t="shared" si="62"/>
        <v>1990</v>
      </c>
      <c r="B486" s="11">
        <f t="shared" si="56"/>
        <v>1994</v>
      </c>
      <c r="C486" s="10">
        <v>32904</v>
      </c>
      <c r="D486" s="2" t="s">
        <v>612</v>
      </c>
      <c r="I486" s="22" t="s">
        <v>1256</v>
      </c>
      <c r="K486" s="2" t="s">
        <v>26</v>
      </c>
      <c r="L486" s="3">
        <v>24424</v>
      </c>
      <c r="M486" s="12">
        <f t="shared" si="57"/>
        <v>24</v>
      </c>
      <c r="N486" s="11" t="str">
        <f t="shared" si="58"/>
        <v>34B</v>
      </c>
      <c r="O486" s="11">
        <f>IF(ISBLANK(P486),"",VLOOKUP(P486,Tables!$A$3:$B$11,2))</f>
        <v>1</v>
      </c>
      <c r="P486" s="2" t="s">
        <v>49</v>
      </c>
      <c r="Q486" s="2">
        <v>34</v>
      </c>
      <c r="R486" s="2">
        <v>24</v>
      </c>
      <c r="S486" s="2">
        <v>35</v>
      </c>
      <c r="T486" s="2">
        <v>71</v>
      </c>
      <c r="U486" s="13">
        <f t="shared" si="59"/>
        <v>1.8034000000000001</v>
      </c>
      <c r="V486" s="2">
        <v>126</v>
      </c>
      <c r="W486" s="12">
        <f t="shared" si="60"/>
        <v>57.152591999999999</v>
      </c>
      <c r="X486" s="13">
        <f t="shared" si="61"/>
        <v>17.57323839979955</v>
      </c>
      <c r="Y486" s="18" t="str">
        <f t="shared" si="63"/>
        <v>Y</v>
      </c>
      <c r="Z486" s="2" t="s">
        <v>613</v>
      </c>
    </row>
    <row r="487" spans="1:26" x14ac:dyDescent="0.15">
      <c r="A487" s="11">
        <f t="shared" si="62"/>
        <v>1990</v>
      </c>
      <c r="B487" s="11">
        <f t="shared" si="56"/>
        <v>1994</v>
      </c>
      <c r="C487" s="10">
        <v>32932</v>
      </c>
      <c r="D487" s="2" t="s">
        <v>920</v>
      </c>
      <c r="I487" s="22" t="s">
        <v>1255</v>
      </c>
      <c r="J487" s="2" t="s">
        <v>30</v>
      </c>
      <c r="K487" s="2" t="s">
        <v>26</v>
      </c>
      <c r="L487" s="3">
        <v>25122</v>
      </c>
      <c r="M487" s="12">
        <f t="shared" si="57"/>
        <v>22</v>
      </c>
      <c r="N487" s="11" t="str">
        <f t="shared" si="58"/>
        <v>36C</v>
      </c>
      <c r="O487" s="11">
        <f>IF(ISBLANK(P487),"",VLOOKUP(P487,Tables!$A$3:$B$11,2))</f>
        <v>2</v>
      </c>
      <c r="P487" s="2" t="s">
        <v>32</v>
      </c>
      <c r="Q487" s="2">
        <v>36</v>
      </c>
      <c r="R487" s="2">
        <v>23</v>
      </c>
      <c r="S487" s="2">
        <v>36</v>
      </c>
      <c r="T487" s="2">
        <v>68</v>
      </c>
      <c r="U487" s="13">
        <f t="shared" si="59"/>
        <v>1.7272000000000001</v>
      </c>
      <c r="V487" s="2">
        <v>118</v>
      </c>
      <c r="W487" s="12">
        <f t="shared" si="60"/>
        <v>53.523856000000002</v>
      </c>
      <c r="X487" s="13">
        <f t="shared" si="61"/>
        <v>17.941639862518478</v>
      </c>
      <c r="Y487" s="18" t="str">
        <f t="shared" si="63"/>
        <v>Y</v>
      </c>
      <c r="Z487" s="2" t="s">
        <v>921</v>
      </c>
    </row>
    <row r="488" spans="1:26" x14ac:dyDescent="0.15">
      <c r="A488" s="11">
        <f t="shared" si="62"/>
        <v>1990</v>
      </c>
      <c r="B488" s="11">
        <f t="shared" si="56"/>
        <v>1994</v>
      </c>
      <c r="C488" s="10">
        <v>32963</v>
      </c>
      <c r="D488" s="2" t="s">
        <v>147</v>
      </c>
      <c r="I488" s="22" t="s">
        <v>1255</v>
      </c>
      <c r="J488" s="2" t="s">
        <v>30</v>
      </c>
      <c r="K488" s="2" t="s">
        <v>35</v>
      </c>
      <c r="L488" s="3">
        <v>23969</v>
      </c>
      <c r="M488" s="12">
        <f t="shared" si="57"/>
        <v>25</v>
      </c>
      <c r="N488" s="11" t="str">
        <f t="shared" si="58"/>
        <v>36C</v>
      </c>
      <c r="O488" s="11">
        <f>IF(ISBLANK(P488),"",VLOOKUP(P488,Tables!$A$3:$B$11,2))</f>
        <v>2</v>
      </c>
      <c r="P488" s="2" t="s">
        <v>32</v>
      </c>
      <c r="Q488" s="2">
        <v>36</v>
      </c>
      <c r="R488" s="2">
        <v>24</v>
      </c>
      <c r="S488" s="2">
        <v>36</v>
      </c>
      <c r="T488" s="2">
        <v>70</v>
      </c>
      <c r="U488" s="13">
        <f t="shared" si="59"/>
        <v>1.778</v>
      </c>
      <c r="V488" s="2">
        <v>130</v>
      </c>
      <c r="W488" s="12">
        <f t="shared" si="60"/>
        <v>58.96696</v>
      </c>
      <c r="X488" s="13">
        <f t="shared" si="61"/>
        <v>18.652851183253386</v>
      </c>
      <c r="Y488" s="18" t="str">
        <f t="shared" si="63"/>
        <v>Y</v>
      </c>
      <c r="Z488" s="2" t="s">
        <v>148</v>
      </c>
    </row>
    <row r="489" spans="1:26" x14ac:dyDescent="0.15">
      <c r="A489" s="11">
        <f t="shared" si="62"/>
        <v>1990</v>
      </c>
      <c r="B489" s="11">
        <f t="shared" si="56"/>
        <v>1994</v>
      </c>
      <c r="C489" s="10">
        <v>32993</v>
      </c>
      <c r="D489" s="2" t="s">
        <v>1048</v>
      </c>
      <c r="I489" s="22" t="s">
        <v>1255</v>
      </c>
      <c r="J489" s="2" t="s">
        <v>30</v>
      </c>
      <c r="K489" s="2" t="s">
        <v>26</v>
      </c>
      <c r="L489" s="3">
        <v>24989</v>
      </c>
      <c r="M489" s="12">
        <f t="shared" si="57"/>
        <v>22</v>
      </c>
      <c r="N489" s="11" t="str">
        <f t="shared" si="58"/>
        <v>34D</v>
      </c>
      <c r="O489" s="11">
        <f>IF(ISBLANK(P489),"",VLOOKUP(P489,Tables!$A$3:$B$11,2))</f>
        <v>3</v>
      </c>
      <c r="P489" s="2" t="s">
        <v>27</v>
      </c>
      <c r="Q489" s="2">
        <v>34</v>
      </c>
      <c r="R489" s="2">
        <v>23</v>
      </c>
      <c r="S489" s="2">
        <v>34</v>
      </c>
      <c r="T489" s="2">
        <v>64</v>
      </c>
      <c r="U489" s="13">
        <f t="shared" si="59"/>
        <v>1.6255999999999999</v>
      </c>
      <c r="V489" s="2">
        <v>105</v>
      </c>
      <c r="W489" s="12">
        <f t="shared" si="60"/>
        <v>47.627159999999996</v>
      </c>
      <c r="X489" s="13">
        <f t="shared" si="61"/>
        <v>18.023009190549629</v>
      </c>
      <c r="Y489" s="18" t="str">
        <f t="shared" si="63"/>
        <v>Y</v>
      </c>
      <c r="Z489" s="2" t="s">
        <v>246</v>
      </c>
    </row>
    <row r="490" spans="1:26" x14ac:dyDescent="0.15">
      <c r="A490" s="11">
        <f t="shared" si="62"/>
        <v>1990</v>
      </c>
      <c r="B490" s="11">
        <f t="shared" si="56"/>
        <v>1994</v>
      </c>
      <c r="C490" s="10">
        <v>33024</v>
      </c>
      <c r="D490" s="2" t="s">
        <v>394</v>
      </c>
      <c r="I490" s="22" t="s">
        <v>1255</v>
      </c>
      <c r="K490" s="2" t="s">
        <v>35</v>
      </c>
      <c r="L490" s="3">
        <v>23925</v>
      </c>
      <c r="M490" s="12">
        <f t="shared" si="57"/>
        <v>25</v>
      </c>
      <c r="N490" s="11" t="str">
        <f t="shared" si="58"/>
        <v>34C</v>
      </c>
      <c r="O490" s="11">
        <f>IF(ISBLANK(P490),"",VLOOKUP(P490,Tables!$A$3:$B$11,2))</f>
        <v>2</v>
      </c>
      <c r="P490" s="2" t="s">
        <v>32</v>
      </c>
      <c r="Q490" s="2">
        <v>34</v>
      </c>
      <c r="R490" s="2">
        <v>24</v>
      </c>
      <c r="S490" s="2">
        <v>35</v>
      </c>
      <c r="T490" s="2">
        <v>69</v>
      </c>
      <c r="U490" s="13">
        <f t="shared" si="59"/>
        <v>1.7525999999999999</v>
      </c>
      <c r="V490" s="2">
        <v>124</v>
      </c>
      <c r="W490" s="12">
        <f t="shared" si="60"/>
        <v>56.245407999999998</v>
      </c>
      <c r="X490" s="13">
        <f t="shared" si="61"/>
        <v>18.311396085090006</v>
      </c>
      <c r="Y490" s="18" t="str">
        <f t="shared" si="63"/>
        <v>Y</v>
      </c>
      <c r="Z490" s="2" t="s">
        <v>395</v>
      </c>
    </row>
    <row r="491" spans="1:26" x14ac:dyDescent="0.15">
      <c r="A491" s="11">
        <f t="shared" si="62"/>
        <v>1990</v>
      </c>
      <c r="B491" s="11">
        <f t="shared" si="56"/>
        <v>1994</v>
      </c>
      <c r="C491" s="10">
        <v>33054</v>
      </c>
      <c r="D491" s="2" t="s">
        <v>1159</v>
      </c>
      <c r="I491" s="22" t="s">
        <v>1255</v>
      </c>
      <c r="J491" s="2" t="s">
        <v>69</v>
      </c>
      <c r="K491" s="2" t="s">
        <v>35</v>
      </c>
      <c r="L491" s="3">
        <v>23789</v>
      </c>
      <c r="M491" s="12">
        <f t="shared" si="57"/>
        <v>25</v>
      </c>
      <c r="N491" s="11" t="str">
        <f t="shared" si="58"/>
        <v>36D</v>
      </c>
      <c r="O491" s="11">
        <f>IF(ISBLANK(P491),"",VLOOKUP(P491,Tables!$A$3:$B$11,2))</f>
        <v>3</v>
      </c>
      <c r="P491" s="2" t="s">
        <v>27</v>
      </c>
      <c r="Q491" s="2">
        <v>36</v>
      </c>
      <c r="R491" s="2">
        <v>24</v>
      </c>
      <c r="S491" s="2">
        <v>36</v>
      </c>
      <c r="T491" s="2">
        <v>71</v>
      </c>
      <c r="U491" s="13">
        <f t="shared" si="59"/>
        <v>1.8034000000000001</v>
      </c>
      <c r="V491" s="2">
        <v>130</v>
      </c>
      <c r="W491" s="12">
        <f t="shared" si="60"/>
        <v>58.96696</v>
      </c>
      <c r="X491" s="13">
        <f t="shared" si="61"/>
        <v>18.131118983920171</v>
      </c>
      <c r="Y491" s="18" t="str">
        <f t="shared" si="63"/>
        <v>Y</v>
      </c>
      <c r="Z491" s="2" t="s">
        <v>246</v>
      </c>
    </row>
    <row r="492" spans="1:26" x14ac:dyDescent="0.15">
      <c r="A492" s="11">
        <f t="shared" si="62"/>
        <v>1990</v>
      </c>
      <c r="B492" s="11">
        <f t="shared" si="56"/>
        <v>1994</v>
      </c>
      <c r="C492" s="10">
        <v>33085</v>
      </c>
      <c r="D492" s="2" t="s">
        <v>828</v>
      </c>
      <c r="I492" s="22" t="s">
        <v>1255</v>
      </c>
      <c r="K492" s="2" t="s">
        <v>35</v>
      </c>
      <c r="L492" s="3">
        <v>24316</v>
      </c>
      <c r="M492" s="12">
        <f t="shared" si="57"/>
        <v>24</v>
      </c>
      <c r="N492" s="11" t="str">
        <f t="shared" si="58"/>
        <v>32C</v>
      </c>
      <c r="O492" s="11">
        <f>IF(ISBLANK(P492),"",VLOOKUP(P492,Tables!$A$3:$B$11,2))</f>
        <v>2</v>
      </c>
      <c r="P492" s="2" t="s">
        <v>32</v>
      </c>
      <c r="Q492" s="2">
        <v>32</v>
      </c>
      <c r="R492" s="2">
        <v>23</v>
      </c>
      <c r="S492" s="2">
        <v>33</v>
      </c>
      <c r="T492" s="2">
        <v>62</v>
      </c>
      <c r="U492" s="13">
        <f t="shared" si="59"/>
        <v>1.5748</v>
      </c>
      <c r="V492" s="2">
        <v>95</v>
      </c>
      <c r="W492" s="12">
        <f t="shared" si="60"/>
        <v>43.091239999999999</v>
      </c>
      <c r="X492" s="13">
        <f t="shared" si="61"/>
        <v>17.375534751069502</v>
      </c>
      <c r="Y492" s="18" t="str">
        <f t="shared" si="63"/>
        <v>N</v>
      </c>
      <c r="Z492" s="2" t="s">
        <v>829</v>
      </c>
    </row>
    <row r="493" spans="1:26" x14ac:dyDescent="0.15">
      <c r="A493" s="11">
        <f t="shared" si="62"/>
        <v>1990</v>
      </c>
      <c r="B493" s="11">
        <f t="shared" si="56"/>
        <v>1994</v>
      </c>
      <c r="C493" s="10">
        <v>33116</v>
      </c>
      <c r="D493" s="2" t="s">
        <v>679</v>
      </c>
      <c r="I493" s="22" t="s">
        <v>1255</v>
      </c>
      <c r="K493" s="2" t="s">
        <v>35</v>
      </c>
      <c r="L493" s="3">
        <v>23335</v>
      </c>
      <c r="M493" s="12">
        <f t="shared" si="57"/>
        <v>27</v>
      </c>
      <c r="N493" s="11" t="str">
        <f t="shared" si="58"/>
        <v>34C</v>
      </c>
      <c r="O493" s="11">
        <f>IF(ISBLANK(P493),"",VLOOKUP(P493,Tables!$A$3:$B$11,2))</f>
        <v>2</v>
      </c>
      <c r="P493" s="2" t="s">
        <v>32</v>
      </c>
      <c r="Q493" s="2">
        <v>34</v>
      </c>
      <c r="R493" s="2">
        <v>24</v>
      </c>
      <c r="S493" s="2">
        <v>35</v>
      </c>
      <c r="T493" s="2">
        <v>66</v>
      </c>
      <c r="U493" s="13">
        <f t="shared" si="59"/>
        <v>1.6764000000000001</v>
      </c>
      <c r="V493" s="2">
        <v>105</v>
      </c>
      <c r="W493" s="12">
        <f t="shared" si="60"/>
        <v>47.627159999999996</v>
      </c>
      <c r="X493" s="13">
        <f t="shared" si="61"/>
        <v>16.947255657596713</v>
      </c>
      <c r="Y493" s="18" t="str">
        <f t="shared" si="63"/>
        <v>Y</v>
      </c>
      <c r="Z493" s="2" t="s">
        <v>61</v>
      </c>
    </row>
    <row r="494" spans="1:26" x14ac:dyDescent="0.15">
      <c r="A494" s="11">
        <f t="shared" si="62"/>
        <v>1990</v>
      </c>
      <c r="B494" s="11">
        <f t="shared" si="56"/>
        <v>1994</v>
      </c>
      <c r="C494" s="10">
        <v>33146</v>
      </c>
      <c r="D494" s="2" t="s">
        <v>1194</v>
      </c>
      <c r="I494" s="22" t="s">
        <v>1255</v>
      </c>
      <c r="J494" s="2" t="s">
        <v>30</v>
      </c>
      <c r="K494" s="2" t="s">
        <v>26</v>
      </c>
      <c r="L494" s="3">
        <v>25264</v>
      </c>
      <c r="M494" s="12">
        <f t="shared" si="57"/>
        <v>21</v>
      </c>
      <c r="N494" s="11" t="str">
        <f t="shared" si="58"/>
        <v>36C</v>
      </c>
      <c r="O494" s="11">
        <f>IF(ISBLANK(P494),"",VLOOKUP(P494,Tables!$A$3:$B$11,2))</f>
        <v>2</v>
      </c>
      <c r="P494" s="2" t="s">
        <v>32</v>
      </c>
      <c r="Q494" s="2">
        <v>36</v>
      </c>
      <c r="R494" s="2">
        <v>23</v>
      </c>
      <c r="S494" s="2">
        <v>34</v>
      </c>
      <c r="T494" s="2">
        <v>69</v>
      </c>
      <c r="U494" s="13">
        <f t="shared" si="59"/>
        <v>1.7525999999999999</v>
      </c>
      <c r="V494" s="2">
        <v>120</v>
      </c>
      <c r="W494" s="12">
        <f t="shared" si="60"/>
        <v>54.431039999999996</v>
      </c>
      <c r="X494" s="13">
        <f t="shared" si="61"/>
        <v>17.720705888796779</v>
      </c>
      <c r="Y494" s="18" t="str">
        <f t="shared" si="63"/>
        <v>N</v>
      </c>
      <c r="Z494" s="2" t="s">
        <v>89</v>
      </c>
    </row>
    <row r="495" spans="1:26" x14ac:dyDescent="0.15">
      <c r="A495" s="11">
        <f t="shared" si="62"/>
        <v>1990</v>
      </c>
      <c r="B495" s="11">
        <f t="shared" si="56"/>
        <v>1994</v>
      </c>
      <c r="C495" s="10">
        <v>33177</v>
      </c>
      <c r="D495" s="2" t="s">
        <v>381</v>
      </c>
      <c r="I495" s="22" t="s">
        <v>1255</v>
      </c>
      <c r="K495" s="2" t="s">
        <v>26</v>
      </c>
      <c r="L495" s="3">
        <v>24532</v>
      </c>
      <c r="M495" s="12">
        <f t="shared" si="57"/>
        <v>23</v>
      </c>
      <c r="N495" s="11" t="str">
        <f t="shared" si="58"/>
        <v>34C</v>
      </c>
      <c r="O495" s="11">
        <f>IF(ISBLANK(P495),"",VLOOKUP(P495,Tables!$A$3:$B$11,2))</f>
        <v>2</v>
      </c>
      <c r="P495" s="2" t="s">
        <v>32</v>
      </c>
      <c r="Q495" s="2">
        <v>34</v>
      </c>
      <c r="R495" s="2">
        <v>25</v>
      </c>
      <c r="S495" s="2">
        <v>35</v>
      </c>
      <c r="T495" s="2">
        <v>71</v>
      </c>
      <c r="U495" s="13">
        <f t="shared" si="59"/>
        <v>1.8034000000000001</v>
      </c>
      <c r="V495" s="2">
        <v>135</v>
      </c>
      <c r="W495" s="12">
        <f t="shared" si="60"/>
        <v>61.234920000000002</v>
      </c>
      <c r="X495" s="13">
        <f t="shared" si="61"/>
        <v>18.828469714070948</v>
      </c>
      <c r="Y495" s="18" t="str">
        <f t="shared" si="63"/>
        <v>Y</v>
      </c>
      <c r="Z495" s="2" t="s">
        <v>58</v>
      </c>
    </row>
    <row r="496" spans="1:26" x14ac:dyDescent="0.15">
      <c r="A496" s="11">
        <f t="shared" si="62"/>
        <v>1990</v>
      </c>
      <c r="B496" s="11">
        <f t="shared" si="56"/>
        <v>1994</v>
      </c>
      <c r="C496" s="10">
        <v>33207</v>
      </c>
      <c r="D496" s="2" t="s">
        <v>398</v>
      </c>
      <c r="I496" s="22" t="s">
        <v>1255</v>
      </c>
      <c r="K496" s="2" t="s">
        <v>26</v>
      </c>
      <c r="L496" s="3">
        <v>25346</v>
      </c>
      <c r="M496" s="12">
        <f t="shared" si="57"/>
        <v>21</v>
      </c>
      <c r="N496" s="11" t="str">
        <f t="shared" si="58"/>
        <v>34B</v>
      </c>
      <c r="O496" s="11">
        <f>IF(ISBLANK(P496),"",VLOOKUP(P496,Tables!$A$3:$B$11,2))</f>
        <v>1</v>
      </c>
      <c r="P496" s="2" t="s">
        <v>49</v>
      </c>
      <c r="Q496" s="2">
        <v>34</v>
      </c>
      <c r="R496" s="2">
        <v>22</v>
      </c>
      <c r="S496" s="2">
        <v>34</v>
      </c>
      <c r="T496" s="2">
        <v>66</v>
      </c>
      <c r="U496" s="13">
        <f t="shared" si="59"/>
        <v>1.6764000000000001</v>
      </c>
      <c r="V496" s="2">
        <v>107</v>
      </c>
      <c r="W496" s="12">
        <f t="shared" si="60"/>
        <v>48.534343999999997</v>
      </c>
      <c r="X496" s="13">
        <f t="shared" si="61"/>
        <v>17.270060527265223</v>
      </c>
      <c r="Y496" s="18" t="str">
        <f t="shared" si="63"/>
        <v>Y</v>
      </c>
      <c r="Z496" s="2" t="s">
        <v>260</v>
      </c>
    </row>
    <row r="497" spans="1:26" x14ac:dyDescent="0.15">
      <c r="A497" s="11">
        <f t="shared" si="62"/>
        <v>1990</v>
      </c>
      <c r="B497" s="11">
        <f t="shared" si="56"/>
        <v>1995</v>
      </c>
      <c r="C497" s="10">
        <v>33238</v>
      </c>
      <c r="D497" s="2" t="s">
        <v>870</v>
      </c>
      <c r="I497" s="22" t="s">
        <v>1255</v>
      </c>
      <c r="K497" s="2" t="s">
        <v>26</v>
      </c>
      <c r="L497" s="3">
        <v>24044</v>
      </c>
      <c r="M497" s="12">
        <f t="shared" si="57"/>
        <v>26</v>
      </c>
      <c r="N497" s="11" t="str">
        <f t="shared" si="58"/>
        <v>34D</v>
      </c>
      <c r="O497" s="11">
        <f>IF(ISBLANK(P497),"",VLOOKUP(P497,Tables!$A$3:$B$11,2))</f>
        <v>3</v>
      </c>
      <c r="P497" s="2" t="s">
        <v>27</v>
      </c>
      <c r="Q497" s="2">
        <v>34</v>
      </c>
      <c r="R497" s="2">
        <v>24</v>
      </c>
      <c r="S497" s="2">
        <v>34</v>
      </c>
      <c r="T497" s="2">
        <v>66</v>
      </c>
      <c r="U497" s="13">
        <f t="shared" si="59"/>
        <v>1.6764000000000001</v>
      </c>
      <c r="V497" s="2">
        <v>110</v>
      </c>
      <c r="W497" s="12">
        <f t="shared" si="60"/>
        <v>49.895119999999999</v>
      </c>
      <c r="X497" s="13">
        <f t="shared" si="61"/>
        <v>17.754267831767987</v>
      </c>
      <c r="Y497" s="18" t="str">
        <f t="shared" si="63"/>
        <v>Y</v>
      </c>
      <c r="Z497" s="2" t="s">
        <v>871</v>
      </c>
    </row>
    <row r="498" spans="1:26" x14ac:dyDescent="0.15">
      <c r="A498" s="11">
        <f t="shared" si="62"/>
        <v>1990</v>
      </c>
      <c r="B498" s="11">
        <f t="shared" si="56"/>
        <v>1995</v>
      </c>
      <c r="C498" s="10">
        <v>33269</v>
      </c>
      <c r="D498" s="2" t="s">
        <v>776</v>
      </c>
      <c r="I498" s="22" t="s">
        <v>1255</v>
      </c>
      <c r="K498" s="2" t="s">
        <v>35</v>
      </c>
      <c r="L498" s="3">
        <v>25599</v>
      </c>
      <c r="M498" s="12">
        <f t="shared" si="57"/>
        <v>21</v>
      </c>
      <c r="N498" s="11" t="str">
        <f t="shared" si="58"/>
        <v>34C</v>
      </c>
      <c r="O498" s="11">
        <f>IF(ISBLANK(P498),"",VLOOKUP(P498,Tables!$A$3:$B$11,2))</f>
        <v>2</v>
      </c>
      <c r="P498" s="2" t="s">
        <v>32</v>
      </c>
      <c r="Q498" s="2">
        <v>34</v>
      </c>
      <c r="R498" s="2">
        <v>21</v>
      </c>
      <c r="S498" s="2">
        <v>34</v>
      </c>
      <c r="T498" s="2">
        <v>62</v>
      </c>
      <c r="U498" s="13">
        <f t="shared" si="59"/>
        <v>1.5748</v>
      </c>
      <c r="V498" s="2">
        <v>103</v>
      </c>
      <c r="W498" s="12">
        <f t="shared" si="60"/>
        <v>46.719976000000003</v>
      </c>
      <c r="X498" s="13">
        <f t="shared" si="61"/>
        <v>18.838737677475358</v>
      </c>
      <c r="Y498" s="18" t="str">
        <f t="shared" si="63"/>
        <v>Y</v>
      </c>
      <c r="Z498" s="2" t="s">
        <v>777</v>
      </c>
    </row>
    <row r="499" spans="1:26" x14ac:dyDescent="0.15">
      <c r="A499" s="11">
        <f t="shared" si="62"/>
        <v>1990</v>
      </c>
      <c r="B499" s="11">
        <f t="shared" si="56"/>
        <v>1995</v>
      </c>
      <c r="C499" s="10">
        <v>33297</v>
      </c>
      <c r="D499" s="2" t="s">
        <v>1089</v>
      </c>
      <c r="I499" s="22" t="s">
        <v>1256</v>
      </c>
      <c r="K499" s="2" t="s">
        <v>35</v>
      </c>
      <c r="L499" s="3">
        <v>25449</v>
      </c>
      <c r="M499" s="12">
        <f t="shared" si="57"/>
        <v>22</v>
      </c>
      <c r="N499" s="11" t="str">
        <f t="shared" si="58"/>
        <v>34C</v>
      </c>
      <c r="O499" s="11">
        <f>IF(ISBLANK(P499),"",VLOOKUP(P499,Tables!$A$3:$B$11,2))</f>
        <v>2</v>
      </c>
      <c r="P499" s="2" t="s">
        <v>32</v>
      </c>
      <c r="Q499" s="2">
        <v>34</v>
      </c>
      <c r="R499" s="2">
        <v>24</v>
      </c>
      <c r="S499" s="2">
        <v>36</v>
      </c>
      <c r="T499" s="2">
        <v>70</v>
      </c>
      <c r="U499" s="13">
        <f t="shared" si="59"/>
        <v>1.778</v>
      </c>
      <c r="V499" s="2">
        <v>130</v>
      </c>
      <c r="W499" s="12">
        <f t="shared" si="60"/>
        <v>58.96696</v>
      </c>
      <c r="X499" s="13">
        <f t="shared" si="61"/>
        <v>18.652851183253386</v>
      </c>
      <c r="Y499" s="18" t="str">
        <f t="shared" si="63"/>
        <v>Y</v>
      </c>
      <c r="Z499" s="2" t="s">
        <v>74</v>
      </c>
    </row>
    <row r="500" spans="1:26" x14ac:dyDescent="0.15">
      <c r="A500" s="11">
        <f t="shared" si="62"/>
        <v>1990</v>
      </c>
      <c r="B500" s="11">
        <f t="shared" si="56"/>
        <v>1995</v>
      </c>
      <c r="C500" s="10">
        <v>33328</v>
      </c>
      <c r="D500" s="2" t="s">
        <v>318</v>
      </c>
      <c r="I500" s="22" t="s">
        <v>1255</v>
      </c>
      <c r="K500" s="2" t="s">
        <v>35</v>
      </c>
      <c r="L500" s="3">
        <v>23850</v>
      </c>
      <c r="M500" s="12">
        <f t="shared" si="57"/>
        <v>26</v>
      </c>
      <c r="N500" s="11" t="str">
        <f t="shared" si="58"/>
        <v>34C</v>
      </c>
      <c r="O500" s="11">
        <f>IF(ISBLANK(P500),"",VLOOKUP(P500,Tables!$A$3:$B$11,2))</f>
        <v>2</v>
      </c>
      <c r="P500" s="2" t="s">
        <v>32</v>
      </c>
      <c r="Q500" s="2">
        <v>34</v>
      </c>
      <c r="R500" s="2">
        <v>24</v>
      </c>
      <c r="S500" s="2">
        <v>35</v>
      </c>
      <c r="T500" s="2">
        <v>70</v>
      </c>
      <c r="U500" s="13">
        <f t="shared" si="59"/>
        <v>1.778</v>
      </c>
      <c r="V500" s="2">
        <v>124</v>
      </c>
      <c r="W500" s="12">
        <f t="shared" si="60"/>
        <v>56.245407999999998</v>
      </c>
      <c r="X500" s="13">
        <f t="shared" si="61"/>
        <v>17.791950359410922</v>
      </c>
      <c r="Y500" s="18" t="str">
        <f t="shared" si="63"/>
        <v>Y</v>
      </c>
      <c r="Z500" s="2" t="s">
        <v>319</v>
      </c>
    </row>
    <row r="501" spans="1:26" x14ac:dyDescent="0.15">
      <c r="A501" s="11">
        <f t="shared" si="62"/>
        <v>1990</v>
      </c>
      <c r="B501" s="11">
        <f t="shared" si="56"/>
        <v>1995</v>
      </c>
      <c r="C501" s="10">
        <v>33358</v>
      </c>
      <c r="D501" s="2" t="s">
        <v>310</v>
      </c>
      <c r="I501" s="22" t="s">
        <v>1255</v>
      </c>
      <c r="K501" s="2" t="s">
        <v>35</v>
      </c>
      <c r="L501" s="3">
        <v>25896</v>
      </c>
      <c r="M501" s="12">
        <f t="shared" si="57"/>
        <v>21</v>
      </c>
      <c r="N501" s="11" t="str">
        <f t="shared" si="58"/>
        <v>34C</v>
      </c>
      <c r="O501" s="11">
        <f>IF(ISBLANK(P501),"",VLOOKUP(P501,Tables!$A$3:$B$11,2))</f>
        <v>2</v>
      </c>
      <c r="P501" s="2" t="s">
        <v>32</v>
      </c>
      <c r="Q501" s="2">
        <v>34</v>
      </c>
      <c r="R501" s="2">
        <v>23</v>
      </c>
      <c r="S501" s="2">
        <v>34</v>
      </c>
      <c r="T501" s="2">
        <v>65</v>
      </c>
      <c r="U501" s="13">
        <f t="shared" si="59"/>
        <v>1.651</v>
      </c>
      <c r="V501" s="2">
        <v>112</v>
      </c>
      <c r="W501" s="12">
        <f t="shared" si="60"/>
        <v>50.802303999999999</v>
      </c>
      <c r="X501" s="13">
        <f t="shared" si="61"/>
        <v>18.637568920108254</v>
      </c>
      <c r="Y501" s="18" t="str">
        <f t="shared" si="63"/>
        <v>Y</v>
      </c>
      <c r="Z501" s="2" t="s">
        <v>311</v>
      </c>
    </row>
    <row r="502" spans="1:26" x14ac:dyDescent="0.15">
      <c r="A502" s="11">
        <f t="shared" si="62"/>
        <v>1990</v>
      </c>
      <c r="B502" s="11">
        <f t="shared" si="56"/>
        <v>1995</v>
      </c>
      <c r="C502" s="10">
        <v>33389</v>
      </c>
      <c r="D502" s="2" t="s">
        <v>999</v>
      </c>
      <c r="I502" s="22" t="s">
        <v>1255</v>
      </c>
      <c r="K502" s="2" t="s">
        <v>26</v>
      </c>
      <c r="L502" s="3">
        <v>24802</v>
      </c>
      <c r="M502" s="12">
        <f t="shared" si="57"/>
        <v>24</v>
      </c>
      <c r="N502" s="11" t="str">
        <f t="shared" si="58"/>
        <v>34C</v>
      </c>
      <c r="O502" s="11">
        <f>IF(ISBLANK(P502),"",VLOOKUP(P502,Tables!$A$3:$B$11,2))</f>
        <v>2</v>
      </c>
      <c r="P502" s="2" t="s">
        <v>32</v>
      </c>
      <c r="Q502" s="2">
        <v>34</v>
      </c>
      <c r="R502" s="2">
        <v>24</v>
      </c>
      <c r="S502" s="2">
        <v>33</v>
      </c>
      <c r="T502" s="2">
        <v>67</v>
      </c>
      <c r="U502" s="13">
        <f t="shared" si="59"/>
        <v>1.7018</v>
      </c>
      <c r="V502" s="2">
        <v>106</v>
      </c>
      <c r="W502" s="12">
        <f t="shared" si="60"/>
        <v>48.080751999999997</v>
      </c>
      <c r="X502" s="13">
        <f t="shared" si="61"/>
        <v>16.60176312110254</v>
      </c>
      <c r="Y502" s="18" t="str">
        <f t="shared" si="63"/>
        <v>Y</v>
      </c>
      <c r="Z502" s="2" t="s">
        <v>1000</v>
      </c>
    </row>
    <row r="503" spans="1:26" x14ac:dyDescent="0.15">
      <c r="A503" s="11">
        <f t="shared" si="62"/>
        <v>1990</v>
      </c>
      <c r="B503" s="11">
        <f t="shared" si="56"/>
        <v>1995</v>
      </c>
      <c r="C503" s="10">
        <v>33419</v>
      </c>
      <c r="D503" s="2" t="s">
        <v>480</v>
      </c>
      <c r="I503" s="22" t="s">
        <v>1255</v>
      </c>
      <c r="K503" s="2" t="s">
        <v>26</v>
      </c>
      <c r="L503" s="3">
        <v>24520</v>
      </c>
      <c r="M503" s="12">
        <f t="shared" si="57"/>
        <v>24</v>
      </c>
      <c r="N503" s="11" t="str">
        <f t="shared" si="58"/>
        <v>34C</v>
      </c>
      <c r="O503" s="11">
        <f>IF(ISBLANK(P503),"",VLOOKUP(P503,Tables!$A$3:$B$11,2))</f>
        <v>2</v>
      </c>
      <c r="P503" s="2" t="s">
        <v>32</v>
      </c>
      <c r="Q503" s="2">
        <v>34</v>
      </c>
      <c r="R503" s="2">
        <v>23</v>
      </c>
      <c r="S503" s="2">
        <v>33</v>
      </c>
      <c r="T503" s="2">
        <v>67</v>
      </c>
      <c r="U503" s="13">
        <f t="shared" si="59"/>
        <v>1.7018</v>
      </c>
      <c r="V503" s="2">
        <v>106</v>
      </c>
      <c r="W503" s="12">
        <f t="shared" si="60"/>
        <v>48.080751999999997</v>
      </c>
      <c r="X503" s="13">
        <f t="shared" si="61"/>
        <v>16.60176312110254</v>
      </c>
      <c r="Y503" s="18" t="str">
        <f t="shared" si="63"/>
        <v>Y</v>
      </c>
      <c r="Z503" s="2" t="s">
        <v>481</v>
      </c>
    </row>
    <row r="504" spans="1:26" x14ac:dyDescent="0.15">
      <c r="A504" s="11">
        <f t="shared" si="62"/>
        <v>1990</v>
      </c>
      <c r="B504" s="11">
        <f t="shared" si="56"/>
        <v>1995</v>
      </c>
      <c r="C504" s="10">
        <v>33450</v>
      </c>
      <c r="D504" s="2" t="s">
        <v>981</v>
      </c>
      <c r="I504" s="22" t="s">
        <v>1255</v>
      </c>
      <c r="K504" s="2" t="s">
        <v>35</v>
      </c>
      <c r="L504" s="3">
        <v>24137</v>
      </c>
      <c r="M504" s="12">
        <f t="shared" si="57"/>
        <v>25</v>
      </c>
      <c r="N504" s="11" t="str">
        <f t="shared" si="58"/>
        <v>34B</v>
      </c>
      <c r="O504" s="11">
        <f>IF(ISBLANK(P504),"",VLOOKUP(P504,Tables!$A$3:$B$11,2))</f>
        <v>1</v>
      </c>
      <c r="P504" s="2" t="s">
        <v>49</v>
      </c>
      <c r="Q504" s="2">
        <v>34</v>
      </c>
      <c r="R504" s="2">
        <v>24</v>
      </c>
      <c r="S504" s="2">
        <v>35</v>
      </c>
      <c r="T504" s="2">
        <v>67</v>
      </c>
      <c r="U504" s="13">
        <f t="shared" si="59"/>
        <v>1.7018</v>
      </c>
      <c r="V504" s="2">
        <v>123</v>
      </c>
      <c r="W504" s="12">
        <f t="shared" si="60"/>
        <v>55.791815999999997</v>
      </c>
      <c r="X504" s="13">
        <f t="shared" si="61"/>
        <v>19.264310036751059</v>
      </c>
      <c r="Y504" s="18" t="str">
        <f t="shared" si="63"/>
        <v>Y</v>
      </c>
      <c r="Z504" s="2" t="s">
        <v>78</v>
      </c>
    </row>
    <row r="505" spans="1:26" x14ac:dyDescent="0.15">
      <c r="A505" s="11">
        <f t="shared" si="62"/>
        <v>1990</v>
      </c>
      <c r="B505" s="11">
        <f t="shared" si="56"/>
        <v>1995</v>
      </c>
      <c r="C505" s="10">
        <v>33481</v>
      </c>
      <c r="D505" s="2" t="s">
        <v>374</v>
      </c>
      <c r="I505" s="22" t="s">
        <v>1255</v>
      </c>
      <c r="K505" s="2" t="s">
        <v>26</v>
      </c>
      <c r="L505" s="3">
        <v>23465</v>
      </c>
      <c r="M505" s="12">
        <f t="shared" si="57"/>
        <v>27</v>
      </c>
      <c r="N505" s="11" t="str">
        <f t="shared" si="58"/>
        <v>34D</v>
      </c>
      <c r="O505" s="11">
        <f>IF(ISBLANK(P505),"",VLOOKUP(P505,Tables!$A$3:$B$11,2))</f>
        <v>3</v>
      </c>
      <c r="P505" s="2" t="s">
        <v>27</v>
      </c>
      <c r="Q505" s="2">
        <v>34</v>
      </c>
      <c r="R505" s="2">
        <v>22</v>
      </c>
      <c r="S505" s="2">
        <v>34</v>
      </c>
      <c r="T505" s="2">
        <v>65</v>
      </c>
      <c r="U505" s="13">
        <f t="shared" si="59"/>
        <v>1.651</v>
      </c>
      <c r="V505" s="2">
        <v>110</v>
      </c>
      <c r="W505" s="12">
        <f t="shared" si="60"/>
        <v>49.895119999999999</v>
      </c>
      <c r="X505" s="13">
        <f t="shared" si="61"/>
        <v>18.304755189392033</v>
      </c>
      <c r="Y505" s="18" t="str">
        <f t="shared" si="63"/>
        <v>Y</v>
      </c>
      <c r="Z505" s="2" t="s">
        <v>375</v>
      </c>
    </row>
    <row r="506" spans="1:26" x14ac:dyDescent="0.15">
      <c r="A506" s="11">
        <f t="shared" si="62"/>
        <v>1990</v>
      </c>
      <c r="B506" s="11">
        <f t="shared" si="56"/>
        <v>1995</v>
      </c>
      <c r="C506" s="10">
        <v>33511</v>
      </c>
      <c r="D506" s="2" t="s">
        <v>48</v>
      </c>
      <c r="I506" s="22" t="s">
        <v>1255</v>
      </c>
      <c r="K506" s="2" t="s">
        <v>35</v>
      </c>
      <c r="L506" s="3">
        <v>25101</v>
      </c>
      <c r="M506" s="12">
        <f t="shared" si="57"/>
        <v>23</v>
      </c>
      <c r="N506" s="11" t="str">
        <f t="shared" si="58"/>
        <v>34B</v>
      </c>
      <c r="O506" s="11">
        <f>IF(ISBLANK(P506),"",VLOOKUP(P506,Tables!$A$3:$B$11,2))</f>
        <v>1</v>
      </c>
      <c r="P506" s="2" t="s">
        <v>49</v>
      </c>
      <c r="Q506" s="2">
        <v>34</v>
      </c>
      <c r="R506" s="2">
        <v>23</v>
      </c>
      <c r="S506" s="2">
        <v>34</v>
      </c>
      <c r="T506" s="2">
        <v>68</v>
      </c>
      <c r="U506" s="13">
        <f t="shared" si="59"/>
        <v>1.7272000000000001</v>
      </c>
      <c r="V506" s="2">
        <v>110</v>
      </c>
      <c r="W506" s="12">
        <f t="shared" si="60"/>
        <v>49.895119999999999</v>
      </c>
      <c r="X506" s="13">
        <f t="shared" si="61"/>
        <v>16.725257498957902</v>
      </c>
      <c r="Y506" s="18" t="str">
        <f t="shared" si="63"/>
        <v>Y</v>
      </c>
      <c r="Z506" s="2" t="s">
        <v>50</v>
      </c>
    </row>
    <row r="507" spans="1:26" x14ac:dyDescent="0.15">
      <c r="A507" s="11">
        <f t="shared" si="62"/>
        <v>1990</v>
      </c>
      <c r="B507" s="11">
        <f t="shared" si="56"/>
        <v>1995</v>
      </c>
      <c r="C507" s="10">
        <v>33542</v>
      </c>
      <c r="D507" s="2" t="s">
        <v>494</v>
      </c>
      <c r="I507" s="22" t="s">
        <v>1255</v>
      </c>
      <c r="K507" s="2" t="s">
        <v>26</v>
      </c>
      <c r="L507" s="3">
        <v>23720</v>
      </c>
      <c r="M507" s="12">
        <f t="shared" si="57"/>
        <v>27</v>
      </c>
      <c r="N507" s="11" t="str">
        <f t="shared" si="58"/>
        <v>34D</v>
      </c>
      <c r="O507" s="11">
        <f>IF(ISBLANK(P507),"",VLOOKUP(P507,Tables!$A$3:$B$11,2))</f>
        <v>3</v>
      </c>
      <c r="P507" s="2" t="s">
        <v>27</v>
      </c>
      <c r="Q507" s="2">
        <v>34</v>
      </c>
      <c r="R507" s="2">
        <v>24</v>
      </c>
      <c r="S507" s="2">
        <v>34</v>
      </c>
      <c r="T507" s="2">
        <v>65</v>
      </c>
      <c r="U507" s="13">
        <f t="shared" si="59"/>
        <v>1.651</v>
      </c>
      <c r="V507" s="2">
        <v>112</v>
      </c>
      <c r="W507" s="12">
        <f t="shared" si="60"/>
        <v>50.802303999999999</v>
      </c>
      <c r="X507" s="13">
        <f t="shared" si="61"/>
        <v>18.637568920108254</v>
      </c>
      <c r="Y507" s="18" t="str">
        <f t="shared" si="63"/>
        <v>Y</v>
      </c>
      <c r="Z507" s="2" t="s">
        <v>495</v>
      </c>
    </row>
    <row r="508" spans="1:26" x14ac:dyDescent="0.15">
      <c r="A508" s="11">
        <f t="shared" si="62"/>
        <v>1990</v>
      </c>
      <c r="B508" s="11">
        <f t="shared" si="56"/>
        <v>1995</v>
      </c>
      <c r="C508" s="10">
        <v>33572</v>
      </c>
      <c r="D508" s="2" t="s">
        <v>1023</v>
      </c>
      <c r="I508" s="22" t="s">
        <v>1255</v>
      </c>
      <c r="K508" s="2" t="s">
        <v>26</v>
      </c>
      <c r="L508" s="3">
        <v>25481</v>
      </c>
      <c r="M508" s="12">
        <f t="shared" si="57"/>
        <v>22</v>
      </c>
      <c r="N508" s="11" t="str">
        <f t="shared" si="58"/>
        <v>34C</v>
      </c>
      <c r="O508" s="11">
        <f>IF(ISBLANK(P508),"",VLOOKUP(P508,Tables!$A$3:$B$11,2))</f>
        <v>2</v>
      </c>
      <c r="P508" s="2" t="s">
        <v>32</v>
      </c>
      <c r="Q508" s="2">
        <v>34</v>
      </c>
      <c r="R508" s="2">
        <v>24</v>
      </c>
      <c r="S508" s="2">
        <v>34</v>
      </c>
      <c r="T508" s="2">
        <v>69</v>
      </c>
      <c r="U508" s="13">
        <f t="shared" si="59"/>
        <v>1.7525999999999999</v>
      </c>
      <c r="V508" s="2">
        <v>117</v>
      </c>
      <c r="W508" s="12">
        <f t="shared" si="60"/>
        <v>53.070264000000002</v>
      </c>
      <c r="X508" s="13">
        <f t="shared" si="61"/>
        <v>17.277688241576861</v>
      </c>
      <c r="Y508" s="18" t="str">
        <f t="shared" si="63"/>
        <v>N</v>
      </c>
      <c r="Z508" s="2" t="s">
        <v>1024</v>
      </c>
    </row>
    <row r="509" spans="1:26" x14ac:dyDescent="0.15">
      <c r="A509" s="11">
        <f t="shared" si="62"/>
        <v>1990</v>
      </c>
      <c r="B509" s="11">
        <f t="shared" si="56"/>
        <v>1996</v>
      </c>
      <c r="C509" s="10">
        <v>33603</v>
      </c>
      <c r="D509" s="2" t="s">
        <v>1189</v>
      </c>
      <c r="I509" s="22" t="s">
        <v>1255</v>
      </c>
      <c r="J509" s="2" t="s">
        <v>30</v>
      </c>
      <c r="K509" s="2" t="s">
        <v>26</v>
      </c>
      <c r="L509" s="3">
        <v>24451</v>
      </c>
      <c r="M509" s="12">
        <f t="shared" si="57"/>
        <v>26</v>
      </c>
      <c r="N509" s="11" t="str">
        <f t="shared" si="58"/>
        <v>36C</v>
      </c>
      <c r="O509" s="11">
        <f>IF(ISBLANK(P509),"",VLOOKUP(P509,Tables!$A$3:$B$11,2))</f>
        <v>2</v>
      </c>
      <c r="P509" s="2" t="s">
        <v>32</v>
      </c>
      <c r="Q509" s="2">
        <v>36</v>
      </c>
      <c r="R509" s="2">
        <v>24</v>
      </c>
      <c r="S509" s="2">
        <v>34</v>
      </c>
      <c r="T509" s="2">
        <v>68</v>
      </c>
      <c r="U509" s="13">
        <f t="shared" si="59"/>
        <v>1.7272000000000001</v>
      </c>
      <c r="V509" s="2">
        <v>123</v>
      </c>
      <c r="W509" s="12">
        <f t="shared" si="60"/>
        <v>55.791815999999997</v>
      </c>
      <c r="X509" s="13">
        <f t="shared" si="61"/>
        <v>18.701878839743834</v>
      </c>
      <c r="Y509" s="18" t="str">
        <f t="shared" si="63"/>
        <v>Y</v>
      </c>
      <c r="Z509" s="2" t="s">
        <v>1190</v>
      </c>
    </row>
    <row r="510" spans="1:26" x14ac:dyDescent="0.15">
      <c r="A510" s="11">
        <f t="shared" si="62"/>
        <v>1990</v>
      </c>
      <c r="B510" s="11">
        <f t="shared" si="56"/>
        <v>1996</v>
      </c>
      <c r="C510" s="10">
        <v>33634</v>
      </c>
      <c r="D510" s="2" t="s">
        <v>703</v>
      </c>
      <c r="I510" s="22" t="s">
        <v>1255</v>
      </c>
      <c r="K510" s="2" t="s">
        <v>26</v>
      </c>
      <c r="L510" s="3">
        <v>26572</v>
      </c>
      <c r="M510" s="12">
        <f t="shared" si="57"/>
        <v>20</v>
      </c>
      <c r="N510" s="11" t="str">
        <f t="shared" si="58"/>
        <v>34B</v>
      </c>
      <c r="O510" s="11">
        <f>IF(ISBLANK(P510),"",VLOOKUP(P510,Tables!$A$3:$B$11,2))</f>
        <v>1</v>
      </c>
      <c r="P510" s="2" t="s">
        <v>49</v>
      </c>
      <c r="Q510" s="2">
        <v>34</v>
      </c>
      <c r="R510" s="2">
        <v>24</v>
      </c>
      <c r="S510" s="2">
        <v>34</v>
      </c>
      <c r="T510" s="2">
        <v>64</v>
      </c>
      <c r="U510" s="13">
        <f t="shared" si="59"/>
        <v>1.6255999999999999</v>
      </c>
      <c r="V510" s="2">
        <v>107</v>
      </c>
      <c r="W510" s="12">
        <f t="shared" si="60"/>
        <v>48.534343999999997</v>
      </c>
      <c r="X510" s="13">
        <f t="shared" si="61"/>
        <v>18.366304603702957</v>
      </c>
      <c r="Y510" s="18" t="str">
        <f t="shared" si="63"/>
        <v>Y</v>
      </c>
      <c r="Z510" s="2" t="s">
        <v>615</v>
      </c>
    </row>
    <row r="511" spans="1:26" x14ac:dyDescent="0.15">
      <c r="A511" s="11">
        <f t="shared" si="62"/>
        <v>1990</v>
      </c>
      <c r="B511" s="11">
        <f t="shared" si="56"/>
        <v>1996</v>
      </c>
      <c r="C511" s="10">
        <v>33663</v>
      </c>
      <c r="D511" s="2" t="s">
        <v>978</v>
      </c>
      <c r="I511" s="22" t="s">
        <v>1255</v>
      </c>
      <c r="K511" s="2" t="s">
        <v>26</v>
      </c>
      <c r="L511" s="3">
        <v>24698</v>
      </c>
      <c r="M511" s="12">
        <f t="shared" si="57"/>
        <v>25</v>
      </c>
      <c r="N511" s="11" t="str">
        <f t="shared" si="58"/>
        <v>36D</v>
      </c>
      <c r="O511" s="11">
        <f>IF(ISBLANK(P511),"",VLOOKUP(P511,Tables!$A$3:$B$11,2))</f>
        <v>3</v>
      </c>
      <c r="P511" s="2" t="s">
        <v>27</v>
      </c>
      <c r="Q511" s="2">
        <v>36</v>
      </c>
      <c r="R511" s="2">
        <v>25</v>
      </c>
      <c r="S511" s="2">
        <v>34</v>
      </c>
      <c r="T511" s="2">
        <v>68</v>
      </c>
      <c r="U511" s="13">
        <f t="shared" si="59"/>
        <v>1.7272000000000001</v>
      </c>
      <c r="V511" s="2">
        <v>118</v>
      </c>
      <c r="W511" s="12">
        <f t="shared" si="60"/>
        <v>53.523856000000002</v>
      </c>
      <c r="X511" s="13">
        <f t="shared" si="61"/>
        <v>17.941639862518478</v>
      </c>
      <c r="Y511" s="18" t="str">
        <f t="shared" si="63"/>
        <v>Y</v>
      </c>
      <c r="Z511" s="2" t="s">
        <v>260</v>
      </c>
    </row>
    <row r="512" spans="1:26" x14ac:dyDescent="0.15">
      <c r="A512" s="11">
        <f t="shared" si="62"/>
        <v>1990</v>
      </c>
      <c r="B512" s="11">
        <f t="shared" si="56"/>
        <v>1996</v>
      </c>
      <c r="C512" s="10">
        <v>33694</v>
      </c>
      <c r="D512" s="2" t="s">
        <v>448</v>
      </c>
      <c r="I512" s="22" t="s">
        <v>1255</v>
      </c>
      <c r="K512" s="2" t="s">
        <v>26</v>
      </c>
      <c r="L512" s="3">
        <v>22679</v>
      </c>
      <c r="M512" s="12">
        <f t="shared" si="57"/>
        <v>30</v>
      </c>
      <c r="N512" s="11" t="str">
        <f t="shared" si="58"/>
        <v>34C</v>
      </c>
      <c r="O512" s="11">
        <f>IF(ISBLANK(P512),"",VLOOKUP(P512,Tables!$A$3:$B$11,2))</f>
        <v>2</v>
      </c>
      <c r="P512" s="2" t="s">
        <v>32</v>
      </c>
      <c r="Q512" s="2">
        <v>34</v>
      </c>
      <c r="R512" s="2">
        <v>24</v>
      </c>
      <c r="S512" s="2">
        <v>33</v>
      </c>
      <c r="T512" s="2">
        <v>66</v>
      </c>
      <c r="U512" s="13">
        <f t="shared" si="59"/>
        <v>1.6764000000000001</v>
      </c>
      <c r="V512" s="2">
        <v>115</v>
      </c>
      <c r="W512" s="12">
        <f t="shared" si="60"/>
        <v>52.163080000000001</v>
      </c>
      <c r="X512" s="13">
        <f t="shared" si="61"/>
        <v>18.561280005939256</v>
      </c>
      <c r="Y512" s="18" t="str">
        <f t="shared" si="63"/>
        <v>Y</v>
      </c>
      <c r="Z512" s="2" t="s">
        <v>449</v>
      </c>
    </row>
    <row r="513" spans="1:26" x14ac:dyDescent="0.15">
      <c r="A513" s="11">
        <f t="shared" si="62"/>
        <v>1990</v>
      </c>
      <c r="B513" s="11">
        <f t="shared" si="56"/>
        <v>1996</v>
      </c>
      <c r="C513" s="10">
        <v>33724</v>
      </c>
      <c r="D513" s="2" t="s">
        <v>1070</v>
      </c>
      <c r="I513" s="22" t="s">
        <v>1255</v>
      </c>
      <c r="J513" s="2" t="s">
        <v>30</v>
      </c>
      <c r="K513" s="2" t="s">
        <v>26</v>
      </c>
      <c r="L513" s="3">
        <v>24716</v>
      </c>
      <c r="M513" s="12">
        <f t="shared" si="57"/>
        <v>25</v>
      </c>
      <c r="N513" s="11" t="str">
        <f t="shared" si="58"/>
        <v>33D</v>
      </c>
      <c r="O513" s="11">
        <f>IF(ISBLANK(P513),"",VLOOKUP(P513,Tables!$A$3:$B$11,2))</f>
        <v>3</v>
      </c>
      <c r="P513" s="2" t="s">
        <v>27</v>
      </c>
      <c r="Q513" s="2">
        <v>33</v>
      </c>
      <c r="R513" s="2">
        <v>22</v>
      </c>
      <c r="S513" s="2">
        <v>33</v>
      </c>
      <c r="T513" s="2">
        <v>64</v>
      </c>
      <c r="U513" s="13">
        <f t="shared" si="59"/>
        <v>1.6255999999999999</v>
      </c>
      <c r="V513" s="2">
        <v>98</v>
      </c>
      <c r="W513" s="12">
        <f t="shared" si="60"/>
        <v>44.452016</v>
      </c>
      <c r="X513" s="13">
        <f t="shared" si="61"/>
        <v>16.821475244512989</v>
      </c>
      <c r="Y513" s="18" t="str">
        <f t="shared" si="63"/>
        <v>Y</v>
      </c>
      <c r="Z513" s="2" t="s">
        <v>563</v>
      </c>
    </row>
    <row r="514" spans="1:26" x14ac:dyDescent="0.15">
      <c r="A514" s="11">
        <f t="shared" si="62"/>
        <v>1990</v>
      </c>
      <c r="B514" s="11">
        <f t="shared" ref="B514:B577" si="64">YEAR(C514)</f>
        <v>1996</v>
      </c>
      <c r="C514" s="10">
        <v>33755</v>
      </c>
      <c r="D514" s="2" t="s">
        <v>648</v>
      </c>
      <c r="I514" s="22" t="s">
        <v>1255</v>
      </c>
      <c r="J514" s="2" t="s">
        <v>25</v>
      </c>
      <c r="K514" s="2" t="s">
        <v>35</v>
      </c>
      <c r="L514" s="3">
        <v>24803</v>
      </c>
      <c r="M514" s="12">
        <f t="shared" ref="M514:M577" si="65">IF(K514&gt;0,B514-YEAR(L514),"")</f>
        <v>25</v>
      </c>
      <c r="N514" s="11" t="str">
        <f t="shared" ref="N514:N577" si="66">Q514 &amp; P514</f>
        <v>34DD</v>
      </c>
      <c r="O514" s="11">
        <f>IF(ISBLANK(P514),"",VLOOKUP(P514,Tables!$A$3:$B$11,2))</f>
        <v>4</v>
      </c>
      <c r="P514" s="2" t="s">
        <v>38</v>
      </c>
      <c r="Q514" s="2">
        <v>34</v>
      </c>
      <c r="R514" s="2">
        <v>24</v>
      </c>
      <c r="S514" s="2">
        <v>34</v>
      </c>
      <c r="T514" s="2">
        <v>69</v>
      </c>
      <c r="U514" s="13">
        <f t="shared" ref="U514:U577" si="67">IF(T514&gt;0,(+T514*2.54)/100,"")</f>
        <v>1.7525999999999999</v>
      </c>
      <c r="V514" s="2">
        <v>123</v>
      </c>
      <c r="W514" s="12">
        <f t="shared" ref="W514:W577" si="68">IF(V514&gt;0,V514*0.453592,"")</f>
        <v>55.791815999999997</v>
      </c>
      <c r="X514" s="13">
        <f t="shared" ref="X514:X577" si="69">IF((T514&gt;0)*(V514&gt;0),W514/U514^2,"")</f>
        <v>18.1637235360167</v>
      </c>
      <c r="Y514" s="18" t="str">
        <f t="shared" si="63"/>
        <v>N</v>
      </c>
      <c r="Z514" s="2" t="s">
        <v>649</v>
      </c>
    </row>
    <row r="515" spans="1:26" x14ac:dyDescent="0.15">
      <c r="A515" s="11">
        <f t="shared" ref="A515:A578" si="70">_xlfn.FLOOR.MATH(B515/10)*10</f>
        <v>1990</v>
      </c>
      <c r="B515" s="11">
        <f t="shared" si="64"/>
        <v>1996</v>
      </c>
      <c r="C515" s="10">
        <v>33785</v>
      </c>
      <c r="D515" s="2" t="s">
        <v>79</v>
      </c>
      <c r="I515" s="22" t="s">
        <v>1255</v>
      </c>
      <c r="J515" s="2" t="s">
        <v>60</v>
      </c>
      <c r="K515" s="2" t="s">
        <v>31</v>
      </c>
      <c r="L515" s="3">
        <v>25781</v>
      </c>
      <c r="M515" s="12">
        <f t="shared" si="65"/>
        <v>22</v>
      </c>
      <c r="N515" s="11" t="str">
        <f t="shared" si="66"/>
        <v>34A</v>
      </c>
      <c r="O515" s="11">
        <f>IF(ISBLANK(P515),"",VLOOKUP(P515,Tables!$A$3:$B$11,2))</f>
        <v>0.5</v>
      </c>
      <c r="P515" s="2" t="s">
        <v>80</v>
      </c>
      <c r="Q515" s="2">
        <v>34</v>
      </c>
      <c r="R515" s="2">
        <v>22</v>
      </c>
      <c r="S515" s="2">
        <v>34</v>
      </c>
      <c r="T515" s="2">
        <v>64</v>
      </c>
      <c r="U515" s="13">
        <f t="shared" si="67"/>
        <v>1.6255999999999999</v>
      </c>
      <c r="V515" s="2">
        <v>110</v>
      </c>
      <c r="W515" s="12">
        <f t="shared" si="68"/>
        <v>49.895119999999999</v>
      </c>
      <c r="X515" s="13">
        <f t="shared" si="69"/>
        <v>18.881247723432946</v>
      </c>
      <c r="Y515" s="18" t="str">
        <f t="shared" ref="Y515:Y578" si="71">IF(ISERROR(SEARCH("United States",Z515)),"N","Y")</f>
        <v>Y</v>
      </c>
      <c r="Z515" s="2" t="s">
        <v>81</v>
      </c>
    </row>
    <row r="516" spans="1:26" x14ac:dyDescent="0.15">
      <c r="A516" s="11">
        <f t="shared" si="70"/>
        <v>1990</v>
      </c>
      <c r="B516" s="11">
        <f t="shared" si="64"/>
        <v>1996</v>
      </c>
      <c r="C516" s="10">
        <v>33816</v>
      </c>
      <c r="D516" s="2" t="s">
        <v>577</v>
      </c>
      <c r="I516" s="22" t="s">
        <v>1255</v>
      </c>
      <c r="K516" s="2" t="s">
        <v>35</v>
      </c>
      <c r="L516" s="3">
        <v>25981</v>
      </c>
      <c r="M516" s="12">
        <f t="shared" si="65"/>
        <v>21</v>
      </c>
      <c r="N516" s="11" t="str">
        <f t="shared" si="66"/>
        <v>34B</v>
      </c>
      <c r="O516" s="11">
        <f>IF(ISBLANK(P516),"",VLOOKUP(P516,Tables!$A$3:$B$11,2))</f>
        <v>1</v>
      </c>
      <c r="P516" s="2" t="s">
        <v>49</v>
      </c>
      <c r="Q516" s="2">
        <v>34</v>
      </c>
      <c r="R516" s="2">
        <v>24</v>
      </c>
      <c r="S516" s="2">
        <v>34</v>
      </c>
      <c r="T516" s="2">
        <v>65</v>
      </c>
      <c r="U516" s="13">
        <f t="shared" si="67"/>
        <v>1.651</v>
      </c>
      <c r="V516" s="2">
        <v>103</v>
      </c>
      <c r="W516" s="12">
        <f t="shared" si="68"/>
        <v>46.719976000000003</v>
      </c>
      <c r="X516" s="13">
        <f t="shared" si="69"/>
        <v>17.13990713188527</v>
      </c>
      <c r="Y516" s="18" t="str">
        <f t="shared" si="71"/>
        <v>Y</v>
      </c>
      <c r="Z516" s="2" t="s">
        <v>578</v>
      </c>
    </row>
    <row r="517" spans="1:26" x14ac:dyDescent="0.15">
      <c r="A517" s="11">
        <f t="shared" si="70"/>
        <v>1990</v>
      </c>
      <c r="B517" s="11">
        <f t="shared" si="64"/>
        <v>1996</v>
      </c>
      <c r="C517" s="10">
        <v>33847</v>
      </c>
      <c r="D517" s="2" t="s">
        <v>553</v>
      </c>
      <c r="I517" s="22" t="s">
        <v>1255</v>
      </c>
      <c r="K517" s="2" t="s">
        <v>35</v>
      </c>
      <c r="L517" s="3">
        <v>25701</v>
      </c>
      <c r="M517" s="12">
        <f t="shared" si="65"/>
        <v>22</v>
      </c>
      <c r="N517" s="11" t="str">
        <f t="shared" si="66"/>
        <v>34C</v>
      </c>
      <c r="O517" s="11">
        <f>IF(ISBLANK(P517),"",VLOOKUP(P517,Tables!$A$3:$B$11,2))</f>
        <v>2</v>
      </c>
      <c r="P517" s="2" t="s">
        <v>32</v>
      </c>
      <c r="Q517" s="2">
        <v>34</v>
      </c>
      <c r="R517" s="2">
        <v>24</v>
      </c>
      <c r="S517" s="2">
        <v>34</v>
      </c>
      <c r="T517" s="2">
        <v>68</v>
      </c>
      <c r="U517" s="13">
        <f t="shared" si="67"/>
        <v>1.7272000000000001</v>
      </c>
      <c r="V517" s="2">
        <v>120</v>
      </c>
      <c r="W517" s="12">
        <f t="shared" si="68"/>
        <v>54.431039999999996</v>
      </c>
      <c r="X517" s="13">
        <f t="shared" si="69"/>
        <v>18.245735453408621</v>
      </c>
      <c r="Y517" s="18" t="str">
        <f t="shared" si="71"/>
        <v>Y</v>
      </c>
      <c r="Z517" s="2" t="s">
        <v>554</v>
      </c>
    </row>
    <row r="518" spans="1:26" x14ac:dyDescent="0.15">
      <c r="A518" s="11">
        <f t="shared" si="70"/>
        <v>1990</v>
      </c>
      <c r="B518" s="11">
        <f t="shared" si="64"/>
        <v>1996</v>
      </c>
      <c r="C518" s="10">
        <v>33877</v>
      </c>
      <c r="D518" s="2" t="s">
        <v>902</v>
      </c>
      <c r="I518" s="22" t="s">
        <v>1255</v>
      </c>
      <c r="K518" s="2" t="s">
        <v>26</v>
      </c>
      <c r="L518" s="3">
        <v>24944</v>
      </c>
      <c r="M518" s="12">
        <f t="shared" si="65"/>
        <v>24</v>
      </c>
      <c r="N518" s="11" t="str">
        <f t="shared" si="66"/>
        <v>34DD</v>
      </c>
      <c r="O518" s="11">
        <f>IF(ISBLANK(P518),"",VLOOKUP(P518,Tables!$A$3:$B$11,2))</f>
        <v>4</v>
      </c>
      <c r="P518" s="2" t="s">
        <v>38</v>
      </c>
      <c r="Q518" s="2">
        <v>34</v>
      </c>
      <c r="R518" s="2">
        <v>22</v>
      </c>
      <c r="S518" s="2">
        <v>34</v>
      </c>
      <c r="T518" s="2">
        <v>66</v>
      </c>
      <c r="U518" s="13">
        <f t="shared" si="67"/>
        <v>1.6764000000000001</v>
      </c>
      <c r="V518" s="2">
        <v>102</v>
      </c>
      <c r="W518" s="12">
        <f t="shared" si="68"/>
        <v>46.266384000000002</v>
      </c>
      <c r="X518" s="13">
        <f t="shared" si="69"/>
        <v>16.463048353093949</v>
      </c>
      <c r="Y518" s="18" t="str">
        <f t="shared" si="71"/>
        <v>N</v>
      </c>
      <c r="Z518" s="2" t="s">
        <v>903</v>
      </c>
    </row>
    <row r="519" spans="1:26" x14ac:dyDescent="0.15">
      <c r="A519" s="11">
        <f t="shared" si="70"/>
        <v>1990</v>
      </c>
      <c r="B519" s="11">
        <f t="shared" si="64"/>
        <v>1996</v>
      </c>
      <c r="C519" s="10">
        <v>33908</v>
      </c>
      <c r="D519" s="2" t="s">
        <v>1166</v>
      </c>
      <c r="I519" s="22" t="s">
        <v>1255</v>
      </c>
      <c r="K519" s="2" t="s">
        <v>26</v>
      </c>
      <c r="L519" s="3">
        <v>24359</v>
      </c>
      <c r="M519" s="12">
        <f t="shared" si="65"/>
        <v>26</v>
      </c>
      <c r="N519" s="11" t="str">
        <f t="shared" si="66"/>
        <v>34C</v>
      </c>
      <c r="O519" s="11">
        <f>IF(ISBLANK(P519),"",VLOOKUP(P519,Tables!$A$3:$B$11,2))</f>
        <v>2</v>
      </c>
      <c r="P519" s="2" t="s">
        <v>32</v>
      </c>
      <c r="Q519" s="2">
        <v>34</v>
      </c>
      <c r="R519" s="2">
        <v>25</v>
      </c>
      <c r="S519" s="2">
        <v>35</v>
      </c>
      <c r="T519" s="2">
        <v>67</v>
      </c>
      <c r="U519" s="13">
        <f t="shared" si="67"/>
        <v>1.7018</v>
      </c>
      <c r="V519" s="2">
        <v>118</v>
      </c>
      <c r="W519" s="12">
        <f t="shared" si="68"/>
        <v>53.523856000000002</v>
      </c>
      <c r="X519" s="13">
        <f t="shared" si="69"/>
        <v>18.481208002736789</v>
      </c>
      <c r="Y519" s="18" t="str">
        <f t="shared" si="71"/>
        <v>N</v>
      </c>
      <c r="Z519" s="2" t="s">
        <v>1167</v>
      </c>
    </row>
    <row r="520" spans="1:26" x14ac:dyDescent="0.15">
      <c r="A520" s="11">
        <f t="shared" si="70"/>
        <v>1990</v>
      </c>
      <c r="B520" s="11">
        <f t="shared" si="64"/>
        <v>1996</v>
      </c>
      <c r="C520" s="10">
        <v>33938</v>
      </c>
      <c r="D520" s="2" t="s">
        <v>1191</v>
      </c>
      <c r="I520" s="22" t="s">
        <v>1256</v>
      </c>
      <c r="J520" s="2" t="s">
        <v>30</v>
      </c>
      <c r="K520" s="2" t="s">
        <v>26</v>
      </c>
      <c r="L520" s="3">
        <v>25829</v>
      </c>
      <c r="M520" s="12">
        <f t="shared" si="65"/>
        <v>22</v>
      </c>
      <c r="N520" s="11" t="str">
        <f t="shared" si="66"/>
        <v>36D</v>
      </c>
      <c r="O520" s="11">
        <f>IF(ISBLANK(P520),"",VLOOKUP(P520,Tables!$A$3:$B$11,2))</f>
        <v>3</v>
      </c>
      <c r="P520" s="2" t="s">
        <v>27</v>
      </c>
      <c r="Q520" s="2">
        <v>36</v>
      </c>
      <c r="R520" s="2">
        <v>25</v>
      </c>
      <c r="S520" s="2">
        <v>37</v>
      </c>
      <c r="T520" s="2">
        <v>71</v>
      </c>
      <c r="U520" s="13">
        <f t="shared" si="67"/>
        <v>1.8034000000000001</v>
      </c>
      <c r="V520" s="2">
        <v>139</v>
      </c>
      <c r="W520" s="12">
        <f t="shared" si="68"/>
        <v>63.049287999999997</v>
      </c>
      <c r="X520" s="13">
        <f t="shared" si="69"/>
        <v>19.386350298191566</v>
      </c>
      <c r="Y520" s="18" t="str">
        <f t="shared" si="71"/>
        <v>N</v>
      </c>
      <c r="Z520" s="2" t="s">
        <v>1192</v>
      </c>
    </row>
    <row r="521" spans="1:26" x14ac:dyDescent="0.15">
      <c r="A521" s="11">
        <f t="shared" si="70"/>
        <v>1990</v>
      </c>
      <c r="B521" s="11">
        <f t="shared" si="64"/>
        <v>1997</v>
      </c>
      <c r="C521" s="10">
        <v>33969</v>
      </c>
      <c r="D521" s="2" t="s">
        <v>522</v>
      </c>
      <c r="I521" s="22" t="s">
        <v>1255</v>
      </c>
      <c r="K521" s="2" t="s">
        <v>26</v>
      </c>
      <c r="L521" s="3">
        <v>25738</v>
      </c>
      <c r="M521" s="12">
        <f t="shared" si="65"/>
        <v>23</v>
      </c>
      <c r="N521" s="11" t="str">
        <f t="shared" si="66"/>
        <v>36D</v>
      </c>
      <c r="O521" s="11">
        <f>IF(ISBLANK(P521),"",VLOOKUP(P521,Tables!$A$3:$B$11,2))</f>
        <v>3</v>
      </c>
      <c r="P521" s="2" t="s">
        <v>27</v>
      </c>
      <c r="Q521" s="2">
        <v>36</v>
      </c>
      <c r="R521" s="2">
        <v>22</v>
      </c>
      <c r="S521" s="2">
        <v>35</v>
      </c>
      <c r="T521" s="2">
        <v>68</v>
      </c>
      <c r="U521" s="13">
        <f t="shared" si="67"/>
        <v>1.7272000000000001</v>
      </c>
      <c r="V521" s="2">
        <v>118</v>
      </c>
      <c r="W521" s="12">
        <f t="shared" si="68"/>
        <v>53.523856000000002</v>
      </c>
      <c r="X521" s="13">
        <f t="shared" si="69"/>
        <v>17.941639862518478</v>
      </c>
      <c r="Y521" s="18" t="str">
        <f t="shared" si="71"/>
        <v>Y</v>
      </c>
      <c r="Z521" s="2" t="s">
        <v>523</v>
      </c>
    </row>
    <row r="522" spans="1:26" x14ac:dyDescent="0.15">
      <c r="A522" s="11">
        <f t="shared" si="70"/>
        <v>1990</v>
      </c>
      <c r="B522" s="11">
        <f t="shared" si="64"/>
        <v>1997</v>
      </c>
      <c r="C522" s="10">
        <v>34000</v>
      </c>
      <c r="D522" s="2" t="s">
        <v>690</v>
      </c>
      <c r="I522" s="22" t="s">
        <v>1255</v>
      </c>
      <c r="K522" s="2" t="s">
        <v>35</v>
      </c>
      <c r="L522" s="3">
        <v>25710</v>
      </c>
      <c r="M522" s="12">
        <f t="shared" si="65"/>
        <v>23</v>
      </c>
      <c r="N522" s="11" t="str">
        <f t="shared" si="66"/>
        <v>36D</v>
      </c>
      <c r="O522" s="11">
        <f>IF(ISBLANK(P522),"",VLOOKUP(P522,Tables!$A$3:$B$11,2))</f>
        <v>3</v>
      </c>
      <c r="P522" s="2" t="s">
        <v>27</v>
      </c>
      <c r="Q522" s="2">
        <v>36</v>
      </c>
      <c r="R522" s="2">
        <v>24</v>
      </c>
      <c r="S522" s="2">
        <v>36</v>
      </c>
      <c r="T522" s="2">
        <v>70</v>
      </c>
      <c r="U522" s="13">
        <f t="shared" si="67"/>
        <v>1.778</v>
      </c>
      <c r="V522" s="2">
        <v>125</v>
      </c>
      <c r="W522" s="12">
        <f t="shared" si="68"/>
        <v>56.698999999999998</v>
      </c>
      <c r="X522" s="13">
        <f t="shared" si="69"/>
        <v>17.935433830051331</v>
      </c>
      <c r="Y522" s="18" t="str">
        <f t="shared" si="71"/>
        <v>Y</v>
      </c>
      <c r="Z522" s="2" t="s">
        <v>78</v>
      </c>
    </row>
    <row r="523" spans="1:26" x14ac:dyDescent="0.15">
      <c r="A523" s="11">
        <f t="shared" si="70"/>
        <v>1990</v>
      </c>
      <c r="B523" s="11">
        <f t="shared" si="64"/>
        <v>1997</v>
      </c>
      <c r="C523" s="10">
        <v>34028</v>
      </c>
      <c r="D523" s="2" t="s">
        <v>565</v>
      </c>
      <c r="I523" s="22" t="s">
        <v>1255</v>
      </c>
      <c r="K523" s="2" t="s">
        <v>35</v>
      </c>
      <c r="L523" s="3">
        <v>24959</v>
      </c>
      <c r="M523" s="12">
        <f t="shared" si="65"/>
        <v>25</v>
      </c>
      <c r="N523" s="11" t="str">
        <f t="shared" si="66"/>
        <v>36C</v>
      </c>
      <c r="O523" s="11">
        <f>IF(ISBLANK(P523),"",VLOOKUP(P523,Tables!$A$3:$B$11,2))</f>
        <v>2</v>
      </c>
      <c r="P523" s="2" t="s">
        <v>32</v>
      </c>
      <c r="Q523" s="2">
        <v>36</v>
      </c>
      <c r="R523" s="2">
        <v>24</v>
      </c>
      <c r="S523" s="2">
        <v>34</v>
      </c>
      <c r="T523" s="2">
        <v>65</v>
      </c>
      <c r="U523" s="13">
        <f t="shared" si="67"/>
        <v>1.651</v>
      </c>
      <c r="V523" s="2">
        <v>114</v>
      </c>
      <c r="W523" s="12">
        <f t="shared" si="68"/>
        <v>51.709488</v>
      </c>
      <c r="X523" s="13">
        <f t="shared" si="69"/>
        <v>18.970382650824472</v>
      </c>
      <c r="Y523" s="18" t="str">
        <f t="shared" si="71"/>
        <v>Y</v>
      </c>
      <c r="Z523" s="2" t="s">
        <v>283</v>
      </c>
    </row>
    <row r="524" spans="1:26" x14ac:dyDescent="0.15">
      <c r="A524" s="11">
        <f t="shared" si="70"/>
        <v>1990</v>
      </c>
      <c r="B524" s="11">
        <f t="shared" si="64"/>
        <v>1997</v>
      </c>
      <c r="C524" s="10">
        <v>34059</v>
      </c>
      <c r="D524" s="2" t="s">
        <v>680</v>
      </c>
      <c r="I524" s="22" t="s">
        <v>1255</v>
      </c>
      <c r="J524" s="2" t="s">
        <v>25</v>
      </c>
      <c r="K524" s="2" t="s">
        <v>35</v>
      </c>
      <c r="L524" s="3">
        <v>26441</v>
      </c>
      <c r="M524" s="12">
        <f t="shared" si="65"/>
        <v>21</v>
      </c>
      <c r="N524" s="11" t="str">
        <f t="shared" si="66"/>
        <v>34D</v>
      </c>
      <c r="O524" s="11">
        <f>IF(ISBLANK(P524),"",VLOOKUP(P524,Tables!$A$3:$B$11,2))</f>
        <v>3</v>
      </c>
      <c r="P524" s="2" t="s">
        <v>27</v>
      </c>
      <c r="Q524" s="2">
        <v>34</v>
      </c>
      <c r="R524" s="2">
        <v>22</v>
      </c>
      <c r="S524" s="2">
        <v>32</v>
      </c>
      <c r="T524" s="2">
        <v>63</v>
      </c>
      <c r="U524" s="13">
        <f t="shared" si="67"/>
        <v>1.6002000000000001</v>
      </c>
      <c r="V524" s="2">
        <v>95</v>
      </c>
      <c r="W524" s="12">
        <f t="shared" si="68"/>
        <v>43.091239999999999</v>
      </c>
      <c r="X524" s="13">
        <f t="shared" si="69"/>
        <v>16.828308284986434</v>
      </c>
      <c r="Y524" s="18" t="str">
        <f t="shared" si="71"/>
        <v>Y</v>
      </c>
      <c r="Z524" s="2" t="s">
        <v>681</v>
      </c>
    </row>
    <row r="525" spans="1:26" x14ac:dyDescent="0.15">
      <c r="A525" s="11">
        <f t="shared" si="70"/>
        <v>1990</v>
      </c>
      <c r="B525" s="11">
        <f t="shared" si="64"/>
        <v>1997</v>
      </c>
      <c r="C525" s="10">
        <v>34089</v>
      </c>
      <c r="D525" s="2" t="s">
        <v>808</v>
      </c>
      <c r="I525" s="22" t="s">
        <v>1255</v>
      </c>
      <c r="K525" s="2" t="s">
        <v>35</v>
      </c>
      <c r="L525" s="3">
        <v>26318</v>
      </c>
      <c r="M525" s="12">
        <f t="shared" si="65"/>
        <v>21</v>
      </c>
      <c r="N525" s="11" t="str">
        <f t="shared" si="66"/>
        <v>34D</v>
      </c>
      <c r="O525" s="11">
        <f>IF(ISBLANK(P525),"",VLOOKUP(P525,Tables!$A$3:$B$11,2))</f>
        <v>3</v>
      </c>
      <c r="P525" s="2" t="s">
        <v>27</v>
      </c>
      <c r="Q525" s="2">
        <v>34</v>
      </c>
      <c r="R525" s="2">
        <v>25</v>
      </c>
      <c r="S525" s="2">
        <v>35</v>
      </c>
      <c r="T525" s="2">
        <v>67</v>
      </c>
      <c r="U525" s="13">
        <f t="shared" si="67"/>
        <v>1.7018</v>
      </c>
      <c r="V525" s="2">
        <v>120</v>
      </c>
      <c r="W525" s="12">
        <f t="shared" si="68"/>
        <v>54.431039999999996</v>
      </c>
      <c r="X525" s="13">
        <f t="shared" si="69"/>
        <v>18.794448816342495</v>
      </c>
      <c r="Y525" s="18" t="str">
        <f t="shared" si="71"/>
        <v>Y</v>
      </c>
      <c r="Z525" s="2" t="s">
        <v>809</v>
      </c>
    </row>
    <row r="526" spans="1:26" x14ac:dyDescent="0.15">
      <c r="A526" s="11">
        <f t="shared" si="70"/>
        <v>1990</v>
      </c>
      <c r="B526" s="11">
        <f t="shared" si="64"/>
        <v>1997</v>
      </c>
      <c r="C526" s="10">
        <v>34120</v>
      </c>
      <c r="D526" s="2" t="s">
        <v>222</v>
      </c>
      <c r="I526" s="22" t="s">
        <v>1255</v>
      </c>
      <c r="K526" s="2" t="s">
        <v>35</v>
      </c>
      <c r="L526" s="3">
        <v>23862</v>
      </c>
      <c r="M526" s="12">
        <f t="shared" si="65"/>
        <v>28</v>
      </c>
      <c r="N526" s="11" t="str">
        <f t="shared" si="66"/>
        <v>34D</v>
      </c>
      <c r="O526" s="11">
        <f>IF(ISBLANK(P526),"",VLOOKUP(P526,Tables!$A$3:$B$11,2))</f>
        <v>3</v>
      </c>
      <c r="P526" s="2" t="s">
        <v>27</v>
      </c>
      <c r="Q526" s="2">
        <v>34</v>
      </c>
      <c r="R526" s="2">
        <v>24</v>
      </c>
      <c r="S526" s="2">
        <v>34</v>
      </c>
      <c r="T526" s="2">
        <v>66</v>
      </c>
      <c r="U526" s="13">
        <f t="shared" si="67"/>
        <v>1.6764000000000001</v>
      </c>
      <c r="V526" s="2">
        <v>114</v>
      </c>
      <c r="W526" s="12">
        <f t="shared" si="68"/>
        <v>51.709488</v>
      </c>
      <c r="X526" s="13">
        <f t="shared" si="69"/>
        <v>18.399877571105002</v>
      </c>
      <c r="Y526" s="18" t="str">
        <f t="shared" si="71"/>
        <v>Y</v>
      </c>
      <c r="Z526" s="2" t="s">
        <v>223</v>
      </c>
    </row>
    <row r="527" spans="1:26" x14ac:dyDescent="0.15">
      <c r="A527" s="11">
        <f t="shared" si="70"/>
        <v>1990</v>
      </c>
      <c r="B527" s="11">
        <f t="shared" si="64"/>
        <v>1997</v>
      </c>
      <c r="C527" s="10">
        <v>34150</v>
      </c>
      <c r="D527" s="2" t="s">
        <v>323</v>
      </c>
      <c r="I527" s="22" t="s">
        <v>1255</v>
      </c>
      <c r="K527" s="2" t="s">
        <v>35</v>
      </c>
      <c r="L527" s="3">
        <v>26528</v>
      </c>
      <c r="M527" s="12">
        <f t="shared" si="65"/>
        <v>21</v>
      </c>
      <c r="N527" s="11" t="str">
        <f t="shared" si="66"/>
        <v>34B</v>
      </c>
      <c r="O527" s="11">
        <f>IF(ISBLANK(P527),"",VLOOKUP(P527,Tables!$A$3:$B$11,2))</f>
        <v>1</v>
      </c>
      <c r="P527" s="2" t="s">
        <v>49</v>
      </c>
      <c r="Q527" s="2">
        <v>34</v>
      </c>
      <c r="R527" s="2">
        <v>24</v>
      </c>
      <c r="S527" s="2">
        <v>36</v>
      </c>
      <c r="T527" s="2">
        <v>68</v>
      </c>
      <c r="U527" s="13">
        <f t="shared" si="67"/>
        <v>1.7272000000000001</v>
      </c>
      <c r="V527" s="2">
        <v>120</v>
      </c>
      <c r="W527" s="12">
        <f t="shared" si="68"/>
        <v>54.431039999999996</v>
      </c>
      <c r="X527" s="13">
        <f t="shared" si="69"/>
        <v>18.245735453408621</v>
      </c>
      <c r="Y527" s="18" t="str">
        <f t="shared" si="71"/>
        <v>Y</v>
      </c>
      <c r="Z527" s="2" t="s">
        <v>136</v>
      </c>
    </row>
    <row r="528" spans="1:26" x14ac:dyDescent="0.15">
      <c r="A528" s="11">
        <f t="shared" si="70"/>
        <v>1990</v>
      </c>
      <c r="B528" s="11">
        <f t="shared" si="64"/>
        <v>1997</v>
      </c>
      <c r="C528" s="10">
        <v>34181</v>
      </c>
      <c r="D528" s="2" t="s">
        <v>625</v>
      </c>
      <c r="I528" s="22" t="s">
        <v>1255</v>
      </c>
      <c r="K528" s="2" t="s">
        <v>35</v>
      </c>
      <c r="L528" s="3">
        <v>26295</v>
      </c>
      <c r="M528" s="12">
        <f t="shared" si="65"/>
        <v>22</v>
      </c>
      <c r="N528" s="11" t="str">
        <f t="shared" si="66"/>
        <v>36C</v>
      </c>
      <c r="O528" s="11">
        <f>IF(ISBLANK(P528),"",VLOOKUP(P528,Tables!$A$3:$B$11,2))</f>
        <v>2</v>
      </c>
      <c r="P528" s="2" t="s">
        <v>32</v>
      </c>
      <c r="Q528" s="2">
        <v>36</v>
      </c>
      <c r="R528" s="2">
        <v>24</v>
      </c>
      <c r="S528" s="2">
        <v>32</v>
      </c>
      <c r="T528" s="2">
        <v>67</v>
      </c>
      <c r="U528" s="13">
        <f t="shared" si="67"/>
        <v>1.7018</v>
      </c>
      <c r="V528" s="2">
        <v>125</v>
      </c>
      <c r="W528" s="12">
        <f t="shared" si="68"/>
        <v>56.698999999999998</v>
      </c>
      <c r="X528" s="13">
        <f t="shared" si="69"/>
        <v>19.577550850356769</v>
      </c>
      <c r="Y528" s="18" t="str">
        <f t="shared" si="71"/>
        <v>Y</v>
      </c>
      <c r="Z528" s="2" t="s">
        <v>626</v>
      </c>
    </row>
    <row r="529" spans="1:26" x14ac:dyDescent="0.15">
      <c r="A529" s="11">
        <f t="shared" si="70"/>
        <v>1990</v>
      </c>
      <c r="B529" s="11">
        <f t="shared" si="64"/>
        <v>1997</v>
      </c>
      <c r="C529" s="10">
        <v>34212</v>
      </c>
      <c r="D529" s="2" t="s">
        <v>936</v>
      </c>
      <c r="I529" s="22" t="s">
        <v>1255</v>
      </c>
      <c r="J529" s="2" t="s">
        <v>60</v>
      </c>
      <c r="K529" s="2" t="s">
        <v>26</v>
      </c>
      <c r="L529" s="3">
        <v>24692</v>
      </c>
      <c r="M529" s="12">
        <f t="shared" si="65"/>
        <v>26</v>
      </c>
      <c r="N529" s="11" t="str">
        <f t="shared" si="66"/>
        <v>36C</v>
      </c>
      <c r="O529" s="11">
        <f>IF(ISBLANK(P529),"",VLOOKUP(P529,Tables!$A$3:$B$11,2))</f>
        <v>2</v>
      </c>
      <c r="P529" s="2" t="s">
        <v>32</v>
      </c>
      <c r="Q529" s="2">
        <v>36</v>
      </c>
      <c r="R529" s="2">
        <v>23</v>
      </c>
      <c r="S529" s="2">
        <v>35</v>
      </c>
      <c r="T529" s="2">
        <v>68</v>
      </c>
      <c r="U529" s="13">
        <f t="shared" si="67"/>
        <v>1.7272000000000001</v>
      </c>
      <c r="V529" s="2">
        <v>118</v>
      </c>
      <c r="W529" s="12">
        <f t="shared" si="68"/>
        <v>53.523856000000002</v>
      </c>
      <c r="X529" s="13">
        <f t="shared" si="69"/>
        <v>17.941639862518478</v>
      </c>
      <c r="Y529" s="18" t="str">
        <f t="shared" si="71"/>
        <v>Y</v>
      </c>
      <c r="Z529" s="2" t="s">
        <v>937</v>
      </c>
    </row>
    <row r="530" spans="1:26" x14ac:dyDescent="0.15">
      <c r="A530" s="11">
        <f t="shared" si="70"/>
        <v>1990</v>
      </c>
      <c r="B530" s="11">
        <f t="shared" si="64"/>
        <v>1997</v>
      </c>
      <c r="C530" s="10">
        <v>34242</v>
      </c>
      <c r="D530" s="2" t="s">
        <v>743</v>
      </c>
      <c r="I530" s="22" t="s">
        <v>1255</v>
      </c>
      <c r="J530" s="2" t="s">
        <v>25</v>
      </c>
      <c r="K530" s="2" t="s">
        <v>26</v>
      </c>
      <c r="L530" s="3">
        <v>25862</v>
      </c>
      <c r="M530" s="12">
        <f t="shared" si="65"/>
        <v>23</v>
      </c>
      <c r="N530" s="11" t="str">
        <f t="shared" si="66"/>
        <v>36C</v>
      </c>
      <c r="O530" s="11">
        <f>IF(ISBLANK(P530),"",VLOOKUP(P530,Tables!$A$3:$B$11,2))</f>
        <v>2</v>
      </c>
      <c r="P530" s="2" t="s">
        <v>32</v>
      </c>
      <c r="Q530" s="2">
        <v>36</v>
      </c>
      <c r="R530" s="2">
        <v>24</v>
      </c>
      <c r="S530" s="2">
        <v>36</v>
      </c>
      <c r="T530" s="2">
        <v>70</v>
      </c>
      <c r="U530" s="13">
        <f t="shared" si="67"/>
        <v>1.778</v>
      </c>
      <c r="V530" s="2">
        <v>121</v>
      </c>
      <c r="W530" s="12">
        <f t="shared" si="68"/>
        <v>54.884631999999996</v>
      </c>
      <c r="X530" s="13">
        <f t="shared" si="69"/>
        <v>17.361499947489687</v>
      </c>
      <c r="Y530" s="18" t="str">
        <f t="shared" si="71"/>
        <v>Y</v>
      </c>
      <c r="Z530" s="2" t="s">
        <v>744</v>
      </c>
    </row>
    <row r="531" spans="1:26" x14ac:dyDescent="0.15">
      <c r="A531" s="11">
        <f t="shared" si="70"/>
        <v>1990</v>
      </c>
      <c r="B531" s="11">
        <f t="shared" si="64"/>
        <v>1997</v>
      </c>
      <c r="C531" s="10">
        <v>34273</v>
      </c>
      <c r="D531" s="2" t="s">
        <v>506</v>
      </c>
      <c r="I531" s="22" t="s">
        <v>1255</v>
      </c>
      <c r="K531" s="2" t="s">
        <v>26</v>
      </c>
      <c r="L531" s="3">
        <v>26280</v>
      </c>
      <c r="M531" s="12">
        <f t="shared" si="65"/>
        <v>22</v>
      </c>
      <c r="N531" s="11" t="str">
        <f t="shared" si="66"/>
        <v>36C</v>
      </c>
      <c r="O531" s="11">
        <f>IF(ISBLANK(P531),"",VLOOKUP(P531,Tables!$A$3:$B$11,2))</f>
        <v>2</v>
      </c>
      <c r="P531" s="2" t="s">
        <v>32</v>
      </c>
      <c r="Q531" s="2">
        <v>36</v>
      </c>
      <c r="R531" s="2">
        <v>24</v>
      </c>
      <c r="S531" s="2">
        <v>36</v>
      </c>
      <c r="T531" s="2">
        <v>69</v>
      </c>
      <c r="U531" s="13">
        <f t="shared" si="67"/>
        <v>1.7525999999999999</v>
      </c>
      <c r="V531" s="2">
        <v>124</v>
      </c>
      <c r="W531" s="12">
        <f t="shared" si="68"/>
        <v>56.245407999999998</v>
      </c>
      <c r="X531" s="13">
        <f t="shared" si="69"/>
        <v>18.311396085090006</v>
      </c>
      <c r="Y531" s="18" t="str">
        <f t="shared" si="71"/>
        <v>N</v>
      </c>
      <c r="Z531" s="2" t="s">
        <v>507</v>
      </c>
    </row>
    <row r="532" spans="1:26" x14ac:dyDescent="0.15">
      <c r="A532" s="11">
        <f t="shared" si="70"/>
        <v>1990</v>
      </c>
      <c r="B532" s="11">
        <f t="shared" si="64"/>
        <v>1997</v>
      </c>
      <c r="C532" s="10">
        <v>34303</v>
      </c>
      <c r="D532" s="2" t="s">
        <v>634</v>
      </c>
      <c r="I532" s="22" t="s">
        <v>1256</v>
      </c>
      <c r="K532" s="2" t="s">
        <v>35</v>
      </c>
      <c r="L532" s="3">
        <v>24553</v>
      </c>
      <c r="M532" s="12">
        <f t="shared" si="65"/>
        <v>26</v>
      </c>
      <c r="N532" s="11" t="str">
        <f t="shared" si="66"/>
        <v>34C</v>
      </c>
      <c r="O532" s="11">
        <f>IF(ISBLANK(P532),"",VLOOKUP(P532,Tables!$A$3:$B$11,2))</f>
        <v>2</v>
      </c>
      <c r="P532" s="2" t="s">
        <v>32</v>
      </c>
      <c r="Q532" s="2">
        <v>34</v>
      </c>
      <c r="R532" s="2">
        <v>24</v>
      </c>
      <c r="S532" s="2">
        <v>34</v>
      </c>
      <c r="T532" s="2">
        <v>68</v>
      </c>
      <c r="U532" s="13">
        <f t="shared" si="67"/>
        <v>1.7272000000000001</v>
      </c>
      <c r="V532" s="2">
        <v>125</v>
      </c>
      <c r="W532" s="12">
        <f t="shared" si="68"/>
        <v>56.698999999999998</v>
      </c>
      <c r="X532" s="13">
        <f t="shared" si="69"/>
        <v>19.00597443063398</v>
      </c>
      <c r="Y532" s="18" t="str">
        <f t="shared" si="71"/>
        <v>Y</v>
      </c>
      <c r="Z532" s="2" t="s">
        <v>635</v>
      </c>
    </row>
    <row r="533" spans="1:26" x14ac:dyDescent="0.15">
      <c r="A533" s="11">
        <f t="shared" si="70"/>
        <v>1990</v>
      </c>
      <c r="B533" s="11">
        <f t="shared" si="64"/>
        <v>1998</v>
      </c>
      <c r="C533" s="10">
        <v>34334</v>
      </c>
      <c r="D533" s="2" t="s">
        <v>466</v>
      </c>
      <c r="I533" s="22" t="s">
        <v>1256</v>
      </c>
      <c r="K533" s="2" t="s">
        <v>26</v>
      </c>
      <c r="L533" s="3">
        <v>26422</v>
      </c>
      <c r="M533" s="12">
        <f t="shared" si="65"/>
        <v>22</v>
      </c>
      <c r="N533" s="11" t="str">
        <f t="shared" si="66"/>
        <v>36DD</v>
      </c>
      <c r="O533" s="11">
        <f>IF(ISBLANK(P533),"",VLOOKUP(P533,Tables!$A$3:$B$11,2))</f>
        <v>4</v>
      </c>
      <c r="P533" s="2" t="s">
        <v>38</v>
      </c>
      <c r="Q533" s="2">
        <v>36</v>
      </c>
      <c r="R533" s="2">
        <v>24</v>
      </c>
      <c r="S533" s="2">
        <v>35</v>
      </c>
      <c r="T533" s="2">
        <v>68</v>
      </c>
      <c r="U533" s="13">
        <f t="shared" si="67"/>
        <v>1.7272000000000001</v>
      </c>
      <c r="V533" s="2">
        <v>117</v>
      </c>
      <c r="W533" s="12">
        <f t="shared" si="68"/>
        <v>53.070264000000002</v>
      </c>
      <c r="X533" s="13">
        <f t="shared" si="69"/>
        <v>17.789592067073407</v>
      </c>
      <c r="Y533" s="18" t="str">
        <f t="shared" si="71"/>
        <v>Y</v>
      </c>
      <c r="Z533" s="2" t="s">
        <v>467</v>
      </c>
    </row>
    <row r="534" spans="1:26" x14ac:dyDescent="0.15">
      <c r="A534" s="11">
        <f t="shared" si="70"/>
        <v>1990</v>
      </c>
      <c r="B534" s="11">
        <f t="shared" si="64"/>
        <v>1998</v>
      </c>
      <c r="C534" s="10">
        <v>34365</v>
      </c>
      <c r="D534" s="2" t="s">
        <v>607</v>
      </c>
      <c r="I534" s="22" t="s">
        <v>1255</v>
      </c>
      <c r="K534" s="2" t="s">
        <v>26</v>
      </c>
      <c r="L534" s="3">
        <v>27559</v>
      </c>
      <c r="M534" s="12">
        <f t="shared" si="65"/>
        <v>19</v>
      </c>
      <c r="N534" s="11" t="str">
        <f t="shared" si="66"/>
        <v>34C</v>
      </c>
      <c r="O534" s="11">
        <f>IF(ISBLANK(P534),"",VLOOKUP(P534,Tables!$A$3:$B$11,2))</f>
        <v>2</v>
      </c>
      <c r="P534" s="2" t="s">
        <v>32</v>
      </c>
      <c r="Q534" s="2">
        <v>34</v>
      </c>
      <c r="R534" s="2">
        <v>25</v>
      </c>
      <c r="S534" s="2">
        <v>36</v>
      </c>
      <c r="T534" s="2">
        <v>69</v>
      </c>
      <c r="U534" s="13">
        <f t="shared" si="67"/>
        <v>1.7525999999999999</v>
      </c>
      <c r="V534" s="2">
        <v>125</v>
      </c>
      <c r="W534" s="12">
        <f t="shared" si="68"/>
        <v>56.698999999999998</v>
      </c>
      <c r="X534" s="13">
        <f t="shared" si="69"/>
        <v>18.459068634163312</v>
      </c>
      <c r="Y534" s="18" t="str">
        <f t="shared" si="71"/>
        <v>Y</v>
      </c>
      <c r="Z534" s="2" t="s">
        <v>563</v>
      </c>
    </row>
    <row r="535" spans="1:26" x14ac:dyDescent="0.15">
      <c r="A535" s="11">
        <f t="shared" si="70"/>
        <v>1990</v>
      </c>
      <c r="B535" s="11">
        <f t="shared" si="64"/>
        <v>1998</v>
      </c>
      <c r="C535" s="10">
        <v>34393</v>
      </c>
      <c r="D535" s="2" t="s">
        <v>854</v>
      </c>
      <c r="I535" s="22" t="s">
        <v>1255</v>
      </c>
      <c r="K535" s="2" t="s">
        <v>26</v>
      </c>
      <c r="L535" s="3">
        <v>25071</v>
      </c>
      <c r="M535" s="12">
        <f t="shared" si="65"/>
        <v>26</v>
      </c>
      <c r="N535" s="11" t="str">
        <f t="shared" si="66"/>
        <v>35D</v>
      </c>
      <c r="O535" s="11">
        <f>IF(ISBLANK(P535),"",VLOOKUP(P535,Tables!$A$3:$B$11,2))</f>
        <v>3</v>
      </c>
      <c r="P535" s="2" t="s">
        <v>27</v>
      </c>
      <c r="Q535" s="2">
        <v>35</v>
      </c>
      <c r="R535" s="2">
        <v>24</v>
      </c>
      <c r="S535" s="2">
        <v>35</v>
      </c>
      <c r="T535" s="2">
        <v>67</v>
      </c>
      <c r="U535" s="13">
        <f t="shared" si="67"/>
        <v>1.7018</v>
      </c>
      <c r="V535" s="2">
        <v>118</v>
      </c>
      <c r="W535" s="12">
        <f t="shared" si="68"/>
        <v>53.523856000000002</v>
      </c>
      <c r="X535" s="13">
        <f t="shared" si="69"/>
        <v>18.481208002736789</v>
      </c>
      <c r="Y535" s="18" t="str">
        <f t="shared" si="71"/>
        <v>Y</v>
      </c>
      <c r="Z535" s="2" t="s">
        <v>855</v>
      </c>
    </row>
    <row r="536" spans="1:26" x14ac:dyDescent="0.15">
      <c r="A536" s="11">
        <f t="shared" si="70"/>
        <v>1990</v>
      </c>
      <c r="B536" s="11">
        <f t="shared" si="64"/>
        <v>1998</v>
      </c>
      <c r="C536" s="10">
        <v>34424</v>
      </c>
      <c r="D536" s="2" t="s">
        <v>492</v>
      </c>
      <c r="I536" s="22" t="s">
        <v>1255</v>
      </c>
      <c r="K536" s="2" t="s">
        <v>35</v>
      </c>
      <c r="L536" s="3">
        <v>26612</v>
      </c>
      <c r="M536" s="12">
        <f t="shared" si="65"/>
        <v>22</v>
      </c>
      <c r="N536" s="11" t="str">
        <f t="shared" si="66"/>
        <v>34B</v>
      </c>
      <c r="O536" s="11">
        <f>IF(ISBLANK(P536),"",VLOOKUP(P536,Tables!$A$3:$B$11,2))</f>
        <v>1</v>
      </c>
      <c r="P536" s="2" t="s">
        <v>49</v>
      </c>
      <c r="Q536" s="2">
        <v>34</v>
      </c>
      <c r="R536" s="2">
        <v>23</v>
      </c>
      <c r="S536" s="2">
        <v>34</v>
      </c>
      <c r="T536" s="2">
        <v>68</v>
      </c>
      <c r="U536" s="13">
        <f t="shared" si="67"/>
        <v>1.7272000000000001</v>
      </c>
      <c r="V536" s="2">
        <v>125</v>
      </c>
      <c r="W536" s="12">
        <f t="shared" si="68"/>
        <v>56.698999999999998</v>
      </c>
      <c r="X536" s="13">
        <f t="shared" si="69"/>
        <v>19.00597443063398</v>
      </c>
      <c r="Y536" s="18" t="str">
        <f t="shared" si="71"/>
        <v>Y</v>
      </c>
      <c r="Z536" s="2" t="s">
        <v>493</v>
      </c>
    </row>
    <row r="537" spans="1:26" x14ac:dyDescent="0.15">
      <c r="A537" s="11">
        <f t="shared" si="70"/>
        <v>1990</v>
      </c>
      <c r="B537" s="11">
        <f t="shared" si="64"/>
        <v>1998</v>
      </c>
      <c r="C537" s="10">
        <v>34454</v>
      </c>
      <c r="D537" s="2" t="s">
        <v>330</v>
      </c>
      <c r="I537" s="22" t="s">
        <v>1255</v>
      </c>
      <c r="K537" s="2" t="s">
        <v>35</v>
      </c>
      <c r="L537" s="3">
        <v>25687</v>
      </c>
      <c r="M537" s="12">
        <f t="shared" si="65"/>
        <v>24</v>
      </c>
      <c r="N537" s="11" t="str">
        <f t="shared" si="66"/>
        <v>36C</v>
      </c>
      <c r="O537" s="11">
        <f>IF(ISBLANK(P537),"",VLOOKUP(P537,Tables!$A$3:$B$11,2))</f>
        <v>2</v>
      </c>
      <c r="P537" s="2" t="s">
        <v>32</v>
      </c>
      <c r="Q537" s="2">
        <v>36</v>
      </c>
      <c r="R537" s="2">
        <v>24</v>
      </c>
      <c r="S537" s="2">
        <v>35</v>
      </c>
      <c r="T537" s="2">
        <v>65</v>
      </c>
      <c r="U537" s="13">
        <f t="shared" si="67"/>
        <v>1.651</v>
      </c>
      <c r="V537" s="2">
        <v>107</v>
      </c>
      <c r="W537" s="12">
        <f t="shared" si="68"/>
        <v>48.534343999999997</v>
      </c>
      <c r="X537" s="13">
        <f t="shared" si="69"/>
        <v>17.805534593317706</v>
      </c>
      <c r="Y537" s="18" t="str">
        <f t="shared" si="71"/>
        <v>Y</v>
      </c>
      <c r="Z537" s="2" t="s">
        <v>331</v>
      </c>
    </row>
    <row r="538" spans="1:26" x14ac:dyDescent="0.15">
      <c r="A538" s="11">
        <f t="shared" si="70"/>
        <v>1990</v>
      </c>
      <c r="B538" s="11">
        <f t="shared" si="64"/>
        <v>1998</v>
      </c>
      <c r="C538" s="10">
        <v>34485</v>
      </c>
      <c r="D538" s="2" t="s">
        <v>830</v>
      </c>
      <c r="I538" s="22" t="s">
        <v>1255</v>
      </c>
      <c r="K538" s="2" t="s">
        <v>35</v>
      </c>
      <c r="L538" s="3">
        <v>27013</v>
      </c>
      <c r="M538" s="12">
        <f t="shared" si="65"/>
        <v>21</v>
      </c>
      <c r="N538" s="11" t="str">
        <f t="shared" si="66"/>
        <v>34C</v>
      </c>
      <c r="O538" s="11">
        <f>IF(ISBLANK(P538),"",VLOOKUP(P538,Tables!$A$3:$B$11,2))</f>
        <v>2</v>
      </c>
      <c r="P538" s="2" t="s">
        <v>32</v>
      </c>
      <c r="Q538" s="2">
        <v>34</v>
      </c>
      <c r="R538" s="2">
        <v>24</v>
      </c>
      <c r="S538" s="2">
        <v>34</v>
      </c>
      <c r="T538" s="2">
        <v>69</v>
      </c>
      <c r="U538" s="13">
        <f t="shared" si="67"/>
        <v>1.7525999999999999</v>
      </c>
      <c r="V538" s="2">
        <v>125</v>
      </c>
      <c r="W538" s="12">
        <f t="shared" si="68"/>
        <v>56.698999999999998</v>
      </c>
      <c r="X538" s="13">
        <f t="shared" si="69"/>
        <v>18.459068634163312</v>
      </c>
      <c r="Y538" s="18" t="str">
        <f t="shared" si="71"/>
        <v>N</v>
      </c>
      <c r="Z538" s="2" t="s">
        <v>831</v>
      </c>
    </row>
    <row r="539" spans="1:26" x14ac:dyDescent="0.15">
      <c r="A539" s="11">
        <f t="shared" si="70"/>
        <v>1990</v>
      </c>
      <c r="B539" s="11">
        <f t="shared" si="64"/>
        <v>1998</v>
      </c>
      <c r="C539" s="10">
        <v>34515</v>
      </c>
      <c r="D539" s="2" t="s">
        <v>774</v>
      </c>
      <c r="I539" s="22" t="s">
        <v>1255</v>
      </c>
      <c r="K539" s="2" t="s">
        <v>26</v>
      </c>
      <c r="L539" s="3">
        <v>24328</v>
      </c>
      <c r="M539" s="12">
        <f t="shared" si="65"/>
        <v>28</v>
      </c>
      <c r="N539" s="11" t="str">
        <f t="shared" si="66"/>
        <v>34C</v>
      </c>
      <c r="O539" s="11">
        <f>IF(ISBLANK(P539),"",VLOOKUP(P539,Tables!$A$3:$B$11,2))</f>
        <v>2</v>
      </c>
      <c r="P539" s="2" t="s">
        <v>32</v>
      </c>
      <c r="Q539" s="2">
        <v>34</v>
      </c>
      <c r="R539" s="2">
        <v>24</v>
      </c>
      <c r="S539" s="2">
        <v>34</v>
      </c>
      <c r="T539" s="2">
        <v>68</v>
      </c>
      <c r="U539" s="13">
        <f t="shared" si="67"/>
        <v>1.7272000000000001</v>
      </c>
      <c r="V539" s="2">
        <v>120</v>
      </c>
      <c r="W539" s="12">
        <f t="shared" si="68"/>
        <v>54.431039999999996</v>
      </c>
      <c r="X539" s="13">
        <f t="shared" si="69"/>
        <v>18.245735453408621</v>
      </c>
      <c r="Y539" s="18" t="str">
        <f t="shared" si="71"/>
        <v>Y</v>
      </c>
      <c r="Z539" s="2" t="s">
        <v>775</v>
      </c>
    </row>
    <row r="540" spans="1:26" x14ac:dyDescent="0.15">
      <c r="A540" s="11">
        <f t="shared" si="70"/>
        <v>1990</v>
      </c>
      <c r="B540" s="11">
        <f t="shared" si="64"/>
        <v>1998</v>
      </c>
      <c r="C540" s="10">
        <v>34546</v>
      </c>
      <c r="D540" s="2" t="s">
        <v>84</v>
      </c>
      <c r="I540" s="22" t="s">
        <v>1255</v>
      </c>
      <c r="J540" s="2" t="s">
        <v>25</v>
      </c>
      <c r="K540" s="2" t="s">
        <v>26</v>
      </c>
      <c r="L540" s="3">
        <v>25040</v>
      </c>
      <c r="M540" s="12">
        <f t="shared" si="65"/>
        <v>26</v>
      </c>
      <c r="N540" s="11" t="str">
        <f t="shared" si="66"/>
        <v>34C</v>
      </c>
      <c r="O540" s="11">
        <f>IF(ISBLANK(P540),"",VLOOKUP(P540,Tables!$A$3:$B$11,2))</f>
        <v>2</v>
      </c>
      <c r="P540" s="2" t="s">
        <v>32</v>
      </c>
      <c r="Q540" s="2">
        <v>34</v>
      </c>
      <c r="R540" s="2">
        <v>23</v>
      </c>
      <c r="S540" s="2">
        <v>34</v>
      </c>
      <c r="T540" s="2">
        <v>62</v>
      </c>
      <c r="U540" s="13">
        <f t="shared" si="67"/>
        <v>1.5748</v>
      </c>
      <c r="V540" s="2">
        <v>95</v>
      </c>
      <c r="W540" s="12">
        <f t="shared" si="68"/>
        <v>43.091239999999999</v>
      </c>
      <c r="X540" s="13">
        <f t="shared" si="69"/>
        <v>17.375534751069502</v>
      </c>
      <c r="Y540" s="18" t="str">
        <f t="shared" si="71"/>
        <v>Y</v>
      </c>
      <c r="Z540" s="2" t="s">
        <v>85</v>
      </c>
    </row>
    <row r="541" spans="1:26" x14ac:dyDescent="0.15">
      <c r="A541" s="11">
        <f t="shared" si="70"/>
        <v>1990</v>
      </c>
      <c r="B541" s="11">
        <f t="shared" si="64"/>
        <v>1998</v>
      </c>
      <c r="C541" s="10">
        <v>34577</v>
      </c>
      <c r="D541" s="2" t="s">
        <v>1175</v>
      </c>
      <c r="I541" s="22" t="s">
        <v>1255</v>
      </c>
      <c r="K541" s="2" t="s">
        <v>35</v>
      </c>
      <c r="L541" s="3">
        <v>27636</v>
      </c>
      <c r="M541" s="12">
        <f t="shared" si="65"/>
        <v>19</v>
      </c>
      <c r="N541" s="11" t="str">
        <f t="shared" si="66"/>
        <v>34D</v>
      </c>
      <c r="O541" s="11">
        <f>IF(ISBLANK(P541),"",VLOOKUP(P541,Tables!$A$3:$B$11,2))</f>
        <v>3</v>
      </c>
      <c r="P541" s="2" t="s">
        <v>27</v>
      </c>
      <c r="Q541" s="2">
        <v>34</v>
      </c>
      <c r="R541" s="2">
        <v>23</v>
      </c>
      <c r="S541" s="2">
        <v>32</v>
      </c>
      <c r="T541" s="2">
        <v>65</v>
      </c>
      <c r="U541" s="13">
        <f t="shared" si="67"/>
        <v>1.651</v>
      </c>
      <c r="V541" s="2">
        <v>110</v>
      </c>
      <c r="W541" s="12">
        <f t="shared" si="68"/>
        <v>49.895119999999999</v>
      </c>
      <c r="X541" s="13">
        <f t="shared" si="69"/>
        <v>18.304755189392033</v>
      </c>
      <c r="Y541" s="18" t="str">
        <f t="shared" si="71"/>
        <v>Y</v>
      </c>
      <c r="Z541" s="2" t="s">
        <v>563</v>
      </c>
    </row>
    <row r="542" spans="1:26" x14ac:dyDescent="0.15">
      <c r="A542" s="11">
        <f t="shared" si="70"/>
        <v>1990</v>
      </c>
      <c r="B542" s="11">
        <f t="shared" si="64"/>
        <v>1998</v>
      </c>
      <c r="C542" s="10">
        <v>34607</v>
      </c>
      <c r="D542" s="2" t="s">
        <v>725</v>
      </c>
      <c r="I542" s="22" t="s">
        <v>1255</v>
      </c>
      <c r="K542" s="2" t="s">
        <v>26</v>
      </c>
      <c r="L542" s="3">
        <v>26789</v>
      </c>
      <c r="M542" s="12">
        <f t="shared" si="65"/>
        <v>21</v>
      </c>
      <c r="N542" s="11" t="str">
        <f t="shared" si="66"/>
        <v>34C</v>
      </c>
      <c r="O542" s="11">
        <f>IF(ISBLANK(P542),"",VLOOKUP(P542,Tables!$A$3:$B$11,2))</f>
        <v>2</v>
      </c>
      <c r="P542" s="2" t="s">
        <v>32</v>
      </c>
      <c r="Q542" s="2">
        <v>34</v>
      </c>
      <c r="R542" s="2">
        <v>23</v>
      </c>
      <c r="S542" s="2">
        <v>34</v>
      </c>
      <c r="T542" s="2">
        <v>65</v>
      </c>
      <c r="U542" s="13">
        <f t="shared" si="67"/>
        <v>1.651</v>
      </c>
      <c r="V542" s="2">
        <v>113</v>
      </c>
      <c r="W542" s="12">
        <f t="shared" si="68"/>
        <v>51.255896</v>
      </c>
      <c r="X542" s="13">
        <f t="shared" si="69"/>
        <v>18.803975785466363</v>
      </c>
      <c r="Y542" s="18" t="str">
        <f t="shared" si="71"/>
        <v>Y</v>
      </c>
      <c r="Z542" s="2" t="s">
        <v>726</v>
      </c>
    </row>
    <row r="543" spans="1:26" x14ac:dyDescent="0.15">
      <c r="A543" s="11">
        <f t="shared" si="70"/>
        <v>1990</v>
      </c>
      <c r="B543" s="11">
        <f t="shared" si="64"/>
        <v>1998</v>
      </c>
      <c r="C543" s="10">
        <v>34638</v>
      </c>
      <c r="D543" s="2" t="s">
        <v>1149</v>
      </c>
      <c r="I543" s="22" t="s">
        <v>1255</v>
      </c>
      <c r="J543" s="2" t="s">
        <v>25</v>
      </c>
      <c r="K543" s="2" t="s">
        <v>35</v>
      </c>
      <c r="L543" s="3">
        <v>26861</v>
      </c>
      <c r="M543" s="12">
        <f t="shared" si="65"/>
        <v>21</v>
      </c>
      <c r="N543" s="11" t="str">
        <f t="shared" si="66"/>
        <v>36C</v>
      </c>
      <c r="O543" s="11">
        <f>IF(ISBLANK(P543),"",VLOOKUP(P543,Tables!$A$3:$B$11,2))</f>
        <v>2</v>
      </c>
      <c r="P543" s="2" t="s">
        <v>32</v>
      </c>
      <c r="Q543" s="2">
        <v>36</v>
      </c>
      <c r="R543" s="2">
        <v>25</v>
      </c>
      <c r="S543" s="2">
        <v>35</v>
      </c>
      <c r="T543" s="2">
        <v>67</v>
      </c>
      <c r="U543" s="13">
        <f t="shared" si="67"/>
        <v>1.7018</v>
      </c>
      <c r="V543" s="2">
        <v>115</v>
      </c>
      <c r="W543" s="12">
        <f t="shared" si="68"/>
        <v>52.163080000000001</v>
      </c>
      <c r="X543" s="13">
        <f t="shared" si="69"/>
        <v>18.011346782328228</v>
      </c>
      <c r="Y543" s="18" t="str">
        <f t="shared" si="71"/>
        <v>Y</v>
      </c>
      <c r="Z543" s="2" t="s">
        <v>1150</v>
      </c>
    </row>
    <row r="544" spans="1:26" x14ac:dyDescent="0.15">
      <c r="A544" s="11">
        <f t="shared" si="70"/>
        <v>1990</v>
      </c>
      <c r="B544" s="11">
        <f t="shared" si="64"/>
        <v>1998</v>
      </c>
      <c r="C544" s="10">
        <v>34668</v>
      </c>
      <c r="D544" s="2" t="s">
        <v>418</v>
      </c>
      <c r="I544" s="22" t="s">
        <v>1255</v>
      </c>
      <c r="K544" s="2" t="s">
        <v>26</v>
      </c>
      <c r="L544" s="3">
        <v>27009</v>
      </c>
      <c r="M544" s="12">
        <f t="shared" si="65"/>
        <v>21</v>
      </c>
      <c r="N544" s="11" t="str">
        <f t="shared" si="66"/>
        <v>34C</v>
      </c>
      <c r="O544" s="11">
        <f>IF(ISBLANK(P544),"",VLOOKUP(P544,Tables!$A$3:$B$11,2))</f>
        <v>2</v>
      </c>
      <c r="P544" s="2" t="s">
        <v>32</v>
      </c>
      <c r="Q544" s="2">
        <v>34</v>
      </c>
      <c r="R544" s="2">
        <v>25</v>
      </c>
      <c r="S544" s="2">
        <v>34</v>
      </c>
      <c r="T544" s="2">
        <v>68</v>
      </c>
      <c r="U544" s="13">
        <f t="shared" si="67"/>
        <v>1.7272000000000001</v>
      </c>
      <c r="V544" s="2">
        <v>115</v>
      </c>
      <c r="W544" s="12">
        <f t="shared" si="68"/>
        <v>52.163080000000001</v>
      </c>
      <c r="X544" s="13">
        <f t="shared" si="69"/>
        <v>17.485496476183261</v>
      </c>
      <c r="Y544" s="18" t="str">
        <f t="shared" si="71"/>
        <v>Y</v>
      </c>
      <c r="Z544" s="2" t="s">
        <v>419</v>
      </c>
    </row>
    <row r="545" spans="1:26" x14ac:dyDescent="0.15">
      <c r="A545" s="11">
        <f t="shared" si="70"/>
        <v>1990</v>
      </c>
      <c r="B545" s="11">
        <f t="shared" si="64"/>
        <v>1998</v>
      </c>
      <c r="C545" s="10">
        <v>34668</v>
      </c>
      <c r="D545" s="2" t="s">
        <v>513</v>
      </c>
      <c r="I545" s="22" t="s">
        <v>1255</v>
      </c>
      <c r="K545" s="2" t="s">
        <v>26</v>
      </c>
      <c r="L545" s="3">
        <v>27009</v>
      </c>
      <c r="M545" s="12">
        <f t="shared" si="65"/>
        <v>21</v>
      </c>
      <c r="N545" s="11" t="str">
        <f t="shared" si="66"/>
        <v>34C</v>
      </c>
      <c r="O545" s="11">
        <f>IF(ISBLANK(P545),"",VLOOKUP(P545,Tables!$A$3:$B$11,2))</f>
        <v>2</v>
      </c>
      <c r="P545" s="2" t="s">
        <v>32</v>
      </c>
      <c r="Q545" s="2">
        <v>34</v>
      </c>
      <c r="R545" s="2">
        <v>25</v>
      </c>
      <c r="S545" s="2">
        <v>34</v>
      </c>
      <c r="T545" s="2">
        <v>68</v>
      </c>
      <c r="U545" s="13">
        <f t="shared" si="67"/>
        <v>1.7272000000000001</v>
      </c>
      <c r="V545" s="2">
        <v>115</v>
      </c>
      <c r="W545" s="12">
        <f t="shared" si="68"/>
        <v>52.163080000000001</v>
      </c>
      <c r="X545" s="13">
        <f t="shared" si="69"/>
        <v>17.485496476183261</v>
      </c>
      <c r="Y545" s="18" t="str">
        <f t="shared" si="71"/>
        <v>Y</v>
      </c>
      <c r="Z545" s="2" t="s">
        <v>419</v>
      </c>
    </row>
    <row r="546" spans="1:26" x14ac:dyDescent="0.15">
      <c r="A546" s="11">
        <f t="shared" si="70"/>
        <v>1990</v>
      </c>
      <c r="B546" s="11">
        <f t="shared" si="64"/>
        <v>1998</v>
      </c>
      <c r="C546" s="10">
        <v>34668</v>
      </c>
      <c r="D546" s="2" t="s">
        <v>925</v>
      </c>
      <c r="I546" s="22" t="s">
        <v>1255</v>
      </c>
      <c r="K546" s="2" t="s">
        <v>26</v>
      </c>
      <c r="L546" s="3">
        <v>27009</v>
      </c>
      <c r="M546" s="12">
        <f t="shared" si="65"/>
        <v>21</v>
      </c>
      <c r="N546" s="11" t="str">
        <f t="shared" si="66"/>
        <v>34C</v>
      </c>
      <c r="O546" s="11">
        <f>IF(ISBLANK(P546),"",VLOOKUP(P546,Tables!$A$3:$B$11,2))</f>
        <v>2</v>
      </c>
      <c r="P546" s="2" t="s">
        <v>32</v>
      </c>
      <c r="Q546" s="2">
        <v>34</v>
      </c>
      <c r="R546" s="2">
        <v>25</v>
      </c>
      <c r="S546" s="2">
        <v>34</v>
      </c>
      <c r="T546" s="2">
        <v>68</v>
      </c>
      <c r="U546" s="13">
        <f t="shared" si="67"/>
        <v>1.7272000000000001</v>
      </c>
      <c r="V546" s="2">
        <v>115</v>
      </c>
      <c r="W546" s="12">
        <f t="shared" si="68"/>
        <v>52.163080000000001</v>
      </c>
      <c r="X546" s="13">
        <f t="shared" si="69"/>
        <v>17.485496476183261</v>
      </c>
      <c r="Y546" s="18" t="str">
        <f t="shared" si="71"/>
        <v>Y</v>
      </c>
      <c r="Z546" s="2" t="s">
        <v>419</v>
      </c>
    </row>
    <row r="547" spans="1:26" x14ac:dyDescent="0.15">
      <c r="A547" s="11">
        <f t="shared" si="70"/>
        <v>1990</v>
      </c>
      <c r="B547" s="11">
        <f t="shared" si="64"/>
        <v>1999</v>
      </c>
      <c r="C547" s="10">
        <v>34699</v>
      </c>
      <c r="D547" s="2" t="s">
        <v>518</v>
      </c>
      <c r="I547" s="22" t="s">
        <v>1255</v>
      </c>
      <c r="J547" s="2" t="s">
        <v>25</v>
      </c>
      <c r="K547" s="2" t="s">
        <v>26</v>
      </c>
      <c r="L547" s="3">
        <v>26198</v>
      </c>
      <c r="M547" s="12">
        <f t="shared" si="65"/>
        <v>24</v>
      </c>
      <c r="N547" s="11" t="str">
        <f t="shared" si="66"/>
        <v>34C</v>
      </c>
      <c r="O547" s="11">
        <f>IF(ISBLANK(P547),"",VLOOKUP(P547,Tables!$A$3:$B$11,2))</f>
        <v>2</v>
      </c>
      <c r="P547" s="2" t="s">
        <v>32</v>
      </c>
      <c r="Q547" s="2">
        <v>34</v>
      </c>
      <c r="R547" s="2">
        <v>23</v>
      </c>
      <c r="S547" s="2">
        <v>34</v>
      </c>
      <c r="T547" s="2">
        <v>65</v>
      </c>
      <c r="U547" s="13">
        <f t="shared" si="67"/>
        <v>1.651</v>
      </c>
      <c r="V547" s="2">
        <v>110</v>
      </c>
      <c r="W547" s="12">
        <f t="shared" si="68"/>
        <v>49.895119999999999</v>
      </c>
      <c r="X547" s="13">
        <f t="shared" si="69"/>
        <v>18.304755189392033</v>
      </c>
      <c r="Y547" s="18" t="str">
        <f t="shared" si="71"/>
        <v>Y</v>
      </c>
      <c r="Z547" s="2" t="s">
        <v>519</v>
      </c>
    </row>
    <row r="548" spans="1:26" x14ac:dyDescent="0.15">
      <c r="A548" s="11">
        <f t="shared" si="70"/>
        <v>1990</v>
      </c>
      <c r="B548" s="11">
        <f t="shared" si="64"/>
        <v>1999</v>
      </c>
      <c r="C548" s="10">
        <v>34730</v>
      </c>
      <c r="D548" s="2" t="s">
        <v>1088</v>
      </c>
      <c r="I548" s="22" t="s">
        <v>1255</v>
      </c>
      <c r="J548" s="2" t="s">
        <v>30</v>
      </c>
      <c r="K548" s="2" t="s">
        <v>26</v>
      </c>
      <c r="L548" s="3">
        <v>27270</v>
      </c>
      <c r="M548" s="12">
        <f t="shared" si="65"/>
        <v>21</v>
      </c>
      <c r="N548" s="11" t="str">
        <f t="shared" si="66"/>
        <v>34C</v>
      </c>
      <c r="O548" s="11">
        <f>IF(ISBLANK(P548),"",VLOOKUP(P548,Tables!$A$3:$B$11,2))</f>
        <v>2</v>
      </c>
      <c r="P548" s="2" t="s">
        <v>32</v>
      </c>
      <c r="Q548" s="2">
        <v>34</v>
      </c>
      <c r="R548" s="2">
        <v>24</v>
      </c>
      <c r="S548" s="2">
        <v>35</v>
      </c>
      <c r="T548" s="2">
        <v>69</v>
      </c>
      <c r="U548" s="13">
        <f t="shared" si="67"/>
        <v>1.7525999999999999</v>
      </c>
      <c r="V548" s="2">
        <v>120</v>
      </c>
      <c r="W548" s="12">
        <f t="shared" si="68"/>
        <v>54.431039999999996</v>
      </c>
      <c r="X548" s="13">
        <f t="shared" si="69"/>
        <v>17.720705888796779</v>
      </c>
      <c r="Y548" s="18" t="str">
        <f t="shared" si="71"/>
        <v>Y</v>
      </c>
      <c r="Z548" s="2" t="s">
        <v>360</v>
      </c>
    </row>
    <row r="549" spans="1:26" x14ac:dyDescent="0.15">
      <c r="A549" s="11">
        <f t="shared" si="70"/>
        <v>1990</v>
      </c>
      <c r="B549" s="11">
        <f t="shared" si="64"/>
        <v>1999</v>
      </c>
      <c r="C549" s="10">
        <v>34758</v>
      </c>
      <c r="D549" s="2" t="s">
        <v>44</v>
      </c>
      <c r="I549" s="22" t="s">
        <v>1255</v>
      </c>
      <c r="J549" s="2" t="s">
        <v>25</v>
      </c>
      <c r="K549" s="2" t="s">
        <v>31</v>
      </c>
      <c r="L549" s="3">
        <v>27327</v>
      </c>
      <c r="M549" s="12">
        <f t="shared" si="65"/>
        <v>21</v>
      </c>
      <c r="N549" s="11" t="str">
        <f t="shared" si="66"/>
        <v>34C</v>
      </c>
      <c r="O549" s="11">
        <f>IF(ISBLANK(P549),"",VLOOKUP(P549,Tables!$A$3:$B$11,2))</f>
        <v>2</v>
      </c>
      <c r="P549" s="2" t="s">
        <v>32</v>
      </c>
      <c r="Q549" s="2">
        <v>34</v>
      </c>
      <c r="R549" s="2">
        <v>23</v>
      </c>
      <c r="S549" s="2">
        <v>34</v>
      </c>
      <c r="T549" s="2">
        <v>67</v>
      </c>
      <c r="U549" s="13">
        <f t="shared" si="67"/>
        <v>1.7018</v>
      </c>
      <c r="V549" s="2">
        <v>107</v>
      </c>
      <c r="W549" s="12">
        <f t="shared" si="68"/>
        <v>48.534343999999997</v>
      </c>
      <c r="X549" s="13">
        <f t="shared" si="69"/>
        <v>16.758383527905391</v>
      </c>
      <c r="Y549" s="18" t="str">
        <f t="shared" si="71"/>
        <v>Y</v>
      </c>
      <c r="Z549" s="2" t="s">
        <v>45</v>
      </c>
    </row>
    <row r="550" spans="1:26" x14ac:dyDescent="0.15">
      <c r="A550" s="11">
        <f t="shared" si="70"/>
        <v>1990</v>
      </c>
      <c r="B550" s="11">
        <f t="shared" si="64"/>
        <v>1999</v>
      </c>
      <c r="C550" s="10">
        <v>34789</v>
      </c>
      <c r="D550" s="2" t="s">
        <v>916</v>
      </c>
      <c r="I550" s="22" t="s">
        <v>1255</v>
      </c>
      <c r="J550" s="2" t="s">
        <v>60</v>
      </c>
      <c r="K550" s="2" t="s">
        <v>26</v>
      </c>
      <c r="L550" s="3">
        <v>26586</v>
      </c>
      <c r="M550" s="12">
        <f t="shared" si="65"/>
        <v>23</v>
      </c>
      <c r="N550" s="11" t="str">
        <f t="shared" si="66"/>
        <v>34D</v>
      </c>
      <c r="O550" s="11">
        <f>IF(ISBLANK(P550),"",VLOOKUP(P550,Tables!$A$3:$B$11,2))</f>
        <v>3</v>
      </c>
      <c r="P550" s="2" t="s">
        <v>27</v>
      </c>
      <c r="Q550" s="2">
        <v>34</v>
      </c>
      <c r="R550" s="2">
        <v>23</v>
      </c>
      <c r="S550" s="2">
        <v>35</v>
      </c>
      <c r="T550" s="2">
        <v>71</v>
      </c>
      <c r="U550" s="13">
        <f t="shared" si="67"/>
        <v>1.8034000000000001</v>
      </c>
      <c r="V550" s="2">
        <v>127</v>
      </c>
      <c r="W550" s="12">
        <f t="shared" si="68"/>
        <v>57.606183999999999</v>
      </c>
      <c r="X550" s="13">
        <f t="shared" si="69"/>
        <v>17.712708545829706</v>
      </c>
      <c r="Y550" s="18" t="str">
        <f t="shared" si="71"/>
        <v>N</v>
      </c>
      <c r="Z550" s="2" t="s">
        <v>917</v>
      </c>
    </row>
    <row r="551" spans="1:26" x14ac:dyDescent="0.15">
      <c r="A551" s="11">
        <f t="shared" si="70"/>
        <v>1990</v>
      </c>
      <c r="B551" s="11">
        <f t="shared" si="64"/>
        <v>1999</v>
      </c>
      <c r="C551" s="10">
        <v>34819</v>
      </c>
      <c r="D551" s="2" t="s">
        <v>1155</v>
      </c>
      <c r="I551" s="22" t="s">
        <v>1255</v>
      </c>
      <c r="J551" s="2" t="s">
        <v>25</v>
      </c>
      <c r="K551" s="2" t="s">
        <v>35</v>
      </c>
      <c r="L551" s="3">
        <v>27195</v>
      </c>
      <c r="M551" s="12">
        <f t="shared" si="65"/>
        <v>21</v>
      </c>
      <c r="N551" s="11" t="str">
        <f t="shared" si="66"/>
        <v>36C</v>
      </c>
      <c r="O551" s="11">
        <f>IF(ISBLANK(P551),"",VLOOKUP(P551,Tables!$A$3:$B$11,2))</f>
        <v>2</v>
      </c>
      <c r="P551" s="2" t="s">
        <v>32</v>
      </c>
      <c r="Q551" s="2">
        <v>36</v>
      </c>
      <c r="R551" s="2">
        <v>21</v>
      </c>
      <c r="S551" s="2">
        <v>34</v>
      </c>
      <c r="T551" s="2">
        <v>67</v>
      </c>
      <c r="U551" s="13">
        <f t="shared" si="67"/>
        <v>1.7018</v>
      </c>
      <c r="V551" s="2">
        <v>120</v>
      </c>
      <c r="W551" s="12">
        <f t="shared" si="68"/>
        <v>54.431039999999996</v>
      </c>
      <c r="X551" s="13">
        <f t="shared" si="69"/>
        <v>18.794448816342495</v>
      </c>
      <c r="Y551" s="18" t="str">
        <f t="shared" si="71"/>
        <v>Y</v>
      </c>
      <c r="Z551" s="2" t="s">
        <v>554</v>
      </c>
    </row>
    <row r="552" spans="1:26" x14ac:dyDescent="0.15">
      <c r="A552" s="11">
        <f t="shared" si="70"/>
        <v>1990</v>
      </c>
      <c r="B552" s="11">
        <f t="shared" si="64"/>
        <v>1999</v>
      </c>
      <c r="C552" s="10">
        <v>34850</v>
      </c>
      <c r="D552" s="2" t="s">
        <v>702</v>
      </c>
      <c r="I552" s="22" t="s">
        <v>1255</v>
      </c>
      <c r="K552" s="2" t="s">
        <v>35</v>
      </c>
      <c r="L552" s="3">
        <v>27775</v>
      </c>
      <c r="M552" s="12">
        <f t="shared" si="65"/>
        <v>19</v>
      </c>
      <c r="N552" s="11" t="str">
        <f t="shared" si="66"/>
        <v>36C</v>
      </c>
      <c r="O552" s="11">
        <f>IF(ISBLANK(P552),"",VLOOKUP(P552,Tables!$A$3:$B$11,2))</f>
        <v>2</v>
      </c>
      <c r="P552" s="2" t="s">
        <v>32</v>
      </c>
      <c r="Q552" s="2">
        <v>36</v>
      </c>
      <c r="R552" s="2">
        <v>24</v>
      </c>
      <c r="S552" s="2">
        <v>34</v>
      </c>
      <c r="T552" s="2">
        <v>66</v>
      </c>
      <c r="U552" s="13">
        <f t="shared" si="67"/>
        <v>1.6764000000000001</v>
      </c>
      <c r="V552" s="2">
        <v>117</v>
      </c>
      <c r="W552" s="12">
        <f t="shared" si="68"/>
        <v>53.070264000000002</v>
      </c>
      <c r="X552" s="13">
        <f t="shared" si="69"/>
        <v>18.884084875607765</v>
      </c>
      <c r="Y552" s="18" t="str">
        <f t="shared" si="71"/>
        <v>Y</v>
      </c>
      <c r="Z552" s="2" t="s">
        <v>574</v>
      </c>
    </row>
    <row r="553" spans="1:26" x14ac:dyDescent="0.15">
      <c r="A553" s="11">
        <f t="shared" si="70"/>
        <v>1990</v>
      </c>
      <c r="B553" s="11">
        <f t="shared" si="64"/>
        <v>1999</v>
      </c>
      <c r="C553" s="10">
        <v>34880</v>
      </c>
      <c r="D553" s="2" t="s">
        <v>568</v>
      </c>
      <c r="I553" s="22" t="s">
        <v>1255</v>
      </c>
      <c r="K553" s="2" t="s">
        <v>26</v>
      </c>
      <c r="L553" s="3">
        <v>27374</v>
      </c>
      <c r="M553" s="12">
        <f t="shared" si="65"/>
        <v>21</v>
      </c>
      <c r="N553" s="11" t="str">
        <f t="shared" si="66"/>
        <v>34B</v>
      </c>
      <c r="O553" s="11">
        <f>IF(ISBLANK(P553),"",VLOOKUP(P553,Tables!$A$3:$B$11,2))</f>
        <v>1</v>
      </c>
      <c r="P553" s="2" t="s">
        <v>49</v>
      </c>
      <c r="Q553" s="2">
        <v>34</v>
      </c>
      <c r="R553" s="2">
        <v>24</v>
      </c>
      <c r="S553" s="2">
        <v>34</v>
      </c>
      <c r="T553" s="2">
        <v>68</v>
      </c>
      <c r="U553" s="13">
        <f t="shared" si="67"/>
        <v>1.7272000000000001</v>
      </c>
      <c r="V553" s="2">
        <v>120</v>
      </c>
      <c r="W553" s="12">
        <f t="shared" si="68"/>
        <v>54.431039999999996</v>
      </c>
      <c r="X553" s="13">
        <f t="shared" si="69"/>
        <v>18.245735453408621</v>
      </c>
      <c r="Y553" s="18" t="str">
        <f t="shared" si="71"/>
        <v>Y</v>
      </c>
      <c r="Z553" s="2" t="s">
        <v>67</v>
      </c>
    </row>
    <row r="554" spans="1:26" x14ac:dyDescent="0.15">
      <c r="A554" s="11">
        <f t="shared" si="70"/>
        <v>1990</v>
      </c>
      <c r="B554" s="11">
        <f t="shared" si="64"/>
        <v>1999</v>
      </c>
      <c r="C554" s="10">
        <v>34911</v>
      </c>
      <c r="D554" s="2" t="s">
        <v>991</v>
      </c>
      <c r="I554" s="22" t="s">
        <v>1255</v>
      </c>
      <c r="K554" s="2" t="s">
        <v>26</v>
      </c>
      <c r="L554" s="3">
        <v>25107</v>
      </c>
      <c r="M554" s="12">
        <f t="shared" si="65"/>
        <v>27</v>
      </c>
      <c r="N554" s="11" t="str">
        <f t="shared" si="66"/>
        <v>38D</v>
      </c>
      <c r="O554" s="11">
        <f>IF(ISBLANK(P554),"",VLOOKUP(P554,Tables!$A$3:$B$11,2))</f>
        <v>3</v>
      </c>
      <c r="P554" s="2" t="s">
        <v>27</v>
      </c>
      <c r="Q554" s="2">
        <v>38</v>
      </c>
      <c r="R554" s="2">
        <v>28</v>
      </c>
      <c r="S554" s="2">
        <v>38</v>
      </c>
      <c r="T554" s="2">
        <v>68</v>
      </c>
      <c r="U554" s="13">
        <f t="shared" si="67"/>
        <v>1.7272000000000001</v>
      </c>
      <c r="V554" s="2">
        <v>140</v>
      </c>
      <c r="W554" s="12">
        <f t="shared" si="68"/>
        <v>63.502879999999998</v>
      </c>
      <c r="X554" s="13">
        <f t="shared" si="69"/>
        <v>21.286691362310059</v>
      </c>
      <c r="Y554" s="18" t="str">
        <f t="shared" si="71"/>
        <v>Y</v>
      </c>
      <c r="Z554" s="2" t="s">
        <v>992</v>
      </c>
    </row>
    <row r="555" spans="1:26" x14ac:dyDescent="0.15">
      <c r="A555" s="11">
        <f t="shared" si="70"/>
        <v>1990</v>
      </c>
      <c r="B555" s="11">
        <f t="shared" si="64"/>
        <v>1999</v>
      </c>
      <c r="C555" s="10">
        <v>34942</v>
      </c>
      <c r="D555" s="2" t="s">
        <v>707</v>
      </c>
      <c r="I555" s="22" t="s">
        <v>1255</v>
      </c>
      <c r="K555" s="2" t="s">
        <v>26</v>
      </c>
      <c r="L555" s="3">
        <v>27883</v>
      </c>
      <c r="M555" s="12">
        <f t="shared" si="65"/>
        <v>19</v>
      </c>
      <c r="N555" s="11" t="str">
        <f t="shared" si="66"/>
        <v>34C</v>
      </c>
      <c r="O555" s="11">
        <f>IF(ISBLANK(P555),"",VLOOKUP(P555,Tables!$A$3:$B$11,2))</f>
        <v>2</v>
      </c>
      <c r="P555" s="2" t="s">
        <v>32</v>
      </c>
      <c r="Q555" s="2">
        <v>34</v>
      </c>
      <c r="R555" s="2">
        <v>24</v>
      </c>
      <c r="S555" s="2">
        <v>33</v>
      </c>
      <c r="T555" s="2">
        <v>68</v>
      </c>
      <c r="U555" s="13">
        <f t="shared" si="67"/>
        <v>1.7272000000000001</v>
      </c>
      <c r="V555" s="2">
        <v>116</v>
      </c>
      <c r="W555" s="12">
        <f t="shared" si="68"/>
        <v>52.616672000000001</v>
      </c>
      <c r="X555" s="13">
        <f t="shared" si="69"/>
        <v>17.637544271628336</v>
      </c>
      <c r="Y555" s="18" t="str">
        <f t="shared" si="71"/>
        <v>Y</v>
      </c>
      <c r="Z555" s="2" t="s">
        <v>708</v>
      </c>
    </row>
    <row r="556" spans="1:26" x14ac:dyDescent="0.15">
      <c r="A556" s="11">
        <f t="shared" si="70"/>
        <v>1990</v>
      </c>
      <c r="B556" s="11">
        <f t="shared" si="64"/>
        <v>1999</v>
      </c>
      <c r="C556" s="10">
        <v>34972</v>
      </c>
      <c r="D556" s="2" t="s">
        <v>591</v>
      </c>
      <c r="I556" s="22" t="s">
        <v>1256</v>
      </c>
      <c r="K556" s="2" t="s">
        <v>35</v>
      </c>
      <c r="L556" s="3">
        <v>26144</v>
      </c>
      <c r="M556" s="12">
        <f t="shared" si="65"/>
        <v>24</v>
      </c>
      <c r="N556" s="11" t="str">
        <f t="shared" si="66"/>
        <v>32D</v>
      </c>
      <c r="O556" s="11">
        <f>IF(ISBLANK(P556),"",VLOOKUP(P556,Tables!$A$3:$B$11,2))</f>
        <v>3</v>
      </c>
      <c r="P556" s="2" t="s">
        <v>27</v>
      </c>
      <c r="Q556" s="2">
        <v>32</v>
      </c>
      <c r="R556" s="2">
        <v>23</v>
      </c>
      <c r="S556" s="2">
        <v>35</v>
      </c>
      <c r="T556" s="2">
        <v>65</v>
      </c>
      <c r="U556" s="13">
        <f t="shared" si="67"/>
        <v>1.651</v>
      </c>
      <c r="V556" s="2">
        <v>112</v>
      </c>
      <c r="W556" s="12">
        <f t="shared" si="68"/>
        <v>50.802303999999999</v>
      </c>
      <c r="X556" s="13">
        <f t="shared" si="69"/>
        <v>18.637568920108254</v>
      </c>
      <c r="Y556" s="18" t="str">
        <f t="shared" si="71"/>
        <v>N</v>
      </c>
      <c r="Z556" s="2" t="s">
        <v>592</v>
      </c>
    </row>
    <row r="557" spans="1:26" x14ac:dyDescent="0.15">
      <c r="A557" s="11">
        <f t="shared" si="70"/>
        <v>1990</v>
      </c>
      <c r="B557" s="11">
        <f t="shared" si="64"/>
        <v>1999</v>
      </c>
      <c r="C557" s="10">
        <v>35003</v>
      </c>
      <c r="D557" s="2" t="s">
        <v>193</v>
      </c>
      <c r="I557" s="22" t="s">
        <v>1255</v>
      </c>
      <c r="K557" s="2" t="s">
        <v>26</v>
      </c>
      <c r="L557" s="3">
        <v>26702</v>
      </c>
      <c r="M557" s="12">
        <f t="shared" si="65"/>
        <v>22</v>
      </c>
      <c r="N557" s="11" t="str">
        <f t="shared" si="66"/>
        <v>34C</v>
      </c>
      <c r="O557" s="11">
        <f>IF(ISBLANK(P557),"",VLOOKUP(P557,Tables!$A$3:$B$11,2))</f>
        <v>2</v>
      </c>
      <c r="P557" s="2" t="s">
        <v>32</v>
      </c>
      <c r="Q557" s="2">
        <v>34</v>
      </c>
      <c r="R557" s="2">
        <v>24</v>
      </c>
      <c r="S557" s="2">
        <v>35</v>
      </c>
      <c r="T557" s="2">
        <v>65</v>
      </c>
      <c r="U557" s="13">
        <f t="shared" si="67"/>
        <v>1.651</v>
      </c>
      <c r="V557" s="2">
        <v>113</v>
      </c>
      <c r="W557" s="12">
        <f t="shared" si="68"/>
        <v>51.255896</v>
      </c>
      <c r="X557" s="13">
        <f t="shared" si="69"/>
        <v>18.803975785466363</v>
      </c>
      <c r="Y557" s="18" t="str">
        <f t="shared" si="71"/>
        <v>N</v>
      </c>
      <c r="Z557" s="2" t="s">
        <v>194</v>
      </c>
    </row>
    <row r="558" spans="1:26" x14ac:dyDescent="0.15">
      <c r="A558" s="11">
        <f t="shared" si="70"/>
        <v>1990</v>
      </c>
      <c r="B558" s="11">
        <f t="shared" si="64"/>
        <v>1999</v>
      </c>
      <c r="C558" s="10">
        <v>35033</v>
      </c>
      <c r="D558" s="2" t="s">
        <v>177</v>
      </c>
      <c r="I558" s="22" t="s">
        <v>1255</v>
      </c>
      <c r="J558" s="2" t="s">
        <v>25</v>
      </c>
      <c r="K558" s="2" t="s">
        <v>35</v>
      </c>
      <c r="L558" s="3">
        <v>26588</v>
      </c>
      <c r="M558" s="12">
        <f t="shared" si="65"/>
        <v>23</v>
      </c>
      <c r="N558" s="11" t="str">
        <f t="shared" si="66"/>
        <v>34DD</v>
      </c>
      <c r="O558" s="11">
        <f>IF(ISBLANK(P558),"",VLOOKUP(P558,Tables!$A$3:$B$11,2))</f>
        <v>4</v>
      </c>
      <c r="P558" s="2" t="s">
        <v>38</v>
      </c>
      <c r="Q558" s="2">
        <v>34</v>
      </c>
      <c r="R558" s="2">
        <v>24</v>
      </c>
      <c r="S558" s="2">
        <v>35</v>
      </c>
      <c r="T558" s="2">
        <v>68</v>
      </c>
      <c r="U558" s="13">
        <f t="shared" si="67"/>
        <v>1.7272000000000001</v>
      </c>
      <c r="V558" s="2">
        <v>119</v>
      </c>
      <c r="W558" s="12">
        <f t="shared" si="68"/>
        <v>53.977448000000003</v>
      </c>
      <c r="X558" s="13">
        <f t="shared" si="69"/>
        <v>18.093687657963549</v>
      </c>
      <c r="Y558" s="18" t="str">
        <f t="shared" si="71"/>
        <v>Y</v>
      </c>
      <c r="Z558" s="2" t="s">
        <v>178</v>
      </c>
    </row>
    <row r="559" spans="1:26" x14ac:dyDescent="0.15">
      <c r="A559" s="11">
        <f t="shared" si="70"/>
        <v>2000</v>
      </c>
      <c r="B559" s="11">
        <f t="shared" si="64"/>
        <v>2000</v>
      </c>
      <c r="C559" s="10">
        <v>35064</v>
      </c>
      <c r="D559" s="2" t="s">
        <v>205</v>
      </c>
      <c r="I559" s="22" t="s">
        <v>1255</v>
      </c>
      <c r="K559" s="2" t="s">
        <v>35</v>
      </c>
      <c r="L559" s="3">
        <v>26537</v>
      </c>
      <c r="M559" s="12">
        <f t="shared" si="65"/>
        <v>24</v>
      </c>
      <c r="N559" s="11" t="str">
        <f t="shared" si="66"/>
        <v>32C</v>
      </c>
      <c r="O559" s="11">
        <f>IF(ISBLANK(P559),"",VLOOKUP(P559,Tables!$A$3:$B$11,2))</f>
        <v>2</v>
      </c>
      <c r="P559" s="2" t="s">
        <v>32</v>
      </c>
      <c r="Q559" s="2">
        <v>32</v>
      </c>
      <c r="R559" s="2">
        <v>23</v>
      </c>
      <c r="S559" s="2">
        <v>34</v>
      </c>
      <c r="T559" s="2">
        <v>67</v>
      </c>
      <c r="U559" s="13">
        <f t="shared" si="67"/>
        <v>1.7018</v>
      </c>
      <c r="V559" s="2">
        <v>111</v>
      </c>
      <c r="W559" s="12">
        <f t="shared" si="68"/>
        <v>50.348711999999999</v>
      </c>
      <c r="X559" s="13">
        <f t="shared" si="69"/>
        <v>17.38486515511681</v>
      </c>
      <c r="Y559" s="18" t="str">
        <f t="shared" si="71"/>
        <v>Y</v>
      </c>
      <c r="Z559" s="2" t="s">
        <v>105</v>
      </c>
    </row>
    <row r="560" spans="1:26" x14ac:dyDescent="0.15">
      <c r="A560" s="11">
        <f t="shared" si="70"/>
        <v>2000</v>
      </c>
      <c r="B560" s="11">
        <f t="shared" si="64"/>
        <v>2000</v>
      </c>
      <c r="C560" s="10">
        <v>35064</v>
      </c>
      <c r="D560" s="2" t="s">
        <v>324</v>
      </c>
      <c r="I560" s="22" t="s">
        <v>1255</v>
      </c>
      <c r="K560" s="2" t="s">
        <v>35</v>
      </c>
      <c r="L560" s="3">
        <v>26537</v>
      </c>
      <c r="M560" s="12">
        <f t="shared" si="65"/>
        <v>24</v>
      </c>
      <c r="N560" s="11" t="str">
        <f t="shared" si="66"/>
        <v>32C</v>
      </c>
      <c r="O560" s="11">
        <f>IF(ISBLANK(P560),"",VLOOKUP(P560,Tables!$A$3:$B$11,2))</f>
        <v>2</v>
      </c>
      <c r="P560" s="2" t="s">
        <v>32</v>
      </c>
      <c r="Q560" s="2">
        <v>32</v>
      </c>
      <c r="R560" s="2">
        <v>23</v>
      </c>
      <c r="S560" s="2">
        <v>34</v>
      </c>
      <c r="T560" s="2">
        <v>67</v>
      </c>
      <c r="U560" s="13">
        <f t="shared" si="67"/>
        <v>1.7018</v>
      </c>
      <c r="V560" s="2">
        <v>111</v>
      </c>
      <c r="W560" s="12">
        <f t="shared" si="68"/>
        <v>50.348711999999999</v>
      </c>
      <c r="X560" s="13">
        <f t="shared" si="69"/>
        <v>17.38486515511681</v>
      </c>
      <c r="Y560" s="18" t="str">
        <f t="shared" si="71"/>
        <v>Y</v>
      </c>
      <c r="Z560" s="2" t="s">
        <v>105</v>
      </c>
    </row>
    <row r="561" spans="1:26" x14ac:dyDescent="0.15">
      <c r="A561" s="11">
        <f t="shared" si="70"/>
        <v>2000</v>
      </c>
      <c r="B561" s="11">
        <f t="shared" si="64"/>
        <v>2000</v>
      </c>
      <c r="C561" s="10">
        <v>35095</v>
      </c>
      <c r="D561" s="2" t="s">
        <v>1118</v>
      </c>
      <c r="I561" s="22" t="s">
        <v>1255</v>
      </c>
      <c r="J561" s="2" t="s">
        <v>60</v>
      </c>
      <c r="K561" s="2" t="s">
        <v>26</v>
      </c>
      <c r="L561" s="3">
        <v>27583</v>
      </c>
      <c r="M561" s="12">
        <f t="shared" si="65"/>
        <v>21</v>
      </c>
      <c r="N561" s="11" t="str">
        <f t="shared" si="66"/>
        <v>35D</v>
      </c>
      <c r="O561" s="11">
        <f>IF(ISBLANK(P561),"",VLOOKUP(P561,Tables!$A$3:$B$11,2))</f>
        <v>3</v>
      </c>
      <c r="P561" s="2" t="s">
        <v>27</v>
      </c>
      <c r="Q561" s="2">
        <v>35</v>
      </c>
      <c r="R561" s="2">
        <v>23</v>
      </c>
      <c r="S561" s="2">
        <v>33</v>
      </c>
      <c r="T561" s="2">
        <v>64</v>
      </c>
      <c r="U561" s="13">
        <f t="shared" si="67"/>
        <v>1.6255999999999999</v>
      </c>
      <c r="V561" s="2">
        <v>105</v>
      </c>
      <c r="W561" s="12">
        <f t="shared" si="68"/>
        <v>47.627159999999996</v>
      </c>
      <c r="X561" s="13">
        <f t="shared" si="69"/>
        <v>18.023009190549629</v>
      </c>
      <c r="Y561" s="18" t="str">
        <f t="shared" si="71"/>
        <v>Y</v>
      </c>
      <c r="Z561" s="2" t="s">
        <v>91</v>
      </c>
    </row>
    <row r="562" spans="1:26" x14ac:dyDescent="0.15">
      <c r="A562" s="11">
        <f t="shared" si="70"/>
        <v>2000</v>
      </c>
      <c r="B562" s="11">
        <f t="shared" si="64"/>
        <v>2000</v>
      </c>
      <c r="C562" s="10">
        <v>35124</v>
      </c>
      <c r="D562" s="2" t="s">
        <v>926</v>
      </c>
      <c r="I562" s="22" t="s">
        <v>1255</v>
      </c>
      <c r="J562" s="2" t="s">
        <v>60</v>
      </c>
      <c r="K562" s="2" t="s">
        <v>35</v>
      </c>
      <c r="L562" s="3">
        <v>27934</v>
      </c>
      <c r="M562" s="12">
        <f t="shared" si="65"/>
        <v>20</v>
      </c>
      <c r="N562" s="11" t="str">
        <f t="shared" si="66"/>
        <v>32B</v>
      </c>
      <c r="O562" s="11">
        <f>IF(ISBLANK(P562),"",VLOOKUP(P562,Tables!$A$3:$B$11,2))</f>
        <v>1</v>
      </c>
      <c r="P562" s="2" t="s">
        <v>49</v>
      </c>
      <c r="Q562" s="2">
        <v>32</v>
      </c>
      <c r="R562" s="2">
        <v>24</v>
      </c>
      <c r="S562" s="2">
        <v>32</v>
      </c>
      <c r="T562" s="2">
        <v>65</v>
      </c>
      <c r="U562" s="13">
        <f t="shared" si="67"/>
        <v>1.651</v>
      </c>
      <c r="V562" s="2">
        <v>105</v>
      </c>
      <c r="W562" s="12">
        <f t="shared" si="68"/>
        <v>47.627159999999996</v>
      </c>
      <c r="X562" s="13">
        <f t="shared" si="69"/>
        <v>17.472720862601488</v>
      </c>
      <c r="Y562" s="18" t="str">
        <f t="shared" si="71"/>
        <v>Y</v>
      </c>
      <c r="Z562" s="2" t="s">
        <v>157</v>
      </c>
    </row>
    <row r="563" spans="1:26" x14ac:dyDescent="0.15">
      <c r="A563" s="11">
        <f t="shared" si="70"/>
        <v>2000</v>
      </c>
      <c r="B563" s="11">
        <f t="shared" si="64"/>
        <v>2000</v>
      </c>
      <c r="C563" s="10">
        <v>35155</v>
      </c>
      <c r="D563" s="2" t="s">
        <v>158</v>
      </c>
      <c r="I563" s="22" t="s">
        <v>1256</v>
      </c>
      <c r="J563" s="2" t="s">
        <v>30</v>
      </c>
      <c r="K563" s="2" t="s">
        <v>26</v>
      </c>
      <c r="L563" s="3">
        <v>25731</v>
      </c>
      <c r="M563" s="12">
        <f t="shared" si="65"/>
        <v>26</v>
      </c>
      <c r="N563" s="11" t="str">
        <f t="shared" si="66"/>
        <v>35DD</v>
      </c>
      <c r="O563" s="11">
        <f>IF(ISBLANK(P563),"",VLOOKUP(P563,Tables!$A$3:$B$11,2))</f>
        <v>4</v>
      </c>
      <c r="P563" s="2" t="s">
        <v>38</v>
      </c>
      <c r="Q563" s="2">
        <v>35</v>
      </c>
      <c r="R563" s="2">
        <v>24</v>
      </c>
      <c r="S563" s="2">
        <v>34</v>
      </c>
      <c r="T563" s="2">
        <v>67</v>
      </c>
      <c r="U563" s="13">
        <f t="shared" si="67"/>
        <v>1.7018</v>
      </c>
      <c r="V563" s="2">
        <v>117</v>
      </c>
      <c r="W563" s="12">
        <f t="shared" si="68"/>
        <v>53.070264000000002</v>
      </c>
      <c r="X563" s="13">
        <f t="shared" si="69"/>
        <v>18.324587595933934</v>
      </c>
      <c r="Y563" s="18" t="str">
        <f t="shared" si="71"/>
        <v>Y</v>
      </c>
      <c r="Z563" s="2" t="s">
        <v>159</v>
      </c>
    </row>
    <row r="564" spans="1:26" x14ac:dyDescent="0.15">
      <c r="A564" s="11">
        <f t="shared" si="70"/>
        <v>2000</v>
      </c>
      <c r="B564" s="11">
        <f t="shared" si="64"/>
        <v>2000</v>
      </c>
      <c r="C564" s="10">
        <v>35185</v>
      </c>
      <c r="D564" s="2" t="s">
        <v>175</v>
      </c>
      <c r="I564" s="22" t="s">
        <v>1255</v>
      </c>
      <c r="K564" s="2" t="s">
        <v>35</v>
      </c>
      <c r="L564" s="3">
        <v>27825</v>
      </c>
      <c r="M564" s="12">
        <f t="shared" si="65"/>
        <v>20</v>
      </c>
      <c r="N564" s="11" t="str">
        <f t="shared" si="66"/>
        <v>36C</v>
      </c>
      <c r="O564" s="11">
        <f>IF(ISBLANK(P564),"",VLOOKUP(P564,Tables!$A$3:$B$11,2))</f>
        <v>2</v>
      </c>
      <c r="P564" s="2" t="s">
        <v>32</v>
      </c>
      <c r="Q564" s="2">
        <v>36</v>
      </c>
      <c r="R564" s="2">
        <v>25</v>
      </c>
      <c r="S564" s="2">
        <v>34</v>
      </c>
      <c r="T564" s="2">
        <v>68</v>
      </c>
      <c r="U564" s="13">
        <f t="shared" si="67"/>
        <v>1.7272000000000001</v>
      </c>
      <c r="V564" s="2">
        <v>115</v>
      </c>
      <c r="W564" s="12">
        <f t="shared" si="68"/>
        <v>52.163080000000001</v>
      </c>
      <c r="X564" s="13">
        <f t="shared" si="69"/>
        <v>17.485496476183261</v>
      </c>
      <c r="Y564" s="18" t="str">
        <f t="shared" si="71"/>
        <v>N</v>
      </c>
      <c r="Z564" s="2" t="s">
        <v>176</v>
      </c>
    </row>
    <row r="565" spans="1:26" x14ac:dyDescent="0.15">
      <c r="A565" s="11">
        <f t="shared" si="70"/>
        <v>2000</v>
      </c>
      <c r="B565" s="11">
        <f t="shared" si="64"/>
        <v>2000</v>
      </c>
      <c r="C565" s="10">
        <v>35216</v>
      </c>
      <c r="D565" s="2" t="s">
        <v>1059</v>
      </c>
      <c r="I565" s="22" t="s">
        <v>1255</v>
      </c>
      <c r="J565" s="2" t="s">
        <v>30</v>
      </c>
      <c r="K565" s="2" t="s">
        <v>35</v>
      </c>
      <c r="L565" s="3">
        <v>27173</v>
      </c>
      <c r="M565" s="12">
        <f t="shared" si="65"/>
        <v>22</v>
      </c>
      <c r="N565" s="11" t="str">
        <f t="shared" si="66"/>
        <v>34D</v>
      </c>
      <c r="O565" s="11">
        <f>IF(ISBLANK(P565),"",VLOOKUP(P565,Tables!$A$3:$B$11,2))</f>
        <v>3</v>
      </c>
      <c r="P565" s="2" t="s">
        <v>27</v>
      </c>
      <c r="Q565" s="2">
        <v>34</v>
      </c>
      <c r="R565" s="2">
        <v>24</v>
      </c>
      <c r="S565" s="2">
        <v>36</v>
      </c>
      <c r="T565" s="2">
        <v>66</v>
      </c>
      <c r="U565" s="13">
        <f t="shared" si="67"/>
        <v>1.6764000000000001</v>
      </c>
      <c r="V565" s="2">
        <v>112</v>
      </c>
      <c r="W565" s="12">
        <f t="shared" si="68"/>
        <v>50.802303999999999</v>
      </c>
      <c r="X565" s="13">
        <f t="shared" si="69"/>
        <v>18.077072701436496</v>
      </c>
      <c r="Y565" s="18" t="str">
        <f t="shared" si="71"/>
        <v>Y</v>
      </c>
      <c r="Z565" s="2" t="s">
        <v>357</v>
      </c>
    </row>
    <row r="566" spans="1:26" x14ac:dyDescent="0.15">
      <c r="A566" s="11">
        <f t="shared" si="70"/>
        <v>2000</v>
      </c>
      <c r="B566" s="11">
        <f t="shared" si="64"/>
        <v>2000</v>
      </c>
      <c r="C566" s="10">
        <v>35246</v>
      </c>
      <c r="D566" s="2" t="s">
        <v>919</v>
      </c>
      <c r="I566" s="22" t="s">
        <v>1255</v>
      </c>
      <c r="K566" s="2" t="s">
        <v>35</v>
      </c>
      <c r="L566" s="3">
        <v>28010</v>
      </c>
      <c r="M566" s="12">
        <f t="shared" si="65"/>
        <v>20</v>
      </c>
      <c r="N566" s="11" t="str">
        <f t="shared" si="66"/>
        <v>36C</v>
      </c>
      <c r="O566" s="11">
        <f>IF(ISBLANK(P566),"",VLOOKUP(P566,Tables!$A$3:$B$11,2))</f>
        <v>2</v>
      </c>
      <c r="P566" s="2" t="s">
        <v>32</v>
      </c>
      <c r="Q566" s="2">
        <v>36</v>
      </c>
      <c r="R566" s="2">
        <v>23</v>
      </c>
      <c r="S566" s="2">
        <v>35</v>
      </c>
      <c r="T566" s="2">
        <v>69</v>
      </c>
      <c r="U566" s="13">
        <f t="shared" si="67"/>
        <v>1.7525999999999999</v>
      </c>
      <c r="V566" s="2">
        <v>118</v>
      </c>
      <c r="W566" s="12">
        <f t="shared" si="68"/>
        <v>53.523856000000002</v>
      </c>
      <c r="X566" s="13">
        <f t="shared" si="69"/>
        <v>17.425360790650171</v>
      </c>
      <c r="Y566" s="18" t="str">
        <f t="shared" si="71"/>
        <v>Y</v>
      </c>
      <c r="Z566" s="2" t="s">
        <v>246</v>
      </c>
    </row>
    <row r="567" spans="1:26" x14ac:dyDescent="0.15">
      <c r="A567" s="11">
        <f t="shared" si="70"/>
        <v>2000</v>
      </c>
      <c r="B567" s="11">
        <f t="shared" si="64"/>
        <v>2000</v>
      </c>
      <c r="C567" s="10">
        <v>35277</v>
      </c>
      <c r="D567" s="2" t="s">
        <v>1103</v>
      </c>
      <c r="I567" s="22" t="s">
        <v>1255</v>
      </c>
      <c r="J567" s="2" t="s">
        <v>25</v>
      </c>
      <c r="K567" s="2" t="s">
        <v>35</v>
      </c>
      <c r="L567" s="3">
        <v>27750</v>
      </c>
      <c r="M567" s="12">
        <f t="shared" si="65"/>
        <v>21</v>
      </c>
      <c r="N567" s="11" t="str">
        <f t="shared" si="66"/>
        <v>34B</v>
      </c>
      <c r="O567" s="11">
        <f>IF(ISBLANK(P567),"",VLOOKUP(P567,Tables!$A$3:$B$11,2))</f>
        <v>1</v>
      </c>
      <c r="P567" s="2" t="s">
        <v>49</v>
      </c>
      <c r="Q567" s="2">
        <v>34</v>
      </c>
      <c r="R567" s="2">
        <v>23</v>
      </c>
      <c r="S567" s="2">
        <v>33</v>
      </c>
      <c r="T567" s="2">
        <v>71</v>
      </c>
      <c r="U567" s="13">
        <f t="shared" si="67"/>
        <v>1.8034000000000001</v>
      </c>
      <c r="V567" s="2">
        <v>125</v>
      </c>
      <c r="W567" s="12">
        <f t="shared" si="68"/>
        <v>56.698999999999998</v>
      </c>
      <c r="X567" s="13">
        <f t="shared" si="69"/>
        <v>17.433768253769394</v>
      </c>
      <c r="Y567" s="18" t="str">
        <f t="shared" si="71"/>
        <v>Y</v>
      </c>
      <c r="Z567" s="2" t="s">
        <v>701</v>
      </c>
    </row>
    <row r="568" spans="1:26" x14ac:dyDescent="0.15">
      <c r="A568" s="11">
        <f t="shared" si="70"/>
        <v>2000</v>
      </c>
      <c r="B568" s="11">
        <f t="shared" si="64"/>
        <v>2000</v>
      </c>
      <c r="C568" s="10">
        <v>35308</v>
      </c>
      <c r="D568" s="2" t="s">
        <v>684</v>
      </c>
      <c r="I568" s="22" t="s">
        <v>1255</v>
      </c>
      <c r="K568" s="2" t="s">
        <v>26</v>
      </c>
      <c r="L568" s="3">
        <v>26663</v>
      </c>
      <c r="M568" s="12">
        <f t="shared" si="65"/>
        <v>24</v>
      </c>
      <c r="N568" s="11" t="str">
        <f t="shared" si="66"/>
        <v>34D</v>
      </c>
      <c r="O568" s="11">
        <f>IF(ISBLANK(P568),"",VLOOKUP(P568,Tables!$A$3:$B$11,2))</f>
        <v>3</v>
      </c>
      <c r="P568" s="2" t="s">
        <v>27</v>
      </c>
      <c r="Q568" s="2">
        <v>34</v>
      </c>
      <c r="R568" s="2">
        <v>26</v>
      </c>
      <c r="S568" s="2">
        <v>33</v>
      </c>
      <c r="T568" s="2">
        <v>69</v>
      </c>
      <c r="U568" s="13">
        <f t="shared" si="67"/>
        <v>1.7525999999999999</v>
      </c>
      <c r="V568" s="2">
        <v>115</v>
      </c>
      <c r="W568" s="12">
        <f t="shared" si="68"/>
        <v>52.163080000000001</v>
      </c>
      <c r="X568" s="13">
        <f t="shared" si="69"/>
        <v>16.982343143430249</v>
      </c>
      <c r="Y568" s="18" t="str">
        <f t="shared" si="71"/>
        <v>Y</v>
      </c>
      <c r="Z568" s="2" t="s">
        <v>343</v>
      </c>
    </row>
    <row r="569" spans="1:26" x14ac:dyDescent="0.15">
      <c r="A569" s="11">
        <f t="shared" si="70"/>
        <v>2000</v>
      </c>
      <c r="B569" s="11">
        <f t="shared" si="64"/>
        <v>2000</v>
      </c>
      <c r="C569" s="10">
        <v>35338</v>
      </c>
      <c r="D569" s="2" t="s">
        <v>922</v>
      </c>
      <c r="I569" s="22" t="s">
        <v>1255</v>
      </c>
      <c r="J569" s="2" t="s">
        <v>25</v>
      </c>
      <c r="K569" s="2" t="s">
        <v>26</v>
      </c>
      <c r="L569" s="3">
        <v>25511</v>
      </c>
      <c r="M569" s="12">
        <f t="shared" si="65"/>
        <v>27</v>
      </c>
      <c r="N569" s="11" t="str">
        <f t="shared" si="66"/>
        <v>36DD</v>
      </c>
      <c r="O569" s="11">
        <f>IF(ISBLANK(P569),"",VLOOKUP(P569,Tables!$A$3:$B$11,2))</f>
        <v>4</v>
      </c>
      <c r="P569" s="2" t="s">
        <v>38</v>
      </c>
      <c r="Q569" s="2">
        <v>36</v>
      </c>
      <c r="R569" s="2">
        <v>24</v>
      </c>
      <c r="S569" s="2">
        <v>36</v>
      </c>
      <c r="T569" s="2">
        <v>65</v>
      </c>
      <c r="U569" s="13">
        <f t="shared" si="67"/>
        <v>1.651</v>
      </c>
      <c r="V569" s="2">
        <v>115</v>
      </c>
      <c r="W569" s="12">
        <f t="shared" si="68"/>
        <v>52.163080000000001</v>
      </c>
      <c r="X569" s="13">
        <f t="shared" si="69"/>
        <v>19.136789516182581</v>
      </c>
      <c r="Y569" s="18" t="str">
        <f t="shared" si="71"/>
        <v>Y</v>
      </c>
      <c r="Z569" s="2" t="s">
        <v>47</v>
      </c>
    </row>
    <row r="570" spans="1:26" x14ac:dyDescent="0.15">
      <c r="A570" s="11">
        <f t="shared" si="70"/>
        <v>2000</v>
      </c>
      <c r="B570" s="11">
        <f t="shared" si="64"/>
        <v>2000</v>
      </c>
      <c r="C570" s="10">
        <v>35369</v>
      </c>
      <c r="D570" s="2" t="s">
        <v>181</v>
      </c>
      <c r="I570" s="22" t="s">
        <v>1255</v>
      </c>
      <c r="J570" s="2" t="s">
        <v>30</v>
      </c>
      <c r="K570" s="2" t="s">
        <v>26</v>
      </c>
      <c r="L570" s="3">
        <v>27136</v>
      </c>
      <c r="M570" s="12">
        <f t="shared" si="65"/>
        <v>22</v>
      </c>
      <c r="N570" s="11" t="str">
        <f t="shared" si="66"/>
        <v>36D</v>
      </c>
      <c r="O570" s="11">
        <f>IF(ISBLANK(P570),"",VLOOKUP(P570,Tables!$A$3:$B$11,2))</f>
        <v>3</v>
      </c>
      <c r="P570" s="2" t="s">
        <v>27</v>
      </c>
      <c r="Q570" s="2">
        <v>36</v>
      </c>
      <c r="R570" s="2">
        <v>24</v>
      </c>
      <c r="S570" s="2">
        <v>34</v>
      </c>
      <c r="T570" s="2">
        <v>65</v>
      </c>
      <c r="U570" s="13">
        <f t="shared" si="67"/>
        <v>1.651</v>
      </c>
      <c r="V570" s="2">
        <v>107</v>
      </c>
      <c r="W570" s="12">
        <f t="shared" si="68"/>
        <v>48.534343999999997</v>
      </c>
      <c r="X570" s="13">
        <f t="shared" si="69"/>
        <v>17.805534593317706</v>
      </c>
      <c r="Y570" s="18" t="str">
        <f t="shared" si="71"/>
        <v>Y</v>
      </c>
      <c r="Z570" s="2" t="s">
        <v>182</v>
      </c>
    </row>
    <row r="571" spans="1:26" x14ac:dyDescent="0.15">
      <c r="A571" s="11">
        <f t="shared" si="70"/>
        <v>2000</v>
      </c>
      <c r="B571" s="11">
        <f t="shared" si="64"/>
        <v>2000</v>
      </c>
      <c r="C571" s="10">
        <v>35399</v>
      </c>
      <c r="D571" s="2" t="s">
        <v>191</v>
      </c>
      <c r="I571" s="22" t="s">
        <v>1255</v>
      </c>
      <c r="J571" s="2" t="s">
        <v>25</v>
      </c>
      <c r="K571" s="2" t="s">
        <v>35</v>
      </c>
      <c r="L571" s="3">
        <v>27061</v>
      </c>
      <c r="M571" s="12">
        <f t="shared" si="65"/>
        <v>22</v>
      </c>
      <c r="N571" s="11" t="str">
        <f t="shared" si="66"/>
        <v>34C</v>
      </c>
      <c r="O571" s="11">
        <f>IF(ISBLANK(P571),"",VLOOKUP(P571,Tables!$A$3:$B$11,2))</f>
        <v>2</v>
      </c>
      <c r="P571" s="2" t="s">
        <v>32</v>
      </c>
      <c r="Q571" s="2">
        <v>34</v>
      </c>
      <c r="R571" s="2">
        <v>26</v>
      </c>
      <c r="S571" s="2">
        <v>36</v>
      </c>
      <c r="T571" s="2">
        <v>74</v>
      </c>
      <c r="U571" s="13">
        <f t="shared" si="67"/>
        <v>1.8796000000000002</v>
      </c>
      <c r="V571" s="2">
        <v>135</v>
      </c>
      <c r="W571" s="12">
        <f t="shared" si="68"/>
        <v>61.234920000000002</v>
      </c>
      <c r="X571" s="13">
        <f t="shared" si="69"/>
        <v>17.332782291568964</v>
      </c>
      <c r="Y571" s="18" t="str">
        <f t="shared" si="71"/>
        <v>Y</v>
      </c>
      <c r="Z571" s="2" t="s">
        <v>192</v>
      </c>
    </row>
    <row r="572" spans="1:26" x14ac:dyDescent="0.15">
      <c r="A572" s="11">
        <f t="shared" si="70"/>
        <v>2000</v>
      </c>
      <c r="B572" s="11">
        <f t="shared" si="64"/>
        <v>2001</v>
      </c>
      <c r="C572" s="10">
        <v>35430</v>
      </c>
      <c r="D572" s="2" t="s">
        <v>11</v>
      </c>
      <c r="I572" s="22" t="s">
        <v>1255</v>
      </c>
      <c r="J572" s="2" t="s">
        <v>30</v>
      </c>
      <c r="K572" s="2" t="s">
        <v>26</v>
      </c>
      <c r="L572" s="3">
        <v>27016</v>
      </c>
      <c r="M572" s="12">
        <f t="shared" si="65"/>
        <v>24</v>
      </c>
      <c r="N572" s="11" t="str">
        <f t="shared" si="66"/>
        <v>35C</v>
      </c>
      <c r="O572" s="11">
        <f>IF(ISBLANK(P572),"",VLOOKUP(P572,Tables!$A$3:$B$11,2))</f>
        <v>2</v>
      </c>
      <c r="P572" s="2" t="s">
        <v>32</v>
      </c>
      <c r="Q572" s="2">
        <v>35</v>
      </c>
      <c r="R572" s="2">
        <v>25</v>
      </c>
      <c r="S572" s="2">
        <v>36</v>
      </c>
      <c r="T572" s="2">
        <v>70</v>
      </c>
      <c r="U572" s="13">
        <f t="shared" si="67"/>
        <v>1.778</v>
      </c>
      <c r="V572" s="2">
        <v>120</v>
      </c>
      <c r="W572" s="12">
        <f t="shared" si="68"/>
        <v>54.431039999999996</v>
      </c>
      <c r="X572" s="13">
        <f t="shared" si="69"/>
        <v>17.218016476849279</v>
      </c>
      <c r="Y572" s="18" t="str">
        <f t="shared" si="71"/>
        <v>N</v>
      </c>
      <c r="Z572" s="2" t="s">
        <v>510</v>
      </c>
    </row>
    <row r="573" spans="1:26" x14ac:dyDescent="0.15">
      <c r="A573" s="11">
        <f t="shared" si="70"/>
        <v>2000</v>
      </c>
      <c r="B573" s="11">
        <f t="shared" si="64"/>
        <v>2001</v>
      </c>
      <c r="C573" s="10">
        <v>35461</v>
      </c>
      <c r="D573" s="2" t="s">
        <v>12</v>
      </c>
      <c r="I573" s="22" t="s">
        <v>1255</v>
      </c>
      <c r="K573" s="2" t="s">
        <v>35</v>
      </c>
      <c r="L573" s="3">
        <v>27571</v>
      </c>
      <c r="M573" s="12">
        <f t="shared" si="65"/>
        <v>22</v>
      </c>
      <c r="N573" s="11" t="str">
        <f t="shared" si="66"/>
        <v>34b</v>
      </c>
      <c r="O573" s="11">
        <f>IF(ISBLANK(P573),"",VLOOKUP(P573,Tables!$A$3:$B$11,2))</f>
        <v>1</v>
      </c>
      <c r="P573" s="2" t="s">
        <v>736</v>
      </c>
      <c r="Q573" s="2">
        <v>34</v>
      </c>
      <c r="R573" s="2">
        <v>21</v>
      </c>
      <c r="S573" s="2">
        <v>33</v>
      </c>
      <c r="T573" s="2">
        <v>66</v>
      </c>
      <c r="U573" s="13">
        <f t="shared" si="67"/>
        <v>1.6764000000000001</v>
      </c>
      <c r="V573" s="2">
        <v>100</v>
      </c>
      <c r="W573" s="12">
        <f t="shared" si="68"/>
        <v>45.359200000000001</v>
      </c>
      <c r="X573" s="13">
        <f t="shared" si="69"/>
        <v>16.140243483425444</v>
      </c>
      <c r="Y573" s="18" t="str">
        <f t="shared" si="71"/>
        <v>Y</v>
      </c>
      <c r="Z573" s="2" t="s">
        <v>737</v>
      </c>
    </row>
    <row r="574" spans="1:26" x14ac:dyDescent="0.15">
      <c r="A574" s="11">
        <f t="shared" si="70"/>
        <v>2000</v>
      </c>
      <c r="B574" s="11">
        <f t="shared" si="64"/>
        <v>2001</v>
      </c>
      <c r="C574" s="10">
        <v>35489</v>
      </c>
      <c r="D574" s="2" t="s">
        <v>10</v>
      </c>
      <c r="I574" s="22" t="s">
        <v>1255</v>
      </c>
      <c r="J574" s="2" t="s">
        <v>25</v>
      </c>
      <c r="K574" s="2" t="s">
        <v>35</v>
      </c>
      <c r="L574" s="3">
        <v>26852</v>
      </c>
      <c r="M574" s="12">
        <f t="shared" si="65"/>
        <v>24</v>
      </c>
      <c r="N574" s="11" t="str">
        <f t="shared" si="66"/>
        <v>34F</v>
      </c>
      <c r="O574" s="11">
        <f>IF(ISBLANK(P574),"",VLOOKUP(P574,Tables!$A$3:$B$11,2))</f>
        <v>6</v>
      </c>
      <c r="P574" s="2" t="s">
        <v>529</v>
      </c>
      <c r="Q574" s="2">
        <v>34</v>
      </c>
      <c r="R574" s="2">
        <v>25</v>
      </c>
      <c r="S574" s="2">
        <v>36</v>
      </c>
      <c r="T574" s="2">
        <v>64</v>
      </c>
      <c r="U574" s="13">
        <f t="shared" si="67"/>
        <v>1.6255999999999999</v>
      </c>
      <c r="V574" s="2">
        <v>112</v>
      </c>
      <c r="W574" s="12">
        <f t="shared" si="68"/>
        <v>50.802303999999999</v>
      </c>
      <c r="X574" s="13">
        <f t="shared" si="69"/>
        <v>19.224543136586274</v>
      </c>
      <c r="Y574" s="18" t="str">
        <f t="shared" si="71"/>
        <v>Y</v>
      </c>
      <c r="Z574" s="2" t="s">
        <v>407</v>
      </c>
    </row>
    <row r="575" spans="1:26" x14ac:dyDescent="0.15">
      <c r="A575" s="11">
        <f t="shared" si="70"/>
        <v>2000</v>
      </c>
      <c r="B575" s="11">
        <f t="shared" si="64"/>
        <v>2001</v>
      </c>
      <c r="C575" s="10">
        <v>35520</v>
      </c>
      <c r="D575" s="2" t="s">
        <v>13</v>
      </c>
      <c r="I575" s="22" t="s">
        <v>1255</v>
      </c>
      <c r="K575" s="2" t="s">
        <v>26</v>
      </c>
      <c r="L575" s="3">
        <v>27787</v>
      </c>
      <c r="M575" s="12">
        <f t="shared" si="65"/>
        <v>21</v>
      </c>
      <c r="N575" s="11" t="str">
        <f t="shared" si="66"/>
        <v>32D</v>
      </c>
      <c r="O575" s="11">
        <f>IF(ISBLANK(P575),"",VLOOKUP(P575,Tables!$A$3:$B$11,2))</f>
        <v>3</v>
      </c>
      <c r="P575" s="2" t="s">
        <v>27</v>
      </c>
      <c r="Q575" s="2">
        <v>32</v>
      </c>
      <c r="R575" s="2">
        <v>22</v>
      </c>
      <c r="S575" s="2">
        <v>32</v>
      </c>
      <c r="T575" s="2">
        <v>64</v>
      </c>
      <c r="U575" s="13">
        <f t="shared" si="67"/>
        <v>1.6255999999999999</v>
      </c>
      <c r="V575" s="2">
        <v>103</v>
      </c>
      <c r="W575" s="12">
        <f t="shared" si="68"/>
        <v>46.719976000000003</v>
      </c>
      <c r="X575" s="13">
        <f t="shared" si="69"/>
        <v>17.679713777396305</v>
      </c>
      <c r="Y575" s="18" t="str">
        <f t="shared" si="71"/>
        <v>Y</v>
      </c>
      <c r="Z575" s="2" t="s">
        <v>667</v>
      </c>
    </row>
    <row r="576" spans="1:26" x14ac:dyDescent="0.15">
      <c r="A576" s="11">
        <f t="shared" si="70"/>
        <v>2000</v>
      </c>
      <c r="B576" s="11">
        <f t="shared" si="64"/>
        <v>2001</v>
      </c>
      <c r="C576" s="10">
        <v>35550</v>
      </c>
      <c r="D576" s="2" t="s">
        <v>297</v>
      </c>
      <c r="I576" s="22" t="s">
        <v>1255</v>
      </c>
      <c r="K576" s="2" t="s">
        <v>35</v>
      </c>
      <c r="L576" s="3">
        <v>27233</v>
      </c>
      <c r="M576" s="12">
        <f t="shared" si="65"/>
        <v>23</v>
      </c>
      <c r="N576" s="11" t="str">
        <f t="shared" si="66"/>
        <v>34C</v>
      </c>
      <c r="O576" s="11">
        <f>IF(ISBLANK(P576),"",VLOOKUP(P576,Tables!$A$3:$B$11,2))</f>
        <v>2</v>
      </c>
      <c r="P576" s="2" t="s">
        <v>32</v>
      </c>
      <c r="Q576" s="2">
        <v>34</v>
      </c>
      <c r="R576" s="2">
        <v>25</v>
      </c>
      <c r="S576" s="2">
        <v>35</v>
      </c>
      <c r="T576" s="2">
        <v>69</v>
      </c>
      <c r="U576" s="13">
        <f t="shared" si="67"/>
        <v>1.7525999999999999</v>
      </c>
      <c r="V576" s="2">
        <v>125</v>
      </c>
      <c r="W576" s="12">
        <f t="shared" si="68"/>
        <v>56.698999999999998</v>
      </c>
      <c r="X576" s="13">
        <f t="shared" si="69"/>
        <v>18.459068634163312</v>
      </c>
      <c r="Y576" s="18" t="str">
        <f t="shared" si="71"/>
        <v>Y</v>
      </c>
      <c r="Z576" s="2" t="s">
        <v>298</v>
      </c>
    </row>
    <row r="577" spans="1:26" x14ac:dyDescent="0.15">
      <c r="A577" s="11">
        <f t="shared" si="70"/>
        <v>2000</v>
      </c>
      <c r="B577" s="11">
        <f t="shared" si="64"/>
        <v>2001</v>
      </c>
      <c r="C577" s="10">
        <v>35581</v>
      </c>
      <c r="D577" s="2" t="s">
        <v>14</v>
      </c>
      <c r="I577" s="22" t="s">
        <v>1255</v>
      </c>
      <c r="J577" s="2" t="s">
        <v>25</v>
      </c>
      <c r="K577" s="2" t="s">
        <v>26</v>
      </c>
      <c r="L577" s="3">
        <v>27014</v>
      </c>
      <c r="M577" s="12">
        <f t="shared" si="65"/>
        <v>24</v>
      </c>
      <c r="N577" s="11" t="str">
        <f t="shared" si="66"/>
        <v>36C</v>
      </c>
      <c r="O577" s="11">
        <f>IF(ISBLANK(P577),"",VLOOKUP(P577,Tables!$A$3:$B$11,2))</f>
        <v>2</v>
      </c>
      <c r="P577" s="2" t="s">
        <v>32</v>
      </c>
      <c r="Q577" s="2">
        <v>36</v>
      </c>
      <c r="R577" s="2">
        <v>22</v>
      </c>
      <c r="S577" s="2">
        <v>32</v>
      </c>
      <c r="T577" s="2">
        <v>66</v>
      </c>
      <c r="U577" s="13">
        <f t="shared" si="67"/>
        <v>1.6764000000000001</v>
      </c>
      <c r="V577" s="2">
        <v>110</v>
      </c>
      <c r="W577" s="12">
        <f t="shared" si="68"/>
        <v>49.895119999999999</v>
      </c>
      <c r="X577" s="13">
        <f t="shared" si="69"/>
        <v>17.754267831767987</v>
      </c>
      <c r="Y577" s="18" t="str">
        <f t="shared" si="71"/>
        <v>Y</v>
      </c>
      <c r="Z577" s="2" t="s">
        <v>473</v>
      </c>
    </row>
    <row r="578" spans="1:26" x14ac:dyDescent="0.15">
      <c r="A578" s="11">
        <f t="shared" si="70"/>
        <v>2000</v>
      </c>
      <c r="B578" s="11">
        <f t="shared" ref="B578:B641" si="72">YEAR(C578)</f>
        <v>2001</v>
      </c>
      <c r="C578" s="10">
        <v>35611</v>
      </c>
      <c r="D578" s="2" t="s">
        <v>15</v>
      </c>
      <c r="I578" s="22" t="s">
        <v>1255</v>
      </c>
      <c r="K578" s="2" t="s">
        <v>26</v>
      </c>
      <c r="L578" s="3">
        <v>28446</v>
      </c>
      <c r="M578" s="12">
        <f t="shared" ref="M578:M641" si="73">IF(K578&gt;0,B578-YEAR(L578),"")</f>
        <v>20</v>
      </c>
      <c r="N578" s="11" t="str">
        <f t="shared" ref="N578:N641" si="74">Q578 &amp; P578</f>
        <v>34C</v>
      </c>
      <c r="O578" s="11">
        <f>IF(ISBLANK(P578),"",VLOOKUP(P578,Tables!$A$3:$B$11,2))</f>
        <v>2</v>
      </c>
      <c r="P578" s="2" t="s">
        <v>32</v>
      </c>
      <c r="Q578" s="2">
        <v>34</v>
      </c>
      <c r="R578" s="2">
        <v>24</v>
      </c>
      <c r="S578" s="2">
        <v>34</v>
      </c>
      <c r="T578" s="2">
        <v>66</v>
      </c>
      <c r="U578" s="13">
        <f t="shared" ref="U578:U641" si="75">IF(T578&gt;0,(+T578*2.54)/100,"")</f>
        <v>1.6764000000000001</v>
      </c>
      <c r="V578" s="2">
        <v>106</v>
      </c>
      <c r="W578" s="12">
        <f t="shared" ref="W578:W641" si="76">IF(V578&gt;0,V578*0.453592,"")</f>
        <v>48.080751999999997</v>
      </c>
      <c r="X578" s="13">
        <f t="shared" ref="X578:X641" si="77">IF((T578&gt;0)*(V578&gt;0),W578/U578^2,"")</f>
        <v>17.108658092430968</v>
      </c>
      <c r="Y578" s="18" t="str">
        <f t="shared" si="71"/>
        <v>N</v>
      </c>
      <c r="Z578" s="2" t="s">
        <v>176</v>
      </c>
    </row>
    <row r="579" spans="1:26" x14ac:dyDescent="0.15">
      <c r="A579" s="11">
        <f t="shared" ref="A579:A642" si="78">_xlfn.FLOOR.MATH(B579/10)*10</f>
        <v>2000</v>
      </c>
      <c r="B579" s="11">
        <f t="shared" si="72"/>
        <v>2001</v>
      </c>
      <c r="C579" s="10">
        <v>35642</v>
      </c>
      <c r="D579" s="2" t="s">
        <v>16</v>
      </c>
      <c r="I579" s="22" t="s">
        <v>1255</v>
      </c>
      <c r="J579" s="2" t="s">
        <v>25</v>
      </c>
      <c r="K579" s="2" t="s">
        <v>26</v>
      </c>
      <c r="L579" s="3">
        <v>26791</v>
      </c>
      <c r="M579" s="12">
        <f t="shared" si="73"/>
        <v>24</v>
      </c>
      <c r="N579" s="11" t="str">
        <f t="shared" si="74"/>
        <v>32C</v>
      </c>
      <c r="O579" s="11">
        <f>IF(ISBLANK(P579),"",VLOOKUP(P579,Tables!$A$3:$B$11,2))</f>
        <v>2</v>
      </c>
      <c r="P579" s="2" t="s">
        <v>32</v>
      </c>
      <c r="Q579" s="2">
        <v>32</v>
      </c>
      <c r="R579" s="2">
        <v>22</v>
      </c>
      <c r="S579" s="2">
        <v>32</v>
      </c>
      <c r="T579" s="2">
        <v>63</v>
      </c>
      <c r="U579" s="13">
        <f t="shared" si="75"/>
        <v>1.6002000000000001</v>
      </c>
      <c r="V579" s="2">
        <v>105</v>
      </c>
      <c r="W579" s="12">
        <f t="shared" si="76"/>
        <v>47.627159999999996</v>
      </c>
      <c r="X579" s="13">
        <f t="shared" si="77"/>
        <v>18.59970915709027</v>
      </c>
      <c r="Y579" s="18" t="str">
        <f t="shared" ref="Y579:Y642" si="79">IF(ISERROR(SEARCH("United States",Z579)),"N","Y")</f>
        <v>Y</v>
      </c>
      <c r="Z579" s="2" t="s">
        <v>569</v>
      </c>
    </row>
    <row r="580" spans="1:26" x14ac:dyDescent="0.15">
      <c r="A580" s="11">
        <f t="shared" si="78"/>
        <v>2000</v>
      </c>
      <c r="B580" s="11">
        <f t="shared" si="72"/>
        <v>2001</v>
      </c>
      <c r="C580" s="10">
        <v>35673</v>
      </c>
      <c r="D580" s="2" t="s">
        <v>17</v>
      </c>
      <c r="I580" s="22" t="s">
        <v>1256</v>
      </c>
      <c r="J580" s="2" t="s">
        <v>60</v>
      </c>
      <c r="K580" s="2" t="s">
        <v>26</v>
      </c>
      <c r="L580" s="3">
        <v>26979</v>
      </c>
      <c r="M580" s="12">
        <f t="shared" si="73"/>
        <v>24</v>
      </c>
      <c r="N580" s="11" t="str">
        <f t="shared" si="74"/>
        <v>34D</v>
      </c>
      <c r="O580" s="11">
        <f>IF(ISBLANK(P580),"",VLOOKUP(P580,Tables!$A$3:$B$11,2))</f>
        <v>3</v>
      </c>
      <c r="P580" s="2" t="s">
        <v>27</v>
      </c>
      <c r="Q580" s="2">
        <v>34</v>
      </c>
      <c r="R580" s="2">
        <v>24</v>
      </c>
      <c r="S580" s="2">
        <v>35</v>
      </c>
      <c r="T580" s="2">
        <v>65</v>
      </c>
      <c r="U580" s="13">
        <f t="shared" si="75"/>
        <v>1.651</v>
      </c>
      <c r="V580" s="2">
        <v>112</v>
      </c>
      <c r="W580" s="12">
        <f t="shared" si="76"/>
        <v>50.802303999999999</v>
      </c>
      <c r="X580" s="13">
        <f t="shared" si="77"/>
        <v>18.637568920108254</v>
      </c>
      <c r="Y580" s="18" t="str">
        <f t="shared" si="79"/>
        <v>Y</v>
      </c>
      <c r="Z580" s="2" t="s">
        <v>317</v>
      </c>
    </row>
    <row r="581" spans="1:26" x14ac:dyDescent="0.15">
      <c r="A581" s="11">
        <f t="shared" si="78"/>
        <v>2000</v>
      </c>
      <c r="B581" s="11">
        <f t="shared" si="72"/>
        <v>2001</v>
      </c>
      <c r="C581" s="10">
        <v>35703</v>
      </c>
      <c r="D581" s="2" t="s">
        <v>18</v>
      </c>
      <c r="I581" s="22" t="s">
        <v>1255</v>
      </c>
      <c r="J581" s="2" t="s">
        <v>25</v>
      </c>
      <c r="K581" s="2" t="s">
        <v>26</v>
      </c>
      <c r="L581" s="3">
        <v>27710</v>
      </c>
      <c r="M581" s="12">
        <f t="shared" si="73"/>
        <v>22</v>
      </c>
      <c r="N581" s="11" t="str">
        <f t="shared" si="74"/>
        <v>34D</v>
      </c>
      <c r="O581" s="11">
        <f>IF(ISBLANK(P581),"",VLOOKUP(P581,Tables!$A$3:$B$11,2))</f>
        <v>3</v>
      </c>
      <c r="P581" s="2" t="s">
        <v>27</v>
      </c>
      <c r="Q581" s="2">
        <v>34</v>
      </c>
      <c r="R581" s="2">
        <v>26</v>
      </c>
      <c r="S581" s="2">
        <v>34</v>
      </c>
      <c r="T581" s="2">
        <v>63</v>
      </c>
      <c r="U581" s="13">
        <f t="shared" si="75"/>
        <v>1.6002000000000001</v>
      </c>
      <c r="V581" s="2">
        <v>112</v>
      </c>
      <c r="W581" s="12">
        <f t="shared" si="76"/>
        <v>50.802303999999999</v>
      </c>
      <c r="X581" s="13">
        <f t="shared" si="77"/>
        <v>19.839689767562955</v>
      </c>
      <c r="Y581" s="18" t="str">
        <f t="shared" si="79"/>
        <v>Y</v>
      </c>
      <c r="Z581" s="2" t="s">
        <v>1099</v>
      </c>
    </row>
    <row r="582" spans="1:26" x14ac:dyDescent="0.15">
      <c r="A582" s="11">
        <f t="shared" si="78"/>
        <v>2000</v>
      </c>
      <c r="B582" s="11">
        <f t="shared" si="72"/>
        <v>2001</v>
      </c>
      <c r="C582" s="10">
        <v>35734</v>
      </c>
      <c r="D582" s="2" t="s">
        <v>770</v>
      </c>
      <c r="I582" s="22" t="s">
        <v>1255</v>
      </c>
      <c r="J582" s="2" t="s">
        <v>25</v>
      </c>
      <c r="K582" s="2" t="s">
        <v>35</v>
      </c>
      <c r="L582" s="3">
        <v>28416</v>
      </c>
      <c r="M582" s="12">
        <f t="shared" si="73"/>
        <v>20</v>
      </c>
      <c r="N582" s="11" t="str">
        <f t="shared" si="74"/>
        <v>34DD</v>
      </c>
      <c r="O582" s="11">
        <f>IF(ISBLANK(P582),"",VLOOKUP(P582,Tables!$A$3:$B$11,2))</f>
        <v>4</v>
      </c>
      <c r="P582" s="2" t="s">
        <v>38</v>
      </c>
      <c r="Q582" s="2">
        <v>34</v>
      </c>
      <c r="R582" s="2">
        <v>24</v>
      </c>
      <c r="S582" s="2">
        <v>35</v>
      </c>
      <c r="T582" s="2">
        <v>68</v>
      </c>
      <c r="U582" s="13">
        <f t="shared" si="75"/>
        <v>1.7272000000000001</v>
      </c>
      <c r="V582" s="2">
        <v>120</v>
      </c>
      <c r="W582" s="12">
        <f t="shared" si="76"/>
        <v>54.431039999999996</v>
      </c>
      <c r="X582" s="13">
        <f t="shared" si="77"/>
        <v>18.245735453408621</v>
      </c>
      <c r="Y582" s="18" t="str">
        <f t="shared" si="79"/>
        <v>Y</v>
      </c>
      <c r="Z582" s="2" t="s">
        <v>771</v>
      </c>
    </row>
    <row r="583" spans="1:26" x14ac:dyDescent="0.15">
      <c r="A583" s="11">
        <f t="shared" si="78"/>
        <v>2000</v>
      </c>
      <c r="B583" s="11">
        <f t="shared" si="72"/>
        <v>2001</v>
      </c>
      <c r="C583" s="10">
        <v>35764</v>
      </c>
      <c r="D583" s="2" t="s">
        <v>19</v>
      </c>
      <c r="I583" s="22" t="s">
        <v>1255</v>
      </c>
      <c r="K583" s="2" t="s">
        <v>26</v>
      </c>
      <c r="L583" s="3">
        <v>26019</v>
      </c>
      <c r="M583" s="12">
        <f t="shared" si="73"/>
        <v>26</v>
      </c>
      <c r="N583" s="11" t="str">
        <f t="shared" si="74"/>
        <v>34C</v>
      </c>
      <c r="O583" s="11">
        <f>IF(ISBLANK(P583),"",VLOOKUP(P583,Tables!$A$3:$B$11,2))</f>
        <v>2</v>
      </c>
      <c r="P583" s="2" t="s">
        <v>32</v>
      </c>
      <c r="Q583" s="2">
        <v>34</v>
      </c>
      <c r="R583" s="2">
        <v>24</v>
      </c>
      <c r="S583" s="2">
        <v>34</v>
      </c>
      <c r="T583" s="2">
        <v>68</v>
      </c>
      <c r="U583" s="13">
        <f t="shared" si="75"/>
        <v>1.7272000000000001</v>
      </c>
      <c r="V583" s="2">
        <v>117</v>
      </c>
      <c r="W583" s="12">
        <f t="shared" si="76"/>
        <v>53.070264000000002</v>
      </c>
      <c r="X583" s="13">
        <f t="shared" si="77"/>
        <v>17.789592067073407</v>
      </c>
      <c r="Y583" s="18" t="str">
        <f t="shared" si="79"/>
        <v>Y</v>
      </c>
      <c r="Z583" s="2" t="s">
        <v>1054</v>
      </c>
    </row>
    <row r="584" spans="1:26" x14ac:dyDescent="0.15">
      <c r="A584" s="11">
        <f t="shared" si="78"/>
        <v>2000</v>
      </c>
      <c r="B584" s="11">
        <f t="shared" si="72"/>
        <v>2002</v>
      </c>
      <c r="C584" s="10">
        <v>35795</v>
      </c>
      <c r="D584" s="2" t="s">
        <v>927</v>
      </c>
      <c r="I584" s="22" t="s">
        <v>1255</v>
      </c>
      <c r="K584" s="2" t="s">
        <v>35</v>
      </c>
      <c r="L584" s="3">
        <v>25776</v>
      </c>
      <c r="M584" s="12">
        <f t="shared" si="73"/>
        <v>28</v>
      </c>
      <c r="N584" s="11" t="str">
        <f t="shared" si="74"/>
        <v>34B</v>
      </c>
      <c r="O584" s="11">
        <f>IF(ISBLANK(P584),"",VLOOKUP(P584,Tables!$A$3:$B$11,2))</f>
        <v>1</v>
      </c>
      <c r="P584" s="2" t="s">
        <v>49</v>
      </c>
      <c r="Q584" s="2">
        <v>34</v>
      </c>
      <c r="R584" s="2">
        <v>27</v>
      </c>
      <c r="S584" s="2">
        <v>35</v>
      </c>
      <c r="T584" s="2">
        <v>64</v>
      </c>
      <c r="U584" s="13">
        <f t="shared" si="75"/>
        <v>1.6255999999999999</v>
      </c>
      <c r="V584" s="2">
        <v>110</v>
      </c>
      <c r="W584" s="12">
        <f t="shared" si="76"/>
        <v>49.895119999999999</v>
      </c>
      <c r="X584" s="13">
        <f t="shared" si="77"/>
        <v>18.881247723432946</v>
      </c>
      <c r="Y584" s="18" t="str">
        <f t="shared" si="79"/>
        <v>Y</v>
      </c>
      <c r="Z584" s="2" t="s">
        <v>132</v>
      </c>
    </row>
    <row r="585" spans="1:26" x14ac:dyDescent="0.15">
      <c r="A585" s="11">
        <f t="shared" si="78"/>
        <v>2000</v>
      </c>
      <c r="B585" s="11">
        <f t="shared" si="72"/>
        <v>2002</v>
      </c>
      <c r="C585" s="10">
        <v>35826</v>
      </c>
      <c r="D585" s="2" t="s">
        <v>88</v>
      </c>
      <c r="I585" s="22" t="s">
        <v>1255</v>
      </c>
      <c r="J585" s="2" t="s">
        <v>30</v>
      </c>
      <c r="K585" s="2" t="s">
        <v>26</v>
      </c>
      <c r="L585" s="3">
        <v>28018</v>
      </c>
      <c r="M585" s="12">
        <f t="shared" si="73"/>
        <v>22</v>
      </c>
      <c r="N585" s="11" t="str">
        <f t="shared" si="74"/>
        <v>34C</v>
      </c>
      <c r="O585" s="11">
        <f>IF(ISBLANK(P585),"",VLOOKUP(P585,Tables!$A$3:$B$11,2))</f>
        <v>2</v>
      </c>
      <c r="P585" s="2" t="s">
        <v>32</v>
      </c>
      <c r="Q585" s="2">
        <v>34</v>
      </c>
      <c r="R585" s="2">
        <v>23</v>
      </c>
      <c r="S585" s="2">
        <v>35</v>
      </c>
      <c r="T585" s="2">
        <v>70</v>
      </c>
      <c r="U585" s="13">
        <f t="shared" si="75"/>
        <v>1.778</v>
      </c>
      <c r="V585" s="2">
        <v>125</v>
      </c>
      <c r="W585" s="12">
        <f t="shared" si="76"/>
        <v>56.698999999999998</v>
      </c>
      <c r="X585" s="13">
        <f t="shared" si="77"/>
        <v>17.935433830051331</v>
      </c>
      <c r="Y585" s="18" t="str">
        <f t="shared" si="79"/>
        <v>N</v>
      </c>
      <c r="Z585" s="2" t="s">
        <v>89</v>
      </c>
    </row>
    <row r="586" spans="1:26" x14ac:dyDescent="0.15">
      <c r="A586" s="11">
        <f t="shared" si="78"/>
        <v>2000</v>
      </c>
      <c r="B586" s="11">
        <f t="shared" si="72"/>
        <v>2002</v>
      </c>
      <c r="C586" s="10">
        <v>35854</v>
      </c>
      <c r="D586" s="2" t="s">
        <v>1153</v>
      </c>
      <c r="I586" s="22" t="s">
        <v>1255</v>
      </c>
      <c r="K586" s="2" t="s">
        <v>26</v>
      </c>
      <c r="L586" s="3">
        <v>25070</v>
      </c>
      <c r="M586" s="12">
        <f t="shared" si="73"/>
        <v>30</v>
      </c>
      <c r="N586" s="11" t="str">
        <f t="shared" si="74"/>
        <v>34DD</v>
      </c>
      <c r="O586" s="11">
        <f>IF(ISBLANK(P586),"",VLOOKUP(P586,Tables!$A$3:$B$11,2))</f>
        <v>4</v>
      </c>
      <c r="P586" s="2" t="s">
        <v>38</v>
      </c>
      <c r="Q586" s="2">
        <v>34</v>
      </c>
      <c r="R586" s="2">
        <v>24</v>
      </c>
      <c r="S586" s="2">
        <v>34</v>
      </c>
      <c r="T586" s="2">
        <v>65</v>
      </c>
      <c r="U586" s="13">
        <f t="shared" si="75"/>
        <v>1.651</v>
      </c>
      <c r="V586" s="2">
        <v>115</v>
      </c>
      <c r="W586" s="12">
        <f t="shared" si="76"/>
        <v>52.163080000000001</v>
      </c>
      <c r="X586" s="13">
        <f t="shared" si="77"/>
        <v>19.136789516182581</v>
      </c>
      <c r="Y586" s="18" t="str">
        <f t="shared" si="79"/>
        <v>Y</v>
      </c>
      <c r="Z586" s="2" t="s">
        <v>207</v>
      </c>
    </row>
    <row r="587" spans="1:26" x14ac:dyDescent="0.15">
      <c r="A587" s="11">
        <f t="shared" si="78"/>
        <v>2000</v>
      </c>
      <c r="B587" s="11">
        <f t="shared" si="72"/>
        <v>2002</v>
      </c>
      <c r="C587" s="10">
        <v>35885</v>
      </c>
      <c r="D587" s="2" t="s">
        <v>463</v>
      </c>
      <c r="I587" s="22" t="s">
        <v>1255</v>
      </c>
      <c r="J587" s="2" t="s">
        <v>30</v>
      </c>
      <c r="K587" s="2" t="s">
        <v>31</v>
      </c>
      <c r="L587" s="3">
        <v>28716</v>
      </c>
      <c r="M587" s="12">
        <f t="shared" si="73"/>
        <v>20</v>
      </c>
      <c r="N587" s="11" t="str">
        <f t="shared" si="74"/>
        <v>34B</v>
      </c>
      <c r="O587" s="11">
        <f>IF(ISBLANK(P587),"",VLOOKUP(P587,Tables!$A$3:$B$11,2))</f>
        <v>1</v>
      </c>
      <c r="P587" s="2" t="s">
        <v>49</v>
      </c>
      <c r="Q587" s="2">
        <v>34</v>
      </c>
      <c r="R587" s="2">
        <v>22</v>
      </c>
      <c r="S587" s="2">
        <v>30</v>
      </c>
      <c r="T587" s="2">
        <v>64</v>
      </c>
      <c r="U587" s="13">
        <f t="shared" si="75"/>
        <v>1.6255999999999999</v>
      </c>
      <c r="V587" s="2">
        <v>98</v>
      </c>
      <c r="W587" s="12">
        <f t="shared" si="76"/>
        <v>44.452016</v>
      </c>
      <c r="X587" s="13">
        <f t="shared" si="77"/>
        <v>16.821475244512989</v>
      </c>
      <c r="Y587" s="18" t="str">
        <f t="shared" si="79"/>
        <v>Y</v>
      </c>
      <c r="Z587" s="2" t="s">
        <v>116</v>
      </c>
    </row>
    <row r="588" spans="1:26" x14ac:dyDescent="0.15">
      <c r="A588" s="11">
        <f t="shared" si="78"/>
        <v>2000</v>
      </c>
      <c r="B588" s="11">
        <f t="shared" si="72"/>
        <v>2002</v>
      </c>
      <c r="C588" s="10">
        <v>35915</v>
      </c>
      <c r="D588" s="2" t="s">
        <v>252</v>
      </c>
      <c r="I588" s="22" t="s">
        <v>1255</v>
      </c>
      <c r="J588" s="2" t="s">
        <v>25</v>
      </c>
      <c r="K588" s="2" t="s">
        <v>26</v>
      </c>
      <c r="L588" s="3">
        <v>27993</v>
      </c>
      <c r="M588" s="12">
        <f t="shared" si="73"/>
        <v>22</v>
      </c>
      <c r="N588" s="11" t="str">
        <f t="shared" si="74"/>
        <v>34D</v>
      </c>
      <c r="O588" s="11">
        <f>IF(ISBLANK(P588),"",VLOOKUP(P588,Tables!$A$3:$B$11,2))</f>
        <v>3</v>
      </c>
      <c r="P588" s="2" t="s">
        <v>27</v>
      </c>
      <c r="Q588" s="2">
        <v>34</v>
      </c>
      <c r="R588" s="2">
        <v>24</v>
      </c>
      <c r="S588" s="2">
        <v>34</v>
      </c>
      <c r="T588" s="2">
        <v>67</v>
      </c>
      <c r="U588" s="13">
        <f t="shared" si="75"/>
        <v>1.7018</v>
      </c>
      <c r="V588" s="2">
        <v>122</v>
      </c>
      <c r="W588" s="12">
        <f t="shared" si="76"/>
        <v>55.338223999999997</v>
      </c>
      <c r="X588" s="13">
        <f t="shared" si="77"/>
        <v>19.107689629948204</v>
      </c>
      <c r="Y588" s="18" t="str">
        <f t="shared" si="79"/>
        <v>Y</v>
      </c>
      <c r="Z588" s="2" t="s">
        <v>253</v>
      </c>
    </row>
    <row r="589" spans="1:26" x14ac:dyDescent="0.15">
      <c r="A589" s="11">
        <f t="shared" si="78"/>
        <v>2000</v>
      </c>
      <c r="B589" s="11">
        <f t="shared" si="72"/>
        <v>2002</v>
      </c>
      <c r="C589" s="10">
        <v>35946</v>
      </c>
      <c r="D589" s="2" t="s">
        <v>880</v>
      </c>
      <c r="I589" s="22" t="s">
        <v>1255</v>
      </c>
      <c r="J589" s="2" t="s">
        <v>25</v>
      </c>
      <c r="K589" s="2" t="s">
        <v>35</v>
      </c>
      <c r="L589" s="3">
        <v>26432</v>
      </c>
      <c r="M589" s="12">
        <f t="shared" si="73"/>
        <v>26</v>
      </c>
      <c r="N589" s="11" t="str">
        <f t="shared" si="74"/>
        <v>32B</v>
      </c>
      <c r="O589" s="11">
        <f>IF(ISBLANK(P589),"",VLOOKUP(P589,Tables!$A$3:$B$11,2))</f>
        <v>1</v>
      </c>
      <c r="P589" s="2" t="s">
        <v>49</v>
      </c>
      <c r="Q589" s="2">
        <v>32</v>
      </c>
      <c r="R589" s="2">
        <v>23</v>
      </c>
      <c r="S589" s="2">
        <v>33</v>
      </c>
      <c r="T589" s="2">
        <v>63</v>
      </c>
      <c r="U589" s="13">
        <f t="shared" si="75"/>
        <v>1.6002000000000001</v>
      </c>
      <c r="V589" s="2">
        <v>103</v>
      </c>
      <c r="W589" s="12">
        <f t="shared" si="76"/>
        <v>46.719976000000003</v>
      </c>
      <c r="X589" s="13">
        <f t="shared" si="77"/>
        <v>18.245428982669505</v>
      </c>
      <c r="Y589" s="18" t="str">
        <f t="shared" si="79"/>
        <v>Y</v>
      </c>
      <c r="Z589" s="2" t="s">
        <v>615</v>
      </c>
    </row>
    <row r="590" spans="1:26" x14ac:dyDescent="0.15">
      <c r="A590" s="11">
        <f t="shared" si="78"/>
        <v>2000</v>
      </c>
      <c r="B590" s="11">
        <f t="shared" si="72"/>
        <v>2002</v>
      </c>
      <c r="C590" s="10">
        <v>35976</v>
      </c>
      <c r="D590" s="2" t="s">
        <v>735</v>
      </c>
      <c r="I590" s="22" t="s">
        <v>1255</v>
      </c>
      <c r="J590" s="2" t="s">
        <v>25</v>
      </c>
      <c r="K590" s="2" t="s">
        <v>26</v>
      </c>
      <c r="L590" s="3">
        <v>27916</v>
      </c>
      <c r="M590" s="12">
        <f t="shared" si="73"/>
        <v>22</v>
      </c>
      <c r="N590" s="11" t="str">
        <f t="shared" si="74"/>
        <v>34D</v>
      </c>
      <c r="O590" s="11">
        <f>IF(ISBLANK(P590),"",VLOOKUP(P590,Tables!$A$3:$B$11,2))</f>
        <v>3</v>
      </c>
      <c r="P590" s="2" t="s">
        <v>27</v>
      </c>
      <c r="Q590" s="2">
        <v>34</v>
      </c>
      <c r="R590" s="2">
        <v>24</v>
      </c>
      <c r="S590" s="2">
        <v>35</v>
      </c>
      <c r="T590" s="2">
        <v>69</v>
      </c>
      <c r="U590" s="13">
        <f t="shared" si="75"/>
        <v>1.7525999999999999</v>
      </c>
      <c r="V590" s="2">
        <v>125</v>
      </c>
      <c r="W590" s="12">
        <f t="shared" si="76"/>
        <v>56.698999999999998</v>
      </c>
      <c r="X590" s="13">
        <f t="shared" si="77"/>
        <v>18.459068634163312</v>
      </c>
      <c r="Y590" s="18" t="str">
        <f t="shared" si="79"/>
        <v>Y</v>
      </c>
      <c r="Z590" s="2" t="s">
        <v>142</v>
      </c>
    </row>
    <row r="591" spans="1:26" x14ac:dyDescent="0.15">
      <c r="A591" s="11">
        <f t="shared" si="78"/>
        <v>2000</v>
      </c>
      <c r="B591" s="11">
        <f t="shared" si="72"/>
        <v>2002</v>
      </c>
      <c r="C591" s="10">
        <v>36007</v>
      </c>
      <c r="D591" s="2" t="s">
        <v>256</v>
      </c>
      <c r="I591" s="22" t="s">
        <v>1256</v>
      </c>
      <c r="K591" s="2" t="s">
        <v>35</v>
      </c>
      <c r="L591" s="3">
        <v>28412</v>
      </c>
      <c r="M591" s="12">
        <f t="shared" si="73"/>
        <v>21</v>
      </c>
      <c r="N591" s="11" t="str">
        <f t="shared" si="74"/>
        <v>34B</v>
      </c>
      <c r="O591" s="11">
        <f>IF(ISBLANK(P591),"",VLOOKUP(P591,Tables!$A$3:$B$11,2))</f>
        <v>1</v>
      </c>
      <c r="P591" s="2" t="s">
        <v>49</v>
      </c>
      <c r="Q591" s="2">
        <v>34</v>
      </c>
      <c r="R591" s="2">
        <v>24</v>
      </c>
      <c r="S591" s="2">
        <v>33</v>
      </c>
      <c r="T591" s="2">
        <v>65</v>
      </c>
      <c r="U591" s="13">
        <f t="shared" si="75"/>
        <v>1.651</v>
      </c>
      <c r="V591" s="2">
        <v>108</v>
      </c>
      <c r="W591" s="12">
        <f t="shared" si="76"/>
        <v>48.987935999999998</v>
      </c>
      <c r="X591" s="13">
        <f t="shared" si="77"/>
        <v>17.971941458675815</v>
      </c>
      <c r="Y591" s="18" t="str">
        <f t="shared" si="79"/>
        <v>Y</v>
      </c>
      <c r="Z591" s="2" t="s">
        <v>132</v>
      </c>
    </row>
    <row r="592" spans="1:26" x14ac:dyDescent="0.15">
      <c r="A592" s="11">
        <f t="shared" si="78"/>
        <v>2000</v>
      </c>
      <c r="B592" s="11">
        <f t="shared" si="72"/>
        <v>2002</v>
      </c>
      <c r="C592" s="10">
        <v>36038</v>
      </c>
      <c r="D592" s="2" t="s">
        <v>1049</v>
      </c>
      <c r="I592" s="22" t="s">
        <v>1255</v>
      </c>
      <c r="K592" s="2" t="s">
        <v>26</v>
      </c>
      <c r="L592" s="3">
        <v>28397</v>
      </c>
      <c r="M592" s="12">
        <f t="shared" si="73"/>
        <v>21</v>
      </c>
      <c r="N592" s="11" t="str">
        <f t="shared" si="74"/>
        <v>34D</v>
      </c>
      <c r="O592" s="11">
        <f>IF(ISBLANK(P592),"",VLOOKUP(P592,Tables!$A$3:$B$11,2))</f>
        <v>3</v>
      </c>
      <c r="P592" s="2" t="s">
        <v>27</v>
      </c>
      <c r="Q592" s="2">
        <v>34</v>
      </c>
      <c r="R592" s="2">
        <v>24</v>
      </c>
      <c r="S592" s="2">
        <v>36</v>
      </c>
      <c r="T592" s="2">
        <v>70</v>
      </c>
      <c r="U592" s="13">
        <f t="shared" si="75"/>
        <v>1.778</v>
      </c>
      <c r="V592" s="2">
        <v>125</v>
      </c>
      <c r="W592" s="12">
        <f t="shared" si="76"/>
        <v>56.698999999999998</v>
      </c>
      <c r="X592" s="13">
        <f t="shared" si="77"/>
        <v>17.935433830051331</v>
      </c>
      <c r="Y592" s="18" t="str">
        <f t="shared" si="79"/>
        <v>Y</v>
      </c>
      <c r="Z592" s="2" t="s">
        <v>563</v>
      </c>
    </row>
    <row r="593" spans="1:26" x14ac:dyDescent="0.15">
      <c r="A593" s="11">
        <f t="shared" si="78"/>
        <v>2000</v>
      </c>
      <c r="B593" s="11">
        <f t="shared" si="72"/>
        <v>2002</v>
      </c>
      <c r="C593" s="10">
        <v>36068</v>
      </c>
      <c r="D593" s="2" t="s">
        <v>1134</v>
      </c>
      <c r="I593" s="22" t="s">
        <v>1255</v>
      </c>
      <c r="K593" s="2" t="s">
        <v>26</v>
      </c>
      <c r="L593" s="3">
        <v>28171</v>
      </c>
      <c r="M593" s="12">
        <f t="shared" si="73"/>
        <v>21</v>
      </c>
      <c r="N593" s="11" t="str">
        <f t="shared" si="74"/>
        <v>34D</v>
      </c>
      <c r="O593" s="11">
        <f>IF(ISBLANK(P593),"",VLOOKUP(P593,Tables!$A$3:$B$11,2))</f>
        <v>3</v>
      </c>
      <c r="P593" s="2" t="s">
        <v>27</v>
      </c>
      <c r="Q593" s="2">
        <v>34</v>
      </c>
      <c r="R593" s="2">
        <v>26</v>
      </c>
      <c r="S593" s="2">
        <v>33</v>
      </c>
      <c r="T593" s="2">
        <v>66</v>
      </c>
      <c r="U593" s="13">
        <f t="shared" si="75"/>
        <v>1.6764000000000001</v>
      </c>
      <c r="V593" s="2">
        <v>117</v>
      </c>
      <c r="W593" s="12">
        <f t="shared" si="76"/>
        <v>53.070264000000002</v>
      </c>
      <c r="X593" s="13">
        <f t="shared" si="77"/>
        <v>18.884084875607765</v>
      </c>
      <c r="Y593" s="18" t="str">
        <f t="shared" si="79"/>
        <v>Y</v>
      </c>
      <c r="Z593" s="2" t="s">
        <v>1135</v>
      </c>
    </row>
    <row r="594" spans="1:26" x14ac:dyDescent="0.15">
      <c r="A594" s="11">
        <f t="shared" si="78"/>
        <v>2000</v>
      </c>
      <c r="B594" s="11">
        <f t="shared" si="72"/>
        <v>2002</v>
      </c>
      <c r="C594" s="10">
        <v>36099</v>
      </c>
      <c r="D594" s="2" t="s">
        <v>1047</v>
      </c>
      <c r="I594" s="22" t="s">
        <v>1255</v>
      </c>
      <c r="K594" s="2" t="s">
        <v>35</v>
      </c>
      <c r="L594" s="3">
        <v>27275</v>
      </c>
      <c r="M594" s="12">
        <f t="shared" si="73"/>
        <v>24</v>
      </c>
      <c r="N594" s="11" t="str">
        <f t="shared" si="74"/>
        <v>34C</v>
      </c>
      <c r="O594" s="11">
        <f>IF(ISBLANK(P594),"",VLOOKUP(P594,Tables!$A$3:$B$11,2))</f>
        <v>2</v>
      </c>
      <c r="P594" s="2" t="s">
        <v>32</v>
      </c>
      <c r="Q594" s="2">
        <v>34</v>
      </c>
      <c r="R594" s="2">
        <v>25</v>
      </c>
      <c r="S594" s="2">
        <v>34</v>
      </c>
      <c r="T594" s="2">
        <v>68</v>
      </c>
      <c r="U594" s="13">
        <f t="shared" si="75"/>
        <v>1.7272000000000001</v>
      </c>
      <c r="V594" s="2">
        <v>130</v>
      </c>
      <c r="W594" s="12">
        <f t="shared" si="76"/>
        <v>58.96696</v>
      </c>
      <c r="X594" s="13">
        <f t="shared" si="77"/>
        <v>19.76621340785934</v>
      </c>
      <c r="Y594" s="18" t="str">
        <f t="shared" si="79"/>
        <v>Y</v>
      </c>
      <c r="Z594" s="2" t="s">
        <v>132</v>
      </c>
    </row>
    <row r="595" spans="1:26" x14ac:dyDescent="0.15">
      <c r="A595" s="11">
        <f t="shared" si="78"/>
        <v>2000</v>
      </c>
      <c r="B595" s="11">
        <f t="shared" si="72"/>
        <v>2002</v>
      </c>
      <c r="C595" s="10">
        <v>36129</v>
      </c>
      <c r="D595" s="2" t="s">
        <v>720</v>
      </c>
      <c r="I595" s="22" t="s">
        <v>1255</v>
      </c>
      <c r="K595" s="2" t="s">
        <v>26</v>
      </c>
      <c r="L595" s="3">
        <v>28279</v>
      </c>
      <c r="M595" s="12">
        <f t="shared" si="73"/>
        <v>21</v>
      </c>
      <c r="N595" s="11" t="str">
        <f t="shared" si="74"/>
        <v>36B</v>
      </c>
      <c r="O595" s="11">
        <f>IF(ISBLANK(P595),"",VLOOKUP(P595,Tables!$A$3:$B$11,2))</f>
        <v>1</v>
      </c>
      <c r="P595" s="2" t="s">
        <v>49</v>
      </c>
      <c r="Q595" s="2">
        <v>36</v>
      </c>
      <c r="R595" s="2">
        <v>25</v>
      </c>
      <c r="S595" s="2">
        <v>35</v>
      </c>
      <c r="T595" s="2">
        <v>67</v>
      </c>
      <c r="U595" s="13">
        <f t="shared" si="75"/>
        <v>1.7018</v>
      </c>
      <c r="V595" s="2">
        <v>125</v>
      </c>
      <c r="W595" s="12">
        <f t="shared" si="76"/>
        <v>56.698999999999998</v>
      </c>
      <c r="X595" s="13">
        <f t="shared" si="77"/>
        <v>19.577550850356769</v>
      </c>
      <c r="Y595" s="18" t="str">
        <f t="shared" si="79"/>
        <v>Y</v>
      </c>
      <c r="Z595" s="2" t="s">
        <v>221</v>
      </c>
    </row>
    <row r="596" spans="1:26" x14ac:dyDescent="0.15">
      <c r="A596" s="11">
        <f t="shared" si="78"/>
        <v>2000</v>
      </c>
      <c r="B596" s="11">
        <f t="shared" si="72"/>
        <v>2003</v>
      </c>
      <c r="C596" s="10">
        <v>36160</v>
      </c>
      <c r="D596" s="2" t="s">
        <v>988</v>
      </c>
      <c r="I596" s="22" t="s">
        <v>1255</v>
      </c>
      <c r="J596" s="2" t="s">
        <v>25</v>
      </c>
      <c r="K596" s="2" t="s">
        <v>35</v>
      </c>
      <c r="L596" s="3">
        <v>23248</v>
      </c>
      <c r="M596" s="12">
        <f t="shared" si="73"/>
        <v>36</v>
      </c>
      <c r="N596" s="11" t="str">
        <f t="shared" si="74"/>
        <v>34DD</v>
      </c>
      <c r="O596" s="11">
        <f>IF(ISBLANK(P596),"",VLOOKUP(P596,Tables!$A$3:$B$11,2))</f>
        <v>4</v>
      </c>
      <c r="P596" s="2" t="s">
        <v>38</v>
      </c>
      <c r="Q596" s="2">
        <v>34</v>
      </c>
      <c r="R596" s="2">
        <v>24</v>
      </c>
      <c r="S596" s="2">
        <v>34</v>
      </c>
      <c r="T596" s="2">
        <v>65</v>
      </c>
      <c r="U596" s="13">
        <f t="shared" si="75"/>
        <v>1.651</v>
      </c>
      <c r="V596" s="2">
        <v>110</v>
      </c>
      <c r="W596" s="12">
        <f t="shared" si="76"/>
        <v>49.895119999999999</v>
      </c>
      <c r="X596" s="13">
        <f t="shared" si="77"/>
        <v>18.304755189392033</v>
      </c>
      <c r="Y596" s="18" t="str">
        <f t="shared" si="79"/>
        <v>Y</v>
      </c>
      <c r="Z596" s="2" t="s">
        <v>111</v>
      </c>
    </row>
    <row r="597" spans="1:26" x14ac:dyDescent="0.15">
      <c r="A597" s="11">
        <f t="shared" si="78"/>
        <v>2000</v>
      </c>
      <c r="B597" s="11">
        <f t="shared" si="72"/>
        <v>2003</v>
      </c>
      <c r="C597" s="10">
        <v>36191</v>
      </c>
      <c r="D597" s="2" t="s">
        <v>233</v>
      </c>
      <c r="I597" s="22" t="s">
        <v>1255</v>
      </c>
      <c r="J597" s="2" t="s">
        <v>60</v>
      </c>
      <c r="K597" s="2" t="s">
        <v>26</v>
      </c>
      <c r="L597" s="3">
        <v>26541</v>
      </c>
      <c r="M597" s="12">
        <f t="shared" si="73"/>
        <v>27</v>
      </c>
      <c r="N597" s="11" t="str">
        <f t="shared" si="74"/>
        <v>34D</v>
      </c>
      <c r="O597" s="11">
        <f>IF(ISBLANK(P597),"",VLOOKUP(P597,Tables!$A$3:$B$11,2))</f>
        <v>3</v>
      </c>
      <c r="P597" s="2" t="s">
        <v>27</v>
      </c>
      <c r="Q597" s="2">
        <v>34</v>
      </c>
      <c r="R597" s="2">
        <v>24</v>
      </c>
      <c r="S597" s="2">
        <v>33</v>
      </c>
      <c r="T597" s="2">
        <v>68</v>
      </c>
      <c r="U597" s="13">
        <f t="shared" si="75"/>
        <v>1.7272000000000001</v>
      </c>
      <c r="V597" s="2">
        <v>120</v>
      </c>
      <c r="W597" s="12">
        <f t="shared" si="76"/>
        <v>54.431039999999996</v>
      </c>
      <c r="X597" s="13">
        <f t="shared" si="77"/>
        <v>18.245735453408621</v>
      </c>
      <c r="Y597" s="18" t="str">
        <f t="shared" si="79"/>
        <v>Y</v>
      </c>
      <c r="Z597" s="2" t="s">
        <v>234</v>
      </c>
    </row>
    <row r="598" spans="1:26" x14ac:dyDescent="0.15">
      <c r="A598" s="11">
        <f t="shared" si="78"/>
        <v>2000</v>
      </c>
      <c r="B598" s="11">
        <f t="shared" si="72"/>
        <v>2003</v>
      </c>
      <c r="C598" s="10">
        <v>36219</v>
      </c>
      <c r="D598" s="2" t="s">
        <v>969</v>
      </c>
      <c r="I598" s="22" t="s">
        <v>1255</v>
      </c>
      <c r="J598" s="2" t="s">
        <v>25</v>
      </c>
      <c r="K598" s="2" t="s">
        <v>35</v>
      </c>
      <c r="L598" s="3">
        <v>27235</v>
      </c>
      <c r="M598" s="12">
        <f t="shared" si="73"/>
        <v>25</v>
      </c>
      <c r="N598" s="11" t="str">
        <f t="shared" si="74"/>
        <v>34D</v>
      </c>
      <c r="O598" s="11">
        <f>IF(ISBLANK(P598),"",VLOOKUP(P598,Tables!$A$3:$B$11,2))</f>
        <v>3</v>
      </c>
      <c r="P598" s="2" t="s">
        <v>27</v>
      </c>
      <c r="Q598" s="2">
        <v>34</v>
      </c>
      <c r="R598" s="2">
        <v>24</v>
      </c>
      <c r="S598" s="2">
        <v>35</v>
      </c>
      <c r="T598" s="2">
        <v>67</v>
      </c>
      <c r="U598" s="13">
        <f t="shared" si="75"/>
        <v>1.7018</v>
      </c>
      <c r="V598" s="2">
        <v>125</v>
      </c>
      <c r="W598" s="12">
        <f t="shared" si="76"/>
        <v>56.698999999999998</v>
      </c>
      <c r="X598" s="13">
        <f t="shared" si="77"/>
        <v>19.577550850356769</v>
      </c>
      <c r="Y598" s="18" t="str">
        <f t="shared" si="79"/>
        <v>Y</v>
      </c>
      <c r="Z598" s="2" t="s">
        <v>563</v>
      </c>
    </row>
    <row r="599" spans="1:26" x14ac:dyDescent="0.15">
      <c r="A599" s="11">
        <f t="shared" si="78"/>
        <v>2000</v>
      </c>
      <c r="B599" s="11">
        <f t="shared" si="72"/>
        <v>2003</v>
      </c>
      <c r="C599" s="10">
        <v>36250</v>
      </c>
      <c r="D599" s="2" t="s">
        <v>201</v>
      </c>
      <c r="I599" s="22" t="s">
        <v>1256</v>
      </c>
      <c r="J599" s="2" t="s">
        <v>25</v>
      </c>
      <c r="K599" s="2" t="s">
        <v>35</v>
      </c>
      <c r="L599" s="3">
        <v>28671</v>
      </c>
      <c r="M599" s="12">
        <f t="shared" si="73"/>
        <v>21</v>
      </c>
      <c r="N599" s="11" t="str">
        <f t="shared" si="74"/>
        <v>34B</v>
      </c>
      <c r="O599" s="11">
        <f>IF(ISBLANK(P599),"",VLOOKUP(P599,Tables!$A$3:$B$11,2))</f>
        <v>1</v>
      </c>
      <c r="P599" s="2" t="s">
        <v>49</v>
      </c>
      <c r="Q599" s="2">
        <v>34</v>
      </c>
      <c r="R599" s="2">
        <v>24</v>
      </c>
      <c r="S599" s="2">
        <v>27</v>
      </c>
      <c r="T599" s="2">
        <v>68</v>
      </c>
      <c r="U599" s="13">
        <f t="shared" si="75"/>
        <v>1.7272000000000001</v>
      </c>
      <c r="V599" s="2">
        <v>118</v>
      </c>
      <c r="W599" s="12">
        <f t="shared" si="76"/>
        <v>53.523856000000002</v>
      </c>
      <c r="X599" s="13">
        <f t="shared" si="77"/>
        <v>17.941639862518478</v>
      </c>
      <c r="Y599" s="18" t="str">
        <f t="shared" si="79"/>
        <v>Y</v>
      </c>
      <c r="Z599" s="2" t="s">
        <v>202</v>
      </c>
    </row>
    <row r="600" spans="1:26" x14ac:dyDescent="0.15">
      <c r="A600" s="11">
        <f t="shared" si="78"/>
        <v>2000</v>
      </c>
      <c r="B600" s="11">
        <f t="shared" si="72"/>
        <v>2003</v>
      </c>
      <c r="C600" s="10">
        <v>36280</v>
      </c>
      <c r="D600" s="2" t="s">
        <v>739</v>
      </c>
      <c r="I600" s="22" t="s">
        <v>1255</v>
      </c>
      <c r="J600" s="2" t="s">
        <v>30</v>
      </c>
      <c r="K600" s="2" t="s">
        <v>26</v>
      </c>
      <c r="L600" s="3">
        <v>28498</v>
      </c>
      <c r="M600" s="12">
        <f t="shared" si="73"/>
        <v>21</v>
      </c>
      <c r="N600" s="11" t="str">
        <f t="shared" si="74"/>
        <v>34D</v>
      </c>
      <c r="O600" s="11">
        <f>IF(ISBLANK(P600),"",VLOOKUP(P600,Tables!$A$3:$B$11,2))</f>
        <v>3</v>
      </c>
      <c r="P600" s="2" t="s">
        <v>27</v>
      </c>
      <c r="Q600" s="2">
        <v>34</v>
      </c>
      <c r="R600" s="2">
        <v>24</v>
      </c>
      <c r="S600" s="2">
        <v>35</v>
      </c>
      <c r="T600" s="2">
        <v>68</v>
      </c>
      <c r="U600" s="13">
        <f t="shared" si="75"/>
        <v>1.7272000000000001</v>
      </c>
      <c r="V600" s="2">
        <v>115</v>
      </c>
      <c r="W600" s="12">
        <f t="shared" si="76"/>
        <v>52.163080000000001</v>
      </c>
      <c r="X600" s="13">
        <f t="shared" si="77"/>
        <v>17.485496476183261</v>
      </c>
      <c r="Y600" s="18" t="str">
        <f t="shared" si="79"/>
        <v>Y</v>
      </c>
      <c r="Z600" s="2" t="s">
        <v>740</v>
      </c>
    </row>
    <row r="601" spans="1:26" x14ac:dyDescent="0.15">
      <c r="A601" s="11">
        <f t="shared" si="78"/>
        <v>2000</v>
      </c>
      <c r="B601" s="11">
        <f t="shared" si="72"/>
        <v>2003</v>
      </c>
      <c r="C601" s="10">
        <v>36311</v>
      </c>
      <c r="D601" s="2" t="s">
        <v>1124</v>
      </c>
      <c r="I601" s="22" t="s">
        <v>1255</v>
      </c>
      <c r="J601" s="2" t="s">
        <v>30</v>
      </c>
      <c r="K601" s="2" t="s">
        <v>26</v>
      </c>
      <c r="L601" s="3">
        <v>27961</v>
      </c>
      <c r="M601" s="12">
        <f t="shared" si="73"/>
        <v>23</v>
      </c>
      <c r="N601" s="11" t="str">
        <f t="shared" si="74"/>
        <v>34D</v>
      </c>
      <c r="O601" s="11">
        <f>IF(ISBLANK(P601),"",VLOOKUP(P601,Tables!$A$3:$B$11,2))</f>
        <v>3</v>
      </c>
      <c r="P601" s="2" t="s">
        <v>27</v>
      </c>
      <c r="Q601" s="2">
        <v>34</v>
      </c>
      <c r="R601" s="2">
        <v>24</v>
      </c>
      <c r="S601" s="2">
        <v>34</v>
      </c>
      <c r="T601" s="2">
        <v>64</v>
      </c>
      <c r="U601" s="13">
        <f t="shared" si="75"/>
        <v>1.6255999999999999</v>
      </c>
      <c r="V601" s="2">
        <v>110</v>
      </c>
      <c r="W601" s="12">
        <f t="shared" si="76"/>
        <v>49.895119999999999</v>
      </c>
      <c r="X601" s="13">
        <f t="shared" si="77"/>
        <v>18.881247723432946</v>
      </c>
      <c r="Y601" s="18" t="str">
        <f t="shared" si="79"/>
        <v>N</v>
      </c>
      <c r="Z601" s="2" t="s">
        <v>1125</v>
      </c>
    </row>
    <row r="602" spans="1:26" x14ac:dyDescent="0.15">
      <c r="A602" s="11">
        <f t="shared" si="78"/>
        <v>2000</v>
      </c>
      <c r="B602" s="11">
        <f t="shared" si="72"/>
        <v>2003</v>
      </c>
      <c r="C602" s="10">
        <v>36341</v>
      </c>
      <c r="D602" s="2" t="s">
        <v>846</v>
      </c>
      <c r="I602" s="22" t="s">
        <v>1255</v>
      </c>
      <c r="J602" s="2" t="s">
        <v>30</v>
      </c>
      <c r="K602" s="2" t="s">
        <v>26</v>
      </c>
      <c r="L602" s="3">
        <v>28268</v>
      </c>
      <c r="M602" s="12">
        <f t="shared" si="73"/>
        <v>22</v>
      </c>
      <c r="N602" s="11" t="str">
        <f t="shared" si="74"/>
        <v>34C</v>
      </c>
      <c r="O602" s="11">
        <f>IF(ISBLANK(P602),"",VLOOKUP(P602,Tables!$A$3:$B$11,2))</f>
        <v>2</v>
      </c>
      <c r="P602" s="2" t="s">
        <v>32</v>
      </c>
      <c r="Q602" s="2">
        <v>34</v>
      </c>
      <c r="R602" s="2">
        <v>24</v>
      </c>
      <c r="S602" s="2">
        <v>36</v>
      </c>
      <c r="T602" s="2">
        <v>67</v>
      </c>
      <c r="U602" s="13">
        <f t="shared" si="75"/>
        <v>1.7018</v>
      </c>
      <c r="V602" s="2">
        <v>115</v>
      </c>
      <c r="W602" s="12">
        <f t="shared" si="76"/>
        <v>52.163080000000001</v>
      </c>
      <c r="X602" s="13">
        <f t="shared" si="77"/>
        <v>18.011346782328228</v>
      </c>
      <c r="Y602" s="18" t="str">
        <f t="shared" si="79"/>
        <v>N</v>
      </c>
      <c r="Z602" s="2" t="s">
        <v>847</v>
      </c>
    </row>
    <row r="603" spans="1:26" x14ac:dyDescent="0.15">
      <c r="A603" s="11">
        <f t="shared" si="78"/>
        <v>2000</v>
      </c>
      <c r="B603" s="11">
        <f t="shared" si="72"/>
        <v>2003</v>
      </c>
      <c r="C603" s="10">
        <v>36372</v>
      </c>
      <c r="D603" s="2" t="s">
        <v>282</v>
      </c>
      <c r="I603" s="22" t="s">
        <v>1255</v>
      </c>
      <c r="J603" s="2" t="s">
        <v>25</v>
      </c>
      <c r="K603" s="2" t="s">
        <v>35</v>
      </c>
      <c r="L603" s="3">
        <v>26903</v>
      </c>
      <c r="M603" s="12">
        <f t="shared" si="73"/>
        <v>26</v>
      </c>
      <c r="N603" s="11" t="str">
        <f t="shared" si="74"/>
        <v>34B</v>
      </c>
      <c r="O603" s="11">
        <f>IF(ISBLANK(P603),"",VLOOKUP(P603,Tables!$A$3:$B$11,2))</f>
        <v>1</v>
      </c>
      <c r="P603" s="2" t="s">
        <v>49</v>
      </c>
      <c r="Q603" s="2">
        <v>34</v>
      </c>
      <c r="R603" s="2">
        <v>25</v>
      </c>
      <c r="S603" s="2">
        <v>36</v>
      </c>
      <c r="T603" s="2">
        <v>67</v>
      </c>
      <c r="U603" s="13">
        <f t="shared" si="75"/>
        <v>1.7018</v>
      </c>
      <c r="V603" s="2">
        <v>125</v>
      </c>
      <c r="W603" s="12">
        <f t="shared" si="76"/>
        <v>56.698999999999998</v>
      </c>
      <c r="X603" s="13">
        <f t="shared" si="77"/>
        <v>19.577550850356769</v>
      </c>
      <c r="Y603" s="18" t="str">
        <f t="shared" si="79"/>
        <v>Y</v>
      </c>
      <c r="Z603" s="2" t="s">
        <v>283</v>
      </c>
    </row>
    <row r="604" spans="1:26" x14ac:dyDescent="0.15">
      <c r="A604" s="11">
        <f t="shared" si="78"/>
        <v>2000</v>
      </c>
      <c r="B604" s="11">
        <f t="shared" si="72"/>
        <v>2003</v>
      </c>
      <c r="C604" s="10">
        <v>36403</v>
      </c>
      <c r="D604" s="2" t="s">
        <v>803</v>
      </c>
      <c r="I604" s="22" t="s">
        <v>1255</v>
      </c>
      <c r="J604" s="2" t="s">
        <v>30</v>
      </c>
      <c r="K604" s="2" t="s">
        <v>26</v>
      </c>
      <c r="L604" s="3">
        <v>28522</v>
      </c>
      <c r="M604" s="12">
        <f t="shared" si="73"/>
        <v>21</v>
      </c>
      <c r="N604" s="11" t="str">
        <f t="shared" si="74"/>
        <v>34DD</v>
      </c>
      <c r="O604" s="11">
        <f>IF(ISBLANK(P604),"",VLOOKUP(P604,Tables!$A$3:$B$11,2))</f>
        <v>4</v>
      </c>
      <c r="P604" s="2" t="s">
        <v>38</v>
      </c>
      <c r="Q604" s="2">
        <v>34</v>
      </c>
      <c r="R604" s="2">
        <v>25</v>
      </c>
      <c r="S604" s="2">
        <v>35</v>
      </c>
      <c r="T604" s="2">
        <v>70</v>
      </c>
      <c r="U604" s="13">
        <f t="shared" si="75"/>
        <v>1.778</v>
      </c>
      <c r="V604" s="2">
        <v>130</v>
      </c>
      <c r="W604" s="12">
        <f t="shared" si="76"/>
        <v>58.96696</v>
      </c>
      <c r="X604" s="13">
        <f t="shared" si="77"/>
        <v>18.652851183253386</v>
      </c>
      <c r="Y604" s="18" t="str">
        <f t="shared" si="79"/>
        <v>N</v>
      </c>
      <c r="Z604" s="2" t="s">
        <v>804</v>
      </c>
    </row>
    <row r="605" spans="1:26" x14ac:dyDescent="0.15">
      <c r="A605" s="11">
        <f t="shared" si="78"/>
        <v>2000</v>
      </c>
      <c r="B605" s="11">
        <f t="shared" si="72"/>
        <v>2003</v>
      </c>
      <c r="C605" s="10">
        <v>36433</v>
      </c>
      <c r="D605" s="2" t="s">
        <v>123</v>
      </c>
      <c r="I605" s="22" t="s">
        <v>1255</v>
      </c>
      <c r="J605" s="2" t="s">
        <v>30</v>
      </c>
      <c r="K605" s="2" t="s">
        <v>26</v>
      </c>
      <c r="L605" s="3">
        <v>27789</v>
      </c>
      <c r="M605" s="12">
        <f t="shared" si="73"/>
        <v>23</v>
      </c>
      <c r="N605" s="11" t="str">
        <f t="shared" si="74"/>
        <v>34C</v>
      </c>
      <c r="O605" s="11">
        <f>IF(ISBLANK(P605),"",VLOOKUP(P605,Tables!$A$3:$B$11,2))</f>
        <v>2</v>
      </c>
      <c r="P605" s="2" t="s">
        <v>32</v>
      </c>
      <c r="Q605" s="2">
        <v>34</v>
      </c>
      <c r="R605" s="2">
        <v>24</v>
      </c>
      <c r="S605" s="2">
        <v>34</v>
      </c>
      <c r="T605" s="2">
        <v>68</v>
      </c>
      <c r="U605" s="13">
        <f t="shared" si="75"/>
        <v>1.7272000000000001</v>
      </c>
      <c r="V605" s="2">
        <v>115</v>
      </c>
      <c r="W605" s="12">
        <f t="shared" si="76"/>
        <v>52.163080000000001</v>
      </c>
      <c r="X605" s="13">
        <f t="shared" si="77"/>
        <v>17.485496476183261</v>
      </c>
      <c r="Y605" s="18" t="str">
        <f t="shared" si="79"/>
        <v>Y</v>
      </c>
      <c r="Z605" s="2" t="s">
        <v>124</v>
      </c>
    </row>
    <row r="606" spans="1:26" x14ac:dyDescent="0.15">
      <c r="A606" s="11">
        <f t="shared" si="78"/>
        <v>2000</v>
      </c>
      <c r="B606" s="11">
        <f t="shared" si="72"/>
        <v>2003</v>
      </c>
      <c r="C606" s="10">
        <v>36464</v>
      </c>
      <c r="D606" s="2" t="s">
        <v>366</v>
      </c>
      <c r="I606" s="22" t="s">
        <v>1255</v>
      </c>
      <c r="J606" s="2" t="s">
        <v>30</v>
      </c>
      <c r="K606" s="2" t="s">
        <v>26</v>
      </c>
      <c r="L606" s="3">
        <v>26875</v>
      </c>
      <c r="M606" s="12">
        <f t="shared" si="73"/>
        <v>26</v>
      </c>
      <c r="N606" s="11" t="str">
        <f t="shared" si="74"/>
        <v>36C</v>
      </c>
      <c r="O606" s="11">
        <f>IF(ISBLANK(P606),"",VLOOKUP(P606,Tables!$A$3:$B$11,2))</f>
        <v>2</v>
      </c>
      <c r="P606" s="2" t="s">
        <v>32</v>
      </c>
      <c r="Q606" s="2">
        <v>36</v>
      </c>
      <c r="R606" s="2">
        <v>24</v>
      </c>
      <c r="S606" s="2">
        <v>36</v>
      </c>
      <c r="T606" s="2">
        <v>68</v>
      </c>
      <c r="U606" s="13">
        <f t="shared" si="75"/>
        <v>1.7272000000000001</v>
      </c>
      <c r="V606" s="2">
        <v>126</v>
      </c>
      <c r="W606" s="12">
        <f t="shared" si="76"/>
        <v>57.152591999999999</v>
      </c>
      <c r="X606" s="13">
        <f t="shared" si="77"/>
        <v>19.158022226079051</v>
      </c>
      <c r="Y606" s="18" t="str">
        <f t="shared" si="79"/>
        <v>Y</v>
      </c>
      <c r="Z606" s="2" t="s">
        <v>367</v>
      </c>
    </row>
    <row r="607" spans="1:26" x14ac:dyDescent="0.15">
      <c r="A607" s="11">
        <f t="shared" si="78"/>
        <v>2000</v>
      </c>
      <c r="B607" s="11">
        <f t="shared" si="72"/>
        <v>2003</v>
      </c>
      <c r="C607" s="10">
        <v>36494</v>
      </c>
      <c r="D607" s="2" t="s">
        <v>347</v>
      </c>
      <c r="I607" s="22" t="s">
        <v>1255</v>
      </c>
      <c r="J607" s="2" t="s">
        <v>25</v>
      </c>
      <c r="K607" s="2" t="s">
        <v>35</v>
      </c>
      <c r="L607" s="3">
        <v>28929</v>
      </c>
      <c r="M607" s="12">
        <f t="shared" si="73"/>
        <v>20</v>
      </c>
      <c r="N607" s="11" t="str">
        <f t="shared" si="74"/>
        <v>37D</v>
      </c>
      <c r="O607" s="11">
        <f>IF(ISBLANK(P607),"",VLOOKUP(P607,Tables!$A$3:$B$11,2))</f>
        <v>3</v>
      </c>
      <c r="P607" s="2" t="s">
        <v>27</v>
      </c>
      <c r="Q607" s="2">
        <v>37</v>
      </c>
      <c r="R607" s="2">
        <v>25</v>
      </c>
      <c r="S607" s="2">
        <v>36</v>
      </c>
      <c r="T607" s="2">
        <v>68</v>
      </c>
      <c r="U607" s="13">
        <f t="shared" si="75"/>
        <v>1.7272000000000001</v>
      </c>
      <c r="V607" s="2">
        <v>124</v>
      </c>
      <c r="W607" s="12">
        <f t="shared" si="76"/>
        <v>56.245407999999998</v>
      </c>
      <c r="X607" s="13">
        <f t="shared" si="77"/>
        <v>18.853926635188909</v>
      </c>
      <c r="Y607" s="18" t="str">
        <f t="shared" si="79"/>
        <v>N</v>
      </c>
      <c r="Z607" s="2" t="s">
        <v>348</v>
      </c>
    </row>
    <row r="608" spans="1:26" x14ac:dyDescent="0.15">
      <c r="A608" s="11">
        <f t="shared" si="78"/>
        <v>2000</v>
      </c>
      <c r="B608" s="11">
        <f t="shared" si="72"/>
        <v>2003</v>
      </c>
      <c r="C608" s="10">
        <v>36494</v>
      </c>
      <c r="D608" s="2" t="s">
        <v>1038</v>
      </c>
      <c r="I608" s="22" t="s">
        <v>1255</v>
      </c>
      <c r="J608" s="2" t="s">
        <v>25</v>
      </c>
      <c r="K608" s="2" t="s">
        <v>35</v>
      </c>
      <c r="L608" s="3">
        <v>28929</v>
      </c>
      <c r="M608" s="12">
        <f t="shared" si="73"/>
        <v>20</v>
      </c>
      <c r="N608" s="11" t="str">
        <f t="shared" si="74"/>
        <v>37D</v>
      </c>
      <c r="O608" s="11">
        <f>IF(ISBLANK(P608),"",VLOOKUP(P608,Tables!$A$3:$B$11,2))</f>
        <v>3</v>
      </c>
      <c r="P608" s="2" t="s">
        <v>27</v>
      </c>
      <c r="Q608" s="2">
        <v>37</v>
      </c>
      <c r="R608" s="2">
        <v>25</v>
      </c>
      <c r="S608" s="2">
        <v>36</v>
      </c>
      <c r="T608" s="2">
        <v>68</v>
      </c>
      <c r="U608" s="13">
        <f t="shared" si="75"/>
        <v>1.7272000000000001</v>
      </c>
      <c r="V608" s="2">
        <v>124</v>
      </c>
      <c r="W608" s="12">
        <f t="shared" si="76"/>
        <v>56.245407999999998</v>
      </c>
      <c r="X608" s="13">
        <f t="shared" si="77"/>
        <v>18.853926635188909</v>
      </c>
      <c r="Y608" s="18" t="str">
        <f t="shared" si="79"/>
        <v>N</v>
      </c>
      <c r="Z608" s="2" t="s">
        <v>348</v>
      </c>
    </row>
    <row r="609" spans="1:26" x14ac:dyDescent="0.15">
      <c r="A609" s="11">
        <f t="shared" si="78"/>
        <v>2000</v>
      </c>
      <c r="B609" s="11">
        <f t="shared" si="72"/>
        <v>2004</v>
      </c>
      <c r="C609" s="10">
        <v>36525</v>
      </c>
      <c r="D609" s="2" t="s">
        <v>284</v>
      </c>
      <c r="I609" s="22" t="s">
        <v>1255</v>
      </c>
      <c r="K609" s="2" t="s">
        <v>26</v>
      </c>
      <c r="L609" s="3">
        <v>27132</v>
      </c>
      <c r="M609" s="12">
        <f t="shared" si="73"/>
        <v>26</v>
      </c>
      <c r="N609" s="11" t="str">
        <f t="shared" si="74"/>
        <v>34C</v>
      </c>
      <c r="O609" s="11">
        <f>IF(ISBLANK(P609),"",VLOOKUP(P609,Tables!$A$3:$B$11,2))</f>
        <v>2</v>
      </c>
      <c r="P609" s="2" t="s">
        <v>32</v>
      </c>
      <c r="Q609" s="2">
        <v>34</v>
      </c>
      <c r="R609" s="2">
        <v>25</v>
      </c>
      <c r="S609" s="2">
        <v>34</v>
      </c>
      <c r="T609" s="2">
        <v>62</v>
      </c>
      <c r="U609" s="13">
        <f t="shared" si="75"/>
        <v>1.5748</v>
      </c>
      <c r="V609" s="2">
        <v>107</v>
      </c>
      <c r="W609" s="12">
        <f t="shared" si="76"/>
        <v>48.534343999999997</v>
      </c>
      <c r="X609" s="13">
        <f t="shared" si="77"/>
        <v>19.570339140678282</v>
      </c>
      <c r="Y609" s="18" t="str">
        <f t="shared" si="79"/>
        <v>Y</v>
      </c>
      <c r="Z609" s="2" t="s">
        <v>285</v>
      </c>
    </row>
    <row r="610" spans="1:26" x14ac:dyDescent="0.15">
      <c r="A610" s="11">
        <f t="shared" si="78"/>
        <v>2000</v>
      </c>
      <c r="B610" s="11">
        <f t="shared" si="72"/>
        <v>2004</v>
      </c>
      <c r="C610" s="10">
        <v>36556</v>
      </c>
      <c r="D610" s="2" t="s">
        <v>54</v>
      </c>
      <c r="I610" s="22" t="s">
        <v>1255</v>
      </c>
      <c r="J610" s="2" t="s">
        <v>30</v>
      </c>
      <c r="K610" s="2" t="s">
        <v>35</v>
      </c>
      <c r="L610" s="3">
        <v>25949</v>
      </c>
      <c r="M610" s="12">
        <f t="shared" si="73"/>
        <v>29</v>
      </c>
      <c r="N610" s="11" t="str">
        <f t="shared" si="74"/>
        <v>34E</v>
      </c>
      <c r="O610" s="11">
        <f>IF(ISBLANK(P610),"",VLOOKUP(P610,Tables!$A$3:$B$11,2))</f>
        <v>5</v>
      </c>
      <c r="P610" s="2" t="s">
        <v>55</v>
      </c>
      <c r="Q610" s="2">
        <v>34</v>
      </c>
      <c r="R610" s="2">
        <v>24</v>
      </c>
      <c r="S610" s="2">
        <v>35</v>
      </c>
      <c r="T610" s="2">
        <v>67</v>
      </c>
      <c r="U610" s="13">
        <f t="shared" si="75"/>
        <v>1.7018</v>
      </c>
      <c r="V610" s="2">
        <v>120</v>
      </c>
      <c r="W610" s="12">
        <f t="shared" si="76"/>
        <v>54.431039999999996</v>
      </c>
      <c r="X610" s="13">
        <f t="shared" si="77"/>
        <v>18.794448816342495</v>
      </c>
      <c r="Y610" s="18" t="str">
        <f t="shared" si="79"/>
        <v>Y</v>
      </c>
      <c r="Z610" s="2" t="s">
        <v>56</v>
      </c>
    </row>
    <row r="611" spans="1:26" x14ac:dyDescent="0.15">
      <c r="A611" s="11">
        <f t="shared" si="78"/>
        <v>2000</v>
      </c>
      <c r="B611" s="11">
        <f t="shared" si="72"/>
        <v>2004</v>
      </c>
      <c r="C611" s="10">
        <v>36585</v>
      </c>
      <c r="D611" s="2" t="s">
        <v>1026</v>
      </c>
      <c r="I611" s="22" t="s">
        <v>1255</v>
      </c>
      <c r="K611" s="2" t="s">
        <v>26</v>
      </c>
      <c r="L611" s="3">
        <v>27355</v>
      </c>
      <c r="M611" s="12">
        <f t="shared" si="73"/>
        <v>26</v>
      </c>
      <c r="N611" s="11" t="str">
        <f t="shared" si="74"/>
        <v>34C</v>
      </c>
      <c r="O611" s="11">
        <f>IF(ISBLANK(P611),"",VLOOKUP(P611,Tables!$A$3:$B$11,2))</f>
        <v>2</v>
      </c>
      <c r="P611" s="2" t="s">
        <v>32</v>
      </c>
      <c r="Q611" s="2">
        <v>34</v>
      </c>
      <c r="R611" s="2">
        <v>22</v>
      </c>
      <c r="S611" s="2">
        <v>34</v>
      </c>
      <c r="T611" s="2">
        <v>64</v>
      </c>
      <c r="U611" s="13">
        <f t="shared" si="75"/>
        <v>1.6255999999999999</v>
      </c>
      <c r="V611" s="2">
        <v>103</v>
      </c>
      <c r="W611" s="12">
        <f t="shared" si="76"/>
        <v>46.719976000000003</v>
      </c>
      <c r="X611" s="13">
        <f t="shared" si="77"/>
        <v>17.679713777396305</v>
      </c>
      <c r="Y611" s="18" t="str">
        <f t="shared" si="79"/>
        <v>Y</v>
      </c>
      <c r="Z611" s="2" t="s">
        <v>1027</v>
      </c>
    </row>
    <row r="612" spans="1:26" x14ac:dyDescent="0.15">
      <c r="A612" s="11">
        <f t="shared" si="78"/>
        <v>2000</v>
      </c>
      <c r="B612" s="11">
        <f t="shared" si="72"/>
        <v>2004</v>
      </c>
      <c r="C612" s="10">
        <v>36616</v>
      </c>
      <c r="D612" s="2" t="s">
        <v>704</v>
      </c>
      <c r="I612" s="22" t="s">
        <v>1255</v>
      </c>
      <c r="J612" s="2" t="s">
        <v>30</v>
      </c>
      <c r="K612" s="2" t="s">
        <v>35</v>
      </c>
      <c r="L612" s="3">
        <v>26832</v>
      </c>
      <c r="M612" s="12">
        <f t="shared" si="73"/>
        <v>27</v>
      </c>
      <c r="N612" s="11" t="str">
        <f t="shared" si="74"/>
        <v>34C</v>
      </c>
      <c r="O612" s="11">
        <f>IF(ISBLANK(P612),"",VLOOKUP(P612,Tables!$A$3:$B$11,2))</f>
        <v>2</v>
      </c>
      <c r="P612" s="2" t="s">
        <v>32</v>
      </c>
      <c r="Q612" s="2">
        <v>34</v>
      </c>
      <c r="R612" s="2">
        <v>25</v>
      </c>
      <c r="S612" s="2">
        <v>35</v>
      </c>
      <c r="T612" s="2">
        <v>70</v>
      </c>
      <c r="U612" s="13">
        <f t="shared" si="75"/>
        <v>1.778</v>
      </c>
      <c r="V612" s="2">
        <v>127</v>
      </c>
      <c r="W612" s="12">
        <f t="shared" si="76"/>
        <v>57.606183999999999</v>
      </c>
      <c r="X612" s="13">
        <f t="shared" si="77"/>
        <v>18.222400771332154</v>
      </c>
      <c r="Y612" s="18" t="str">
        <f t="shared" si="79"/>
        <v>N</v>
      </c>
      <c r="Z612" s="2" t="s">
        <v>165</v>
      </c>
    </row>
    <row r="613" spans="1:26" x14ac:dyDescent="0.15">
      <c r="A613" s="11">
        <f t="shared" si="78"/>
        <v>2000</v>
      </c>
      <c r="B613" s="11">
        <f t="shared" si="72"/>
        <v>2004</v>
      </c>
      <c r="C613" s="10">
        <v>36646</v>
      </c>
      <c r="D613" s="2" t="s">
        <v>930</v>
      </c>
      <c r="I613" s="22" t="s">
        <v>1255</v>
      </c>
      <c r="K613" s="2" t="s">
        <v>26</v>
      </c>
      <c r="L613" s="3">
        <v>28068</v>
      </c>
      <c r="M613" s="12">
        <f t="shared" si="73"/>
        <v>24</v>
      </c>
      <c r="N613" s="11" t="str">
        <f t="shared" si="74"/>
        <v>32B</v>
      </c>
      <c r="O613" s="11">
        <f>IF(ISBLANK(P613),"",VLOOKUP(P613,Tables!$A$3:$B$11,2))</f>
        <v>1</v>
      </c>
      <c r="P613" s="2" t="s">
        <v>49</v>
      </c>
      <c r="Q613" s="2">
        <v>32</v>
      </c>
      <c r="R613" s="2">
        <v>24</v>
      </c>
      <c r="S613" s="2">
        <v>34</v>
      </c>
      <c r="T613" s="2">
        <v>64</v>
      </c>
      <c r="U613" s="13">
        <f t="shared" si="75"/>
        <v>1.6255999999999999</v>
      </c>
      <c r="V613" s="2">
        <v>110</v>
      </c>
      <c r="W613" s="12">
        <f t="shared" si="76"/>
        <v>49.895119999999999</v>
      </c>
      <c r="X613" s="13">
        <f t="shared" si="77"/>
        <v>18.881247723432946</v>
      </c>
      <c r="Y613" s="18" t="str">
        <f t="shared" si="79"/>
        <v>Y</v>
      </c>
      <c r="Z613" s="2" t="s">
        <v>931</v>
      </c>
    </row>
    <row r="614" spans="1:26" x14ac:dyDescent="0.15">
      <c r="A614" s="11">
        <f t="shared" si="78"/>
        <v>2000</v>
      </c>
      <c r="B614" s="11">
        <f t="shared" si="72"/>
        <v>2004</v>
      </c>
      <c r="C614" s="10">
        <v>36677</v>
      </c>
      <c r="D614" s="2" t="s">
        <v>488</v>
      </c>
      <c r="I614" s="22" t="s">
        <v>1255</v>
      </c>
      <c r="J614" s="2" t="s">
        <v>25</v>
      </c>
      <c r="K614" s="2" t="s">
        <v>35</v>
      </c>
      <c r="L614" s="3">
        <v>27764</v>
      </c>
      <c r="M614" s="12">
        <f t="shared" si="73"/>
        <v>24</v>
      </c>
      <c r="N614" s="11" t="str">
        <f t="shared" si="74"/>
        <v>34C</v>
      </c>
      <c r="O614" s="11">
        <f>IF(ISBLANK(P614),"",VLOOKUP(P614,Tables!$A$3:$B$11,2))</f>
        <v>2</v>
      </c>
      <c r="P614" s="2" t="s">
        <v>32</v>
      </c>
      <c r="Q614" s="2">
        <v>34</v>
      </c>
      <c r="R614" s="2">
        <v>22</v>
      </c>
      <c r="S614" s="2">
        <v>34</v>
      </c>
      <c r="T614" s="2">
        <v>64</v>
      </c>
      <c r="U614" s="13">
        <f t="shared" si="75"/>
        <v>1.6255999999999999</v>
      </c>
      <c r="V614" s="2">
        <v>108</v>
      </c>
      <c r="W614" s="12">
        <f t="shared" si="76"/>
        <v>48.987935999999998</v>
      </c>
      <c r="X614" s="13">
        <f t="shared" si="77"/>
        <v>18.537952310279621</v>
      </c>
      <c r="Y614" s="18" t="str">
        <f t="shared" si="79"/>
        <v>N</v>
      </c>
      <c r="Z614" s="2" t="s">
        <v>489</v>
      </c>
    </row>
    <row r="615" spans="1:26" x14ac:dyDescent="0.15">
      <c r="A615" s="11">
        <f t="shared" si="78"/>
        <v>2000</v>
      </c>
      <c r="B615" s="11">
        <f t="shared" si="72"/>
        <v>2004</v>
      </c>
      <c r="C615" s="10">
        <v>36707</v>
      </c>
      <c r="D615" s="2" t="s">
        <v>1098</v>
      </c>
      <c r="I615" s="22" t="s">
        <v>1255</v>
      </c>
      <c r="J615" s="2" t="s">
        <v>25</v>
      </c>
      <c r="K615" s="2" t="s">
        <v>26</v>
      </c>
      <c r="L615" s="3">
        <v>26267</v>
      </c>
      <c r="M615" s="12">
        <f t="shared" si="73"/>
        <v>29</v>
      </c>
      <c r="N615" s="11" t="str">
        <f t="shared" si="74"/>
        <v>34D</v>
      </c>
      <c r="O615" s="11">
        <f>IF(ISBLANK(P615),"",VLOOKUP(P615,Tables!$A$3:$B$11,2))</f>
        <v>3</v>
      </c>
      <c r="P615" s="2" t="s">
        <v>27</v>
      </c>
      <c r="Q615" s="2">
        <v>34</v>
      </c>
      <c r="R615" s="2">
        <v>24</v>
      </c>
      <c r="S615" s="2">
        <v>33</v>
      </c>
      <c r="T615" s="2">
        <v>67</v>
      </c>
      <c r="U615" s="13">
        <f t="shared" si="75"/>
        <v>1.7018</v>
      </c>
      <c r="V615" s="2">
        <v>117</v>
      </c>
      <c r="W615" s="12">
        <f t="shared" si="76"/>
        <v>53.070264000000002</v>
      </c>
      <c r="X615" s="13">
        <f t="shared" si="77"/>
        <v>18.324587595933934</v>
      </c>
      <c r="Y615" s="18" t="str">
        <f t="shared" si="79"/>
        <v>Y</v>
      </c>
      <c r="Z615" s="2" t="s">
        <v>434</v>
      </c>
    </row>
    <row r="616" spans="1:26" x14ac:dyDescent="0.15">
      <c r="A616" s="11">
        <f t="shared" si="78"/>
        <v>2000</v>
      </c>
      <c r="B616" s="11">
        <f t="shared" si="72"/>
        <v>2004</v>
      </c>
      <c r="C616" s="10">
        <v>36738</v>
      </c>
      <c r="D616" s="2" t="s">
        <v>976</v>
      </c>
      <c r="I616" s="22" t="s">
        <v>1255</v>
      </c>
      <c r="K616" s="2" t="s">
        <v>35</v>
      </c>
      <c r="L616" s="3">
        <v>28139</v>
      </c>
      <c r="M616" s="12">
        <f t="shared" si="73"/>
        <v>23</v>
      </c>
      <c r="N616" s="11" t="str">
        <f t="shared" si="74"/>
        <v>34C</v>
      </c>
      <c r="O616" s="11">
        <f>IF(ISBLANK(P616),"",VLOOKUP(P616,Tables!$A$3:$B$11,2))</f>
        <v>2</v>
      </c>
      <c r="P616" s="2" t="s">
        <v>32</v>
      </c>
      <c r="Q616" s="2">
        <v>34</v>
      </c>
      <c r="R616" s="2">
        <v>25</v>
      </c>
      <c r="S616" s="2">
        <v>34</v>
      </c>
      <c r="T616" s="2">
        <v>66</v>
      </c>
      <c r="U616" s="13">
        <f t="shared" si="75"/>
        <v>1.6764000000000001</v>
      </c>
      <c r="V616" s="2">
        <v>110</v>
      </c>
      <c r="W616" s="12">
        <f t="shared" si="76"/>
        <v>49.895119999999999</v>
      </c>
      <c r="X616" s="13">
        <f t="shared" si="77"/>
        <v>17.754267831767987</v>
      </c>
      <c r="Y616" s="18" t="str">
        <f t="shared" si="79"/>
        <v>Y</v>
      </c>
      <c r="Z616" s="2" t="s">
        <v>977</v>
      </c>
    </row>
    <row r="617" spans="1:26" x14ac:dyDescent="0.15">
      <c r="A617" s="11">
        <f t="shared" si="78"/>
        <v>2000</v>
      </c>
      <c r="B617" s="11">
        <f t="shared" si="72"/>
        <v>2004</v>
      </c>
      <c r="C617" s="10">
        <v>36769</v>
      </c>
      <c r="D617" s="2" t="s">
        <v>1045</v>
      </c>
      <c r="I617" s="22" t="s">
        <v>1255</v>
      </c>
      <c r="K617" s="2" t="s">
        <v>31</v>
      </c>
      <c r="L617" s="3">
        <v>29358</v>
      </c>
      <c r="M617" s="12">
        <f t="shared" si="73"/>
        <v>20</v>
      </c>
      <c r="N617" s="11" t="str">
        <f t="shared" si="74"/>
        <v>34B</v>
      </c>
      <c r="O617" s="11">
        <f>IF(ISBLANK(P617),"",VLOOKUP(P617,Tables!$A$3:$B$11,2))</f>
        <v>1</v>
      </c>
      <c r="P617" s="2" t="s">
        <v>49</v>
      </c>
      <c r="Q617" s="2">
        <v>34</v>
      </c>
      <c r="R617" s="2">
        <v>24</v>
      </c>
      <c r="S617" s="2">
        <v>34</v>
      </c>
      <c r="T617" s="2">
        <v>65</v>
      </c>
      <c r="U617" s="13">
        <f t="shared" si="75"/>
        <v>1.651</v>
      </c>
      <c r="V617" s="2">
        <v>106</v>
      </c>
      <c r="W617" s="12">
        <f t="shared" si="76"/>
        <v>48.080751999999997</v>
      </c>
      <c r="X617" s="13">
        <f t="shared" si="77"/>
        <v>17.639127727959597</v>
      </c>
      <c r="Y617" s="18" t="str">
        <f t="shared" si="79"/>
        <v>Y</v>
      </c>
      <c r="Z617" s="2" t="s">
        <v>1046</v>
      </c>
    </row>
    <row r="618" spans="1:26" x14ac:dyDescent="0.15">
      <c r="A618" s="11">
        <f t="shared" si="78"/>
        <v>2000</v>
      </c>
      <c r="B618" s="11">
        <f t="shared" si="72"/>
        <v>2004</v>
      </c>
      <c r="C618" s="10">
        <v>36799</v>
      </c>
      <c r="D618" s="2" t="s">
        <v>696</v>
      </c>
      <c r="I618" s="22" t="s">
        <v>1255</v>
      </c>
      <c r="J618" s="2" t="s">
        <v>25</v>
      </c>
      <c r="K618" s="2" t="s">
        <v>26</v>
      </c>
      <c r="L618" s="3">
        <v>28702</v>
      </c>
      <c r="M618" s="12">
        <f t="shared" si="73"/>
        <v>22</v>
      </c>
      <c r="N618" s="11" t="str">
        <f t="shared" si="74"/>
        <v>34D</v>
      </c>
      <c r="O618" s="11">
        <f>IF(ISBLANK(P618),"",VLOOKUP(P618,Tables!$A$3:$B$11,2))</f>
        <v>3</v>
      </c>
      <c r="P618" s="2" t="s">
        <v>27</v>
      </c>
      <c r="Q618" s="2">
        <v>34</v>
      </c>
      <c r="R618" s="2">
        <v>23</v>
      </c>
      <c r="S618" s="2">
        <v>33</v>
      </c>
      <c r="T618" s="2">
        <v>65</v>
      </c>
      <c r="U618" s="13">
        <f t="shared" si="75"/>
        <v>1.651</v>
      </c>
      <c r="V618" s="2">
        <v>102</v>
      </c>
      <c r="W618" s="12">
        <f t="shared" si="76"/>
        <v>46.266384000000002</v>
      </c>
      <c r="X618" s="13">
        <f t="shared" si="77"/>
        <v>16.973500266527161</v>
      </c>
      <c r="Y618" s="18" t="str">
        <f t="shared" si="79"/>
        <v>Y</v>
      </c>
      <c r="Z618" s="2" t="s">
        <v>697</v>
      </c>
    </row>
    <row r="619" spans="1:26" x14ac:dyDescent="0.15">
      <c r="A619" s="11">
        <f t="shared" si="78"/>
        <v>2000</v>
      </c>
      <c r="B619" s="11">
        <f t="shared" si="72"/>
        <v>2004</v>
      </c>
      <c r="C619" s="10">
        <v>36830</v>
      </c>
      <c r="D619" s="2" t="s">
        <v>195</v>
      </c>
      <c r="I619" s="22" t="s">
        <v>1255</v>
      </c>
      <c r="K619" s="2" t="s">
        <v>35</v>
      </c>
      <c r="L619" s="3">
        <v>27925</v>
      </c>
      <c r="M619" s="12">
        <f t="shared" si="73"/>
        <v>24</v>
      </c>
      <c r="N619" s="11" t="str">
        <f t="shared" si="74"/>
        <v>34C</v>
      </c>
      <c r="O619" s="11">
        <f>IF(ISBLANK(P619),"",VLOOKUP(P619,Tables!$A$3:$B$11,2))</f>
        <v>2</v>
      </c>
      <c r="P619" s="2" t="s">
        <v>32</v>
      </c>
      <c r="Q619" s="2">
        <v>34</v>
      </c>
      <c r="R619" s="2">
        <v>25</v>
      </c>
      <c r="S619" s="2">
        <v>34</v>
      </c>
      <c r="T619" s="2">
        <v>66</v>
      </c>
      <c r="U619" s="13">
        <f t="shared" si="75"/>
        <v>1.6764000000000001</v>
      </c>
      <c r="V619" s="2">
        <v>118</v>
      </c>
      <c r="W619" s="12">
        <f t="shared" si="76"/>
        <v>53.523856000000002</v>
      </c>
      <c r="X619" s="13">
        <f t="shared" si="77"/>
        <v>19.04548731044202</v>
      </c>
      <c r="Y619" s="18" t="str">
        <f t="shared" si="79"/>
        <v>Y</v>
      </c>
      <c r="Z619" s="2" t="s">
        <v>196</v>
      </c>
    </row>
    <row r="620" spans="1:26" x14ac:dyDescent="0.15">
      <c r="A620" s="11">
        <f t="shared" si="78"/>
        <v>2000</v>
      </c>
      <c r="B620" s="11">
        <f t="shared" si="72"/>
        <v>2004</v>
      </c>
      <c r="C620" s="10">
        <v>36860</v>
      </c>
      <c r="D620" s="2" t="s">
        <v>1146</v>
      </c>
      <c r="I620" s="22" t="s">
        <v>1256</v>
      </c>
      <c r="K620" s="2" t="s">
        <v>35</v>
      </c>
      <c r="L620" s="3">
        <v>25688</v>
      </c>
      <c r="M620" s="12">
        <f t="shared" si="73"/>
        <v>30</v>
      </c>
      <c r="N620" s="11" t="str">
        <f t="shared" si="74"/>
        <v>34C</v>
      </c>
      <c r="O620" s="11">
        <f>IF(ISBLANK(P620),"",VLOOKUP(P620,Tables!$A$3:$B$11,2))</f>
        <v>2</v>
      </c>
      <c r="P620" s="2" t="s">
        <v>32</v>
      </c>
      <c r="Q620" s="2">
        <v>34</v>
      </c>
      <c r="R620" s="2">
        <v>23</v>
      </c>
      <c r="S620" s="2">
        <v>35</v>
      </c>
      <c r="T620" s="2">
        <v>66</v>
      </c>
      <c r="U620" s="13">
        <f t="shared" si="75"/>
        <v>1.6764000000000001</v>
      </c>
      <c r="V620" s="2">
        <v>115</v>
      </c>
      <c r="W620" s="12">
        <f t="shared" si="76"/>
        <v>52.163080000000001</v>
      </c>
      <c r="X620" s="13">
        <f t="shared" si="77"/>
        <v>18.561280005939256</v>
      </c>
      <c r="Y620" s="18" t="str">
        <f t="shared" si="79"/>
        <v>Y</v>
      </c>
      <c r="Z620" s="2" t="s">
        <v>81</v>
      </c>
    </row>
    <row r="621" spans="1:26" x14ac:dyDescent="0.15">
      <c r="A621" s="11">
        <f t="shared" si="78"/>
        <v>2000</v>
      </c>
      <c r="B621" s="11">
        <f t="shared" si="72"/>
        <v>2005</v>
      </c>
      <c r="C621" s="10">
        <v>36891</v>
      </c>
      <c r="D621" s="2" t="s">
        <v>354</v>
      </c>
      <c r="I621" s="22" t="s">
        <v>1255</v>
      </c>
      <c r="J621" s="2" t="s">
        <v>25</v>
      </c>
      <c r="K621" s="2" t="s">
        <v>26</v>
      </c>
      <c r="L621" s="3">
        <v>29821</v>
      </c>
      <c r="M621" s="12">
        <f t="shared" si="73"/>
        <v>20</v>
      </c>
      <c r="N621" s="11" t="str">
        <f t="shared" si="74"/>
        <v>36DD</v>
      </c>
      <c r="O621" s="11">
        <f>IF(ISBLANK(P621),"",VLOOKUP(P621,Tables!$A$3:$B$11,2))</f>
        <v>4</v>
      </c>
      <c r="P621" s="2" t="s">
        <v>38</v>
      </c>
      <c r="Q621" s="2">
        <v>36</v>
      </c>
      <c r="R621" s="2">
        <v>24</v>
      </c>
      <c r="S621" s="2">
        <v>34</v>
      </c>
      <c r="T621" s="2">
        <v>65</v>
      </c>
      <c r="U621" s="13">
        <f t="shared" si="75"/>
        <v>1.651</v>
      </c>
      <c r="V621" s="2">
        <v>110</v>
      </c>
      <c r="W621" s="12">
        <f t="shared" si="76"/>
        <v>49.895119999999999</v>
      </c>
      <c r="X621" s="13">
        <f t="shared" si="77"/>
        <v>18.304755189392033</v>
      </c>
      <c r="Y621" s="18" t="str">
        <f t="shared" si="79"/>
        <v>Y</v>
      </c>
      <c r="Z621" s="2" t="s">
        <v>355</v>
      </c>
    </row>
    <row r="622" spans="1:26" x14ac:dyDescent="0.15">
      <c r="A622" s="11">
        <f t="shared" si="78"/>
        <v>2000</v>
      </c>
      <c r="B622" s="11">
        <f t="shared" si="72"/>
        <v>2005</v>
      </c>
      <c r="C622" s="10">
        <v>36922</v>
      </c>
      <c r="D622" s="2" t="s">
        <v>73</v>
      </c>
      <c r="I622" s="22" t="s">
        <v>1255</v>
      </c>
      <c r="J622" s="2" t="s">
        <v>25</v>
      </c>
      <c r="K622" s="2" t="s">
        <v>35</v>
      </c>
      <c r="L622" s="3">
        <v>28296</v>
      </c>
      <c r="M622" s="12">
        <f t="shared" si="73"/>
        <v>24</v>
      </c>
      <c r="N622" s="11" t="str">
        <f t="shared" si="74"/>
        <v>36DD</v>
      </c>
      <c r="O622" s="11">
        <f>IF(ISBLANK(P622),"",VLOOKUP(P622,Tables!$A$3:$B$11,2))</f>
        <v>4</v>
      </c>
      <c r="P622" s="2" t="s">
        <v>38</v>
      </c>
      <c r="Q622" s="2">
        <v>36</v>
      </c>
      <c r="R622" s="2">
        <v>28</v>
      </c>
      <c r="S622" s="2">
        <v>36</v>
      </c>
      <c r="T622" s="2">
        <v>67</v>
      </c>
      <c r="U622" s="13">
        <f t="shared" si="75"/>
        <v>1.7018</v>
      </c>
      <c r="V622" s="2">
        <v>127</v>
      </c>
      <c r="W622" s="12">
        <f t="shared" si="76"/>
        <v>57.606183999999999</v>
      </c>
      <c r="X622" s="13">
        <f t="shared" si="77"/>
        <v>19.890791663962474</v>
      </c>
      <c r="Y622" s="18" t="str">
        <f t="shared" si="79"/>
        <v>Y</v>
      </c>
      <c r="Z622" s="2" t="s">
        <v>74</v>
      </c>
    </row>
    <row r="623" spans="1:26" x14ac:dyDescent="0.15">
      <c r="A623" s="11">
        <f t="shared" si="78"/>
        <v>2000</v>
      </c>
      <c r="B623" s="11">
        <f t="shared" si="72"/>
        <v>2005</v>
      </c>
      <c r="C623" s="10">
        <v>36950</v>
      </c>
      <c r="D623" s="2" t="s">
        <v>584</v>
      </c>
      <c r="I623" s="22" t="s">
        <v>1255</v>
      </c>
      <c r="J623" s="2" t="s">
        <v>60</v>
      </c>
      <c r="K623" s="2" t="s">
        <v>26</v>
      </c>
      <c r="L623" s="3">
        <v>29939</v>
      </c>
      <c r="M623" s="12">
        <f t="shared" si="73"/>
        <v>20</v>
      </c>
      <c r="N623" s="11" t="str">
        <f t="shared" si="74"/>
        <v>36C</v>
      </c>
      <c r="O623" s="11">
        <f>IF(ISBLANK(P623),"",VLOOKUP(P623,Tables!$A$3:$B$11,2))</f>
        <v>2</v>
      </c>
      <c r="P623" s="2" t="s">
        <v>32</v>
      </c>
      <c r="Q623" s="2">
        <v>36</v>
      </c>
      <c r="R623" s="2">
        <v>24</v>
      </c>
      <c r="S623" s="2">
        <v>36</v>
      </c>
      <c r="T623" s="2">
        <v>65</v>
      </c>
      <c r="U623" s="13">
        <f t="shared" si="75"/>
        <v>1.651</v>
      </c>
      <c r="V623" s="2">
        <v>117</v>
      </c>
      <c r="W623" s="12">
        <f t="shared" si="76"/>
        <v>53.070264000000002</v>
      </c>
      <c r="X623" s="13">
        <f t="shared" si="77"/>
        <v>19.469603246898799</v>
      </c>
      <c r="Y623" s="18" t="str">
        <f t="shared" si="79"/>
        <v>Y</v>
      </c>
      <c r="Z623" s="2" t="s">
        <v>585</v>
      </c>
    </row>
    <row r="624" spans="1:26" x14ac:dyDescent="0.15">
      <c r="A624" s="11">
        <f t="shared" si="78"/>
        <v>2000</v>
      </c>
      <c r="B624" s="11">
        <f t="shared" si="72"/>
        <v>2005</v>
      </c>
      <c r="C624" s="10">
        <v>36981</v>
      </c>
      <c r="D624" s="2" t="s">
        <v>295</v>
      </c>
      <c r="I624" s="22" t="s">
        <v>1255</v>
      </c>
      <c r="J624" s="2" t="s">
        <v>25</v>
      </c>
      <c r="K624" s="2" t="s">
        <v>26</v>
      </c>
      <c r="L624" s="3">
        <v>28908</v>
      </c>
      <c r="M624" s="12">
        <f t="shared" si="73"/>
        <v>22</v>
      </c>
      <c r="N624" s="11" t="str">
        <f t="shared" si="74"/>
        <v>34C</v>
      </c>
      <c r="O624" s="11">
        <f>IF(ISBLANK(P624),"",VLOOKUP(P624,Tables!$A$3:$B$11,2))</f>
        <v>2</v>
      </c>
      <c r="P624" s="2" t="s">
        <v>32</v>
      </c>
      <c r="Q624" s="2">
        <v>34</v>
      </c>
      <c r="R624" s="2">
        <v>24</v>
      </c>
      <c r="S624" s="2">
        <v>34</v>
      </c>
      <c r="T624" s="2">
        <v>63</v>
      </c>
      <c r="U624" s="13">
        <f t="shared" si="75"/>
        <v>1.6002000000000001</v>
      </c>
      <c r="V624" s="2">
        <v>105</v>
      </c>
      <c r="W624" s="12">
        <f t="shared" si="76"/>
        <v>47.627159999999996</v>
      </c>
      <c r="X624" s="13">
        <f t="shared" si="77"/>
        <v>18.59970915709027</v>
      </c>
      <c r="Y624" s="18" t="str">
        <f t="shared" si="79"/>
        <v>Y</v>
      </c>
      <c r="Z624" s="2" t="s">
        <v>296</v>
      </c>
    </row>
    <row r="625" spans="1:26" x14ac:dyDescent="0.15">
      <c r="A625" s="11">
        <f t="shared" si="78"/>
        <v>2000</v>
      </c>
      <c r="B625" s="11">
        <f t="shared" si="72"/>
        <v>2005</v>
      </c>
      <c r="C625" s="10">
        <v>37011</v>
      </c>
      <c r="D625" s="2" t="s">
        <v>524</v>
      </c>
      <c r="I625" s="22" t="s">
        <v>1255</v>
      </c>
      <c r="J625" s="2" t="s">
        <v>25</v>
      </c>
      <c r="K625" s="2" t="s">
        <v>35</v>
      </c>
      <c r="L625" s="3">
        <v>28430</v>
      </c>
      <c r="M625" s="12">
        <f t="shared" si="73"/>
        <v>24</v>
      </c>
      <c r="N625" s="11" t="str">
        <f t="shared" si="74"/>
        <v>34C</v>
      </c>
      <c r="O625" s="11">
        <f>IF(ISBLANK(P625),"",VLOOKUP(P625,Tables!$A$3:$B$11,2))</f>
        <v>2</v>
      </c>
      <c r="P625" s="2" t="s">
        <v>32</v>
      </c>
      <c r="Q625" s="2">
        <v>34</v>
      </c>
      <c r="R625" s="2">
        <v>23</v>
      </c>
      <c r="S625" s="2">
        <v>34</v>
      </c>
      <c r="T625" s="2">
        <v>67</v>
      </c>
      <c r="U625" s="13">
        <f t="shared" si="75"/>
        <v>1.7018</v>
      </c>
      <c r="V625" s="2">
        <v>112</v>
      </c>
      <c r="W625" s="12">
        <f t="shared" si="76"/>
        <v>50.802303999999999</v>
      </c>
      <c r="X625" s="13">
        <f t="shared" si="77"/>
        <v>17.541485561919664</v>
      </c>
      <c r="Y625" s="18" t="str">
        <f t="shared" si="79"/>
        <v>Y</v>
      </c>
      <c r="Z625" s="2" t="s">
        <v>525</v>
      </c>
    </row>
    <row r="626" spans="1:26" x14ac:dyDescent="0.15">
      <c r="A626" s="11">
        <f t="shared" si="78"/>
        <v>2000</v>
      </c>
      <c r="B626" s="11">
        <f t="shared" si="72"/>
        <v>2005</v>
      </c>
      <c r="C626" s="10">
        <v>37042</v>
      </c>
      <c r="D626" s="2" t="s">
        <v>627</v>
      </c>
      <c r="I626" s="22" t="s">
        <v>1256</v>
      </c>
      <c r="J626" s="2" t="s">
        <v>30</v>
      </c>
      <c r="K626" s="2" t="s">
        <v>26</v>
      </c>
      <c r="L626" s="3">
        <v>28911</v>
      </c>
      <c r="M626" s="12">
        <f t="shared" si="73"/>
        <v>22</v>
      </c>
      <c r="N626" s="11" t="str">
        <f t="shared" si="74"/>
        <v>34C</v>
      </c>
      <c r="O626" s="11">
        <f>IF(ISBLANK(P626),"",VLOOKUP(P626,Tables!$A$3:$B$11,2))</f>
        <v>2</v>
      </c>
      <c r="P626" s="2" t="s">
        <v>32</v>
      </c>
      <c r="Q626" s="2">
        <v>34</v>
      </c>
      <c r="R626" s="2">
        <v>24</v>
      </c>
      <c r="S626" s="2">
        <v>34</v>
      </c>
      <c r="T626" s="2">
        <v>66</v>
      </c>
      <c r="U626" s="13">
        <f t="shared" si="75"/>
        <v>1.6764000000000001</v>
      </c>
      <c r="V626" s="2">
        <v>110</v>
      </c>
      <c r="W626" s="12">
        <f t="shared" si="76"/>
        <v>49.895119999999999</v>
      </c>
      <c r="X626" s="13">
        <f t="shared" si="77"/>
        <v>17.754267831767987</v>
      </c>
      <c r="Y626" s="18" t="str">
        <f t="shared" si="79"/>
        <v>Y</v>
      </c>
      <c r="Z626" s="2" t="s">
        <v>628</v>
      </c>
    </row>
    <row r="627" spans="1:26" x14ac:dyDescent="0.15">
      <c r="A627" s="11">
        <f t="shared" si="78"/>
        <v>2000</v>
      </c>
      <c r="B627" s="11">
        <f t="shared" si="72"/>
        <v>2005</v>
      </c>
      <c r="C627" s="10">
        <v>37072</v>
      </c>
      <c r="D627" s="2" t="s">
        <v>980</v>
      </c>
      <c r="I627" s="22" t="s">
        <v>1255</v>
      </c>
      <c r="J627" s="2" t="s">
        <v>25</v>
      </c>
      <c r="K627" s="2" t="s">
        <v>35</v>
      </c>
      <c r="L627" s="3">
        <v>28167</v>
      </c>
      <c r="M627" s="12">
        <f t="shared" si="73"/>
        <v>24</v>
      </c>
      <c r="N627" s="11" t="str">
        <f t="shared" si="74"/>
        <v>36C</v>
      </c>
      <c r="O627" s="11">
        <f>IF(ISBLANK(P627),"",VLOOKUP(P627,Tables!$A$3:$B$11,2))</f>
        <v>2</v>
      </c>
      <c r="P627" s="2" t="s">
        <v>32</v>
      </c>
      <c r="Q627" s="2">
        <v>36</v>
      </c>
      <c r="R627" s="2">
        <v>25</v>
      </c>
      <c r="S627" s="2">
        <v>36</v>
      </c>
      <c r="T627" s="2">
        <v>69</v>
      </c>
      <c r="U627" s="13">
        <f t="shared" si="75"/>
        <v>1.7525999999999999</v>
      </c>
      <c r="V627" s="2">
        <v>130</v>
      </c>
      <c r="W627" s="12">
        <f t="shared" si="76"/>
        <v>58.96696</v>
      </c>
      <c r="X627" s="13">
        <f t="shared" si="77"/>
        <v>19.197431379529846</v>
      </c>
      <c r="Y627" s="18" t="str">
        <f t="shared" si="79"/>
        <v>Y</v>
      </c>
      <c r="Z627" s="2" t="s">
        <v>105</v>
      </c>
    </row>
    <row r="628" spans="1:26" x14ac:dyDescent="0.15">
      <c r="A628" s="11">
        <f t="shared" si="78"/>
        <v>2000</v>
      </c>
      <c r="B628" s="11">
        <f t="shared" si="72"/>
        <v>2005</v>
      </c>
      <c r="C628" s="10">
        <v>37103</v>
      </c>
      <c r="D628" s="2" t="s">
        <v>1128</v>
      </c>
      <c r="I628" s="22" t="s">
        <v>1255</v>
      </c>
      <c r="J628" s="2" t="s">
        <v>30</v>
      </c>
      <c r="K628" s="2" t="s">
        <v>26</v>
      </c>
      <c r="L628" s="3">
        <v>29300</v>
      </c>
      <c r="M628" s="12">
        <f t="shared" si="73"/>
        <v>21</v>
      </c>
      <c r="N628" s="11" t="str">
        <f t="shared" si="74"/>
        <v>34C</v>
      </c>
      <c r="O628" s="11">
        <f>IF(ISBLANK(P628),"",VLOOKUP(P628,Tables!$A$3:$B$11,2))</f>
        <v>2</v>
      </c>
      <c r="P628" s="2" t="s">
        <v>32</v>
      </c>
      <c r="Q628" s="2">
        <v>34</v>
      </c>
      <c r="R628" s="2">
        <v>24</v>
      </c>
      <c r="S628" s="2">
        <v>34</v>
      </c>
      <c r="T628" s="2">
        <v>68</v>
      </c>
      <c r="U628" s="13">
        <f t="shared" si="75"/>
        <v>1.7272000000000001</v>
      </c>
      <c r="V628" s="2">
        <v>115</v>
      </c>
      <c r="W628" s="12">
        <f t="shared" si="76"/>
        <v>52.163080000000001</v>
      </c>
      <c r="X628" s="13">
        <f t="shared" si="77"/>
        <v>17.485496476183261</v>
      </c>
      <c r="Y628" s="18" t="str">
        <f t="shared" si="79"/>
        <v>Y</v>
      </c>
      <c r="Z628" s="2" t="s">
        <v>1129</v>
      </c>
    </row>
    <row r="629" spans="1:26" x14ac:dyDescent="0.15">
      <c r="A629" s="11">
        <f t="shared" si="78"/>
        <v>2000</v>
      </c>
      <c r="B629" s="11">
        <f t="shared" si="72"/>
        <v>2005</v>
      </c>
      <c r="C629" s="10">
        <v>37134</v>
      </c>
      <c r="D629" s="2" t="s">
        <v>1176</v>
      </c>
      <c r="I629" s="22" t="s">
        <v>1255</v>
      </c>
      <c r="J629" s="2" t="s">
        <v>30</v>
      </c>
      <c r="K629" s="2" t="s">
        <v>26</v>
      </c>
      <c r="L629" s="3">
        <v>28508</v>
      </c>
      <c r="M629" s="12">
        <f t="shared" si="73"/>
        <v>23</v>
      </c>
      <c r="N629" s="11" t="str">
        <f t="shared" si="74"/>
        <v>36D</v>
      </c>
      <c r="O629" s="11">
        <f>IF(ISBLANK(P629),"",VLOOKUP(P629,Tables!$A$3:$B$11,2))</f>
        <v>3</v>
      </c>
      <c r="P629" s="2" t="s">
        <v>27</v>
      </c>
      <c r="Q629" s="2">
        <v>36</v>
      </c>
      <c r="R629" s="2">
        <v>25</v>
      </c>
      <c r="S629" s="2">
        <v>36</v>
      </c>
      <c r="T629" s="2">
        <v>66</v>
      </c>
      <c r="U629" s="13">
        <f t="shared" si="75"/>
        <v>1.6764000000000001</v>
      </c>
      <c r="V629" s="2">
        <v>120</v>
      </c>
      <c r="W629" s="12">
        <f t="shared" si="76"/>
        <v>54.431039999999996</v>
      </c>
      <c r="X629" s="13">
        <f t="shared" si="77"/>
        <v>19.368292180110529</v>
      </c>
      <c r="Y629" s="18" t="str">
        <f t="shared" si="79"/>
        <v>Y</v>
      </c>
      <c r="Z629" s="2" t="s">
        <v>78</v>
      </c>
    </row>
    <row r="630" spans="1:26" x14ac:dyDescent="0.15">
      <c r="A630" s="11">
        <f t="shared" si="78"/>
        <v>2000</v>
      </c>
      <c r="B630" s="11">
        <f t="shared" si="72"/>
        <v>2005</v>
      </c>
      <c r="C630" s="10">
        <v>37164</v>
      </c>
      <c r="D630" s="2" t="s">
        <v>68</v>
      </c>
      <c r="I630" s="22" t="s">
        <v>1255</v>
      </c>
      <c r="J630" s="2" t="s">
        <v>69</v>
      </c>
      <c r="K630" s="2" t="s">
        <v>26</v>
      </c>
      <c r="L630" s="3">
        <v>29521</v>
      </c>
      <c r="M630" s="12">
        <f t="shared" si="73"/>
        <v>21</v>
      </c>
      <c r="N630" s="11" t="str">
        <f t="shared" si="74"/>
        <v>34D</v>
      </c>
      <c r="O630" s="11">
        <f>IF(ISBLANK(P630),"",VLOOKUP(P630,Tables!$A$3:$B$11,2))</f>
        <v>3</v>
      </c>
      <c r="P630" s="2" t="s">
        <v>27</v>
      </c>
      <c r="Q630" s="2">
        <v>34</v>
      </c>
      <c r="R630" s="2">
        <v>24</v>
      </c>
      <c r="S630" s="2">
        <v>33</v>
      </c>
      <c r="T630" s="2">
        <v>68</v>
      </c>
      <c r="U630" s="13">
        <f t="shared" si="75"/>
        <v>1.7272000000000001</v>
      </c>
      <c r="V630" s="2">
        <v>117</v>
      </c>
      <c r="W630" s="12">
        <f t="shared" si="76"/>
        <v>53.070264000000002</v>
      </c>
      <c r="X630" s="13">
        <f t="shared" si="77"/>
        <v>17.789592067073407</v>
      </c>
      <c r="Y630" s="18" t="str">
        <f t="shared" si="79"/>
        <v>Y</v>
      </c>
      <c r="Z630" s="2" t="s">
        <v>70</v>
      </c>
    </row>
    <row r="631" spans="1:26" x14ac:dyDescent="0.15">
      <c r="A631" s="11">
        <f t="shared" si="78"/>
        <v>2000</v>
      </c>
      <c r="B631" s="11">
        <f t="shared" si="72"/>
        <v>2005</v>
      </c>
      <c r="C631" s="10">
        <v>37195</v>
      </c>
      <c r="D631" s="2" t="s">
        <v>983</v>
      </c>
      <c r="I631" s="22" t="s">
        <v>1255</v>
      </c>
      <c r="J631" s="2" t="s">
        <v>25</v>
      </c>
      <c r="K631" s="2" t="s">
        <v>35</v>
      </c>
      <c r="L631" s="3">
        <v>29750</v>
      </c>
      <c r="M631" s="12">
        <f t="shared" si="73"/>
        <v>20</v>
      </c>
      <c r="N631" s="11" t="str">
        <f t="shared" si="74"/>
        <v>34C</v>
      </c>
      <c r="O631" s="11">
        <f>IF(ISBLANK(P631),"",VLOOKUP(P631,Tables!$A$3:$B$11,2))</f>
        <v>2</v>
      </c>
      <c r="P631" s="2" t="s">
        <v>32</v>
      </c>
      <c r="Q631" s="2">
        <v>34</v>
      </c>
      <c r="R631" s="2">
        <v>23</v>
      </c>
      <c r="S631" s="2">
        <v>35</v>
      </c>
      <c r="T631" s="2">
        <v>64</v>
      </c>
      <c r="U631" s="13">
        <f t="shared" si="75"/>
        <v>1.6255999999999999</v>
      </c>
      <c r="V631" s="2">
        <v>110</v>
      </c>
      <c r="W631" s="12">
        <f t="shared" si="76"/>
        <v>49.895119999999999</v>
      </c>
      <c r="X631" s="13">
        <f t="shared" si="77"/>
        <v>18.881247723432946</v>
      </c>
      <c r="Y631" s="18" t="str">
        <f t="shared" si="79"/>
        <v>Y</v>
      </c>
      <c r="Z631" s="2" t="s">
        <v>984</v>
      </c>
    </row>
    <row r="632" spans="1:26" x14ac:dyDescent="0.15">
      <c r="A632" s="11">
        <f t="shared" si="78"/>
        <v>2000</v>
      </c>
      <c r="B632" s="11">
        <f t="shared" si="72"/>
        <v>2005</v>
      </c>
      <c r="C632" s="10">
        <v>37225</v>
      </c>
      <c r="D632" s="2" t="s">
        <v>265</v>
      </c>
      <c r="I632" s="22" t="s">
        <v>1255</v>
      </c>
      <c r="J632" s="2" t="s">
        <v>30</v>
      </c>
      <c r="K632" s="2" t="s">
        <v>31</v>
      </c>
      <c r="L632" s="3">
        <v>27489</v>
      </c>
      <c r="M632" s="12">
        <f t="shared" si="73"/>
        <v>26</v>
      </c>
      <c r="N632" s="11" t="str">
        <f t="shared" si="74"/>
        <v>34C</v>
      </c>
      <c r="O632" s="11">
        <f>IF(ISBLANK(P632),"",VLOOKUP(P632,Tables!$A$3:$B$11,2))</f>
        <v>2</v>
      </c>
      <c r="P632" s="2" t="s">
        <v>32</v>
      </c>
      <c r="Q632" s="2">
        <v>34</v>
      </c>
      <c r="R632" s="2">
        <v>24</v>
      </c>
      <c r="S632" s="2">
        <v>34</v>
      </c>
      <c r="T632" s="2">
        <v>65</v>
      </c>
      <c r="U632" s="13">
        <f t="shared" si="75"/>
        <v>1.651</v>
      </c>
      <c r="V632" s="2">
        <v>115</v>
      </c>
      <c r="W632" s="12">
        <f t="shared" si="76"/>
        <v>52.163080000000001</v>
      </c>
      <c r="X632" s="13">
        <f t="shared" si="77"/>
        <v>19.136789516182581</v>
      </c>
      <c r="Y632" s="18" t="str">
        <f t="shared" si="79"/>
        <v>Y</v>
      </c>
      <c r="Z632" s="2" t="s">
        <v>266</v>
      </c>
    </row>
    <row r="633" spans="1:26" x14ac:dyDescent="0.15">
      <c r="A633" s="11">
        <f t="shared" si="78"/>
        <v>2000</v>
      </c>
      <c r="B633" s="11">
        <f t="shared" si="72"/>
        <v>2006</v>
      </c>
      <c r="C633" s="10">
        <v>37256</v>
      </c>
      <c r="D633" s="2" t="s">
        <v>121</v>
      </c>
      <c r="I633" s="22" t="s">
        <v>1255</v>
      </c>
      <c r="J633" s="2" t="s">
        <v>30</v>
      </c>
      <c r="K633" s="2" t="s">
        <v>26</v>
      </c>
      <c r="L633" s="3">
        <v>30052</v>
      </c>
      <c r="M633" s="12">
        <f t="shared" si="73"/>
        <v>20</v>
      </c>
      <c r="N633" s="11" t="str">
        <f t="shared" si="74"/>
        <v>34B</v>
      </c>
      <c r="O633" s="11">
        <f>IF(ISBLANK(P633),"",VLOOKUP(P633,Tables!$A$3:$B$11,2))</f>
        <v>1</v>
      </c>
      <c r="P633" s="2" t="s">
        <v>49</v>
      </c>
      <c r="Q633" s="2">
        <v>34</v>
      </c>
      <c r="R633" s="2">
        <v>25</v>
      </c>
      <c r="S633" s="2">
        <v>36</v>
      </c>
      <c r="T633" s="2">
        <v>66</v>
      </c>
      <c r="U633" s="13">
        <f t="shared" si="75"/>
        <v>1.6764000000000001</v>
      </c>
      <c r="V633" s="2">
        <v>119</v>
      </c>
      <c r="W633" s="12">
        <f t="shared" si="76"/>
        <v>53.977448000000003</v>
      </c>
      <c r="X633" s="13">
        <f t="shared" si="77"/>
        <v>19.206889745276275</v>
      </c>
      <c r="Y633" s="18" t="str">
        <f t="shared" si="79"/>
        <v>Y</v>
      </c>
      <c r="Z633" s="2" t="s">
        <v>122</v>
      </c>
    </row>
    <row r="634" spans="1:26" x14ac:dyDescent="0.15">
      <c r="A634" s="11">
        <f t="shared" si="78"/>
        <v>2000</v>
      </c>
      <c r="B634" s="11">
        <f t="shared" si="72"/>
        <v>2006</v>
      </c>
      <c r="C634" s="10">
        <v>37287</v>
      </c>
      <c r="D634" s="2" t="s">
        <v>226</v>
      </c>
      <c r="I634" s="22" t="s">
        <v>1255</v>
      </c>
      <c r="J634" s="2" t="s">
        <v>30</v>
      </c>
      <c r="K634" s="2" t="s">
        <v>26</v>
      </c>
      <c r="L634" s="3">
        <v>27620</v>
      </c>
      <c r="M634" s="12">
        <f t="shared" si="73"/>
        <v>27</v>
      </c>
      <c r="N634" s="11" t="str">
        <f t="shared" si="74"/>
        <v>32DD</v>
      </c>
      <c r="O634" s="11">
        <f>IF(ISBLANK(P634),"",VLOOKUP(P634,Tables!$A$3:$B$11,2))</f>
        <v>4</v>
      </c>
      <c r="P634" s="2" t="s">
        <v>38</v>
      </c>
      <c r="Q634" s="2">
        <v>32</v>
      </c>
      <c r="R634" s="2">
        <v>24</v>
      </c>
      <c r="S634" s="2">
        <v>34</v>
      </c>
      <c r="T634" s="2">
        <v>65</v>
      </c>
      <c r="U634" s="13">
        <f t="shared" si="75"/>
        <v>1.651</v>
      </c>
      <c r="V634" s="2">
        <v>110</v>
      </c>
      <c r="W634" s="12">
        <f t="shared" si="76"/>
        <v>49.895119999999999</v>
      </c>
      <c r="X634" s="13">
        <f t="shared" si="77"/>
        <v>18.304755189392033</v>
      </c>
      <c r="Y634" s="18" t="str">
        <f t="shared" si="79"/>
        <v>Y</v>
      </c>
      <c r="Z634" s="2" t="s">
        <v>227</v>
      </c>
    </row>
    <row r="635" spans="1:26" x14ac:dyDescent="0.15">
      <c r="A635" s="11">
        <f t="shared" si="78"/>
        <v>2000</v>
      </c>
      <c r="B635" s="11">
        <f t="shared" si="72"/>
        <v>2006</v>
      </c>
      <c r="C635" s="10">
        <v>37315</v>
      </c>
      <c r="D635" s="2" t="s">
        <v>892</v>
      </c>
      <c r="I635" s="22" t="s">
        <v>1255</v>
      </c>
      <c r="J635" s="2" t="s">
        <v>25</v>
      </c>
      <c r="K635" s="2" t="s">
        <v>35</v>
      </c>
      <c r="L635" s="3">
        <v>28477</v>
      </c>
      <c r="M635" s="12">
        <f t="shared" si="73"/>
        <v>25</v>
      </c>
      <c r="N635" s="11" t="str">
        <f t="shared" si="74"/>
        <v>36C</v>
      </c>
      <c r="O635" s="11">
        <f>IF(ISBLANK(P635),"",VLOOKUP(P635,Tables!$A$3:$B$11,2))</f>
        <v>2</v>
      </c>
      <c r="P635" s="2" t="s">
        <v>32</v>
      </c>
      <c r="Q635" s="2">
        <v>36</v>
      </c>
      <c r="R635" s="2">
        <v>24</v>
      </c>
      <c r="S635" s="2">
        <v>36</v>
      </c>
      <c r="T635" s="2">
        <v>66</v>
      </c>
      <c r="U635" s="13">
        <f t="shared" si="75"/>
        <v>1.6764000000000001</v>
      </c>
      <c r="V635" s="2">
        <v>115</v>
      </c>
      <c r="W635" s="12">
        <f t="shared" si="76"/>
        <v>52.163080000000001</v>
      </c>
      <c r="X635" s="13">
        <f t="shared" si="77"/>
        <v>18.561280005939256</v>
      </c>
      <c r="Y635" s="18" t="str">
        <f t="shared" si="79"/>
        <v>Y</v>
      </c>
      <c r="Z635" s="2" t="s">
        <v>296</v>
      </c>
    </row>
    <row r="636" spans="1:26" x14ac:dyDescent="0.15">
      <c r="A636" s="11">
        <f t="shared" si="78"/>
        <v>2000</v>
      </c>
      <c r="B636" s="11">
        <f t="shared" si="72"/>
        <v>2006</v>
      </c>
      <c r="C636" s="10">
        <v>37346</v>
      </c>
      <c r="D636" s="2" t="s">
        <v>490</v>
      </c>
      <c r="I636" s="22" t="s">
        <v>1255</v>
      </c>
      <c r="J636" s="2" t="s">
        <v>30</v>
      </c>
      <c r="K636" s="2" t="s">
        <v>26</v>
      </c>
      <c r="L636" s="3">
        <v>30174</v>
      </c>
      <c r="M636" s="12">
        <f t="shared" si="73"/>
        <v>20</v>
      </c>
      <c r="N636" s="11" t="str">
        <f t="shared" si="74"/>
        <v>34B</v>
      </c>
      <c r="O636" s="11">
        <f>IF(ISBLANK(P636),"",VLOOKUP(P636,Tables!$A$3:$B$11,2))</f>
        <v>1</v>
      </c>
      <c r="P636" s="2" t="s">
        <v>49</v>
      </c>
      <c r="Q636" s="2">
        <v>34</v>
      </c>
      <c r="R636" s="2">
        <v>25</v>
      </c>
      <c r="S636" s="2">
        <v>34</v>
      </c>
      <c r="T636" s="2">
        <v>68</v>
      </c>
      <c r="U636" s="13">
        <f t="shared" si="75"/>
        <v>1.7272000000000001</v>
      </c>
      <c r="V636" s="2">
        <v>115</v>
      </c>
      <c r="W636" s="12">
        <f t="shared" si="76"/>
        <v>52.163080000000001</v>
      </c>
      <c r="X636" s="13">
        <f t="shared" si="77"/>
        <v>17.485496476183261</v>
      </c>
      <c r="Y636" s="18" t="str">
        <f t="shared" si="79"/>
        <v>Y</v>
      </c>
      <c r="Z636" s="2" t="s">
        <v>491</v>
      </c>
    </row>
    <row r="637" spans="1:26" x14ac:dyDescent="0.15">
      <c r="A637" s="11">
        <f t="shared" si="78"/>
        <v>2000</v>
      </c>
      <c r="B637" s="11">
        <f t="shared" si="72"/>
        <v>2006</v>
      </c>
      <c r="C637" s="10">
        <v>37376</v>
      </c>
      <c r="D637" s="2" t="s">
        <v>52</v>
      </c>
      <c r="I637" s="22" t="s">
        <v>1255</v>
      </c>
      <c r="J637" s="2" t="s">
        <v>25</v>
      </c>
      <c r="K637" s="2" t="s">
        <v>35</v>
      </c>
      <c r="L637" s="3">
        <v>28438</v>
      </c>
      <c r="M637" s="12">
        <f t="shared" si="73"/>
        <v>25</v>
      </c>
      <c r="N637" s="11" t="str">
        <f t="shared" si="74"/>
        <v>34C</v>
      </c>
      <c r="O637" s="11">
        <f>IF(ISBLANK(P637),"",VLOOKUP(P637,Tables!$A$3:$B$11,2))</f>
        <v>2</v>
      </c>
      <c r="P637" s="2" t="s">
        <v>32</v>
      </c>
      <c r="Q637" s="2">
        <v>34</v>
      </c>
      <c r="R637" s="2">
        <v>24</v>
      </c>
      <c r="S637" s="2">
        <v>34</v>
      </c>
      <c r="T637" s="2">
        <v>66</v>
      </c>
      <c r="U637" s="13">
        <f t="shared" si="75"/>
        <v>1.6764000000000001</v>
      </c>
      <c r="V637" s="2">
        <v>117</v>
      </c>
      <c r="W637" s="12">
        <f t="shared" si="76"/>
        <v>53.070264000000002</v>
      </c>
      <c r="X637" s="13">
        <f t="shared" si="77"/>
        <v>18.884084875607765</v>
      </c>
      <c r="Y637" s="18" t="str">
        <f t="shared" si="79"/>
        <v>Y</v>
      </c>
      <c r="Z637" s="2" t="s">
        <v>53</v>
      </c>
    </row>
    <row r="638" spans="1:26" x14ac:dyDescent="0.15">
      <c r="A638" s="11">
        <f t="shared" si="78"/>
        <v>2000</v>
      </c>
      <c r="B638" s="11">
        <f t="shared" si="72"/>
        <v>2006</v>
      </c>
      <c r="C638" s="10">
        <v>37407</v>
      </c>
      <c r="D638" s="2" t="s">
        <v>1100</v>
      </c>
      <c r="I638" s="22" t="s">
        <v>1255</v>
      </c>
      <c r="J638" s="2" t="s">
        <v>25</v>
      </c>
      <c r="K638" s="2" t="s">
        <v>35</v>
      </c>
      <c r="L638" s="3">
        <v>28235</v>
      </c>
      <c r="M638" s="12">
        <f t="shared" si="73"/>
        <v>25</v>
      </c>
      <c r="N638" s="11" t="str">
        <f t="shared" si="74"/>
        <v>34C</v>
      </c>
      <c r="O638" s="11">
        <f>IF(ISBLANK(P638),"",VLOOKUP(P638,Tables!$A$3:$B$11,2))</f>
        <v>2</v>
      </c>
      <c r="P638" s="2" t="s">
        <v>32</v>
      </c>
      <c r="Q638" s="2">
        <v>34</v>
      </c>
      <c r="R638" s="2">
        <v>23</v>
      </c>
      <c r="S638" s="2">
        <v>34</v>
      </c>
      <c r="T638" s="2">
        <v>64</v>
      </c>
      <c r="U638" s="13">
        <f t="shared" si="75"/>
        <v>1.6255999999999999</v>
      </c>
      <c r="V638" s="2">
        <v>105</v>
      </c>
      <c r="W638" s="12">
        <f t="shared" si="76"/>
        <v>47.627159999999996</v>
      </c>
      <c r="X638" s="13">
        <f t="shared" si="77"/>
        <v>18.023009190549629</v>
      </c>
      <c r="Y638" s="18" t="str">
        <f t="shared" si="79"/>
        <v>Y</v>
      </c>
      <c r="Z638" s="2" t="s">
        <v>1101</v>
      </c>
    </row>
    <row r="639" spans="1:26" x14ac:dyDescent="0.15">
      <c r="A639" s="11">
        <f t="shared" si="78"/>
        <v>2000</v>
      </c>
      <c r="B639" s="11">
        <f t="shared" si="72"/>
        <v>2006</v>
      </c>
      <c r="C639" s="10">
        <v>37437</v>
      </c>
      <c r="D639" s="2" t="s">
        <v>1035</v>
      </c>
      <c r="I639" s="22" t="s">
        <v>1256</v>
      </c>
      <c r="J639" s="2" t="s">
        <v>60</v>
      </c>
      <c r="K639" s="2" t="s">
        <v>26</v>
      </c>
      <c r="L639" s="3">
        <v>29305</v>
      </c>
      <c r="M639" s="12">
        <f t="shared" si="73"/>
        <v>22</v>
      </c>
      <c r="N639" s="11" t="str">
        <f t="shared" si="74"/>
        <v>32B</v>
      </c>
      <c r="O639" s="11">
        <f>IF(ISBLANK(P639),"",VLOOKUP(P639,Tables!$A$3:$B$11,2))</f>
        <v>1</v>
      </c>
      <c r="P639" s="2" t="s">
        <v>49</v>
      </c>
      <c r="Q639" s="2">
        <v>32</v>
      </c>
      <c r="R639" s="2">
        <v>24</v>
      </c>
      <c r="S639" s="2">
        <v>31</v>
      </c>
      <c r="T639" s="2">
        <v>63</v>
      </c>
      <c r="U639" s="13">
        <f t="shared" si="75"/>
        <v>1.6002000000000001</v>
      </c>
      <c r="V639" s="2">
        <v>103</v>
      </c>
      <c r="W639" s="12">
        <f t="shared" si="76"/>
        <v>46.719976000000003</v>
      </c>
      <c r="X639" s="13">
        <f t="shared" si="77"/>
        <v>18.245428982669505</v>
      </c>
      <c r="Y639" s="18" t="str">
        <f t="shared" si="79"/>
        <v>Y</v>
      </c>
      <c r="Z639" s="2" t="s">
        <v>383</v>
      </c>
    </row>
    <row r="640" spans="1:26" x14ac:dyDescent="0.15">
      <c r="A640" s="11">
        <f t="shared" si="78"/>
        <v>2000</v>
      </c>
      <c r="B640" s="11">
        <f t="shared" si="72"/>
        <v>2006</v>
      </c>
      <c r="C640" s="10">
        <v>37468</v>
      </c>
      <c r="D640" s="2" t="s">
        <v>928</v>
      </c>
      <c r="I640" s="22" t="s">
        <v>1255</v>
      </c>
      <c r="J640" s="2" t="s">
        <v>30</v>
      </c>
      <c r="K640" s="2" t="s">
        <v>35</v>
      </c>
      <c r="L640" s="3">
        <v>28751</v>
      </c>
      <c r="M640" s="12">
        <f t="shared" si="73"/>
        <v>24</v>
      </c>
      <c r="N640" s="11" t="str">
        <f t="shared" si="74"/>
        <v>32C</v>
      </c>
      <c r="O640" s="11">
        <f>IF(ISBLANK(P640),"",VLOOKUP(P640,Tables!$A$3:$B$11,2))</f>
        <v>2</v>
      </c>
      <c r="P640" s="2" t="s">
        <v>32</v>
      </c>
      <c r="Q640" s="2">
        <v>32</v>
      </c>
      <c r="R640" s="2">
        <v>23</v>
      </c>
      <c r="S640" s="2">
        <v>33</v>
      </c>
      <c r="T640" s="2">
        <v>65</v>
      </c>
      <c r="U640" s="13">
        <f t="shared" si="75"/>
        <v>1.651</v>
      </c>
      <c r="V640" s="2">
        <v>107</v>
      </c>
      <c r="W640" s="12">
        <f t="shared" si="76"/>
        <v>48.534343999999997</v>
      </c>
      <c r="X640" s="13">
        <f t="shared" si="77"/>
        <v>17.805534593317706</v>
      </c>
      <c r="Y640" s="18" t="str">
        <f t="shared" si="79"/>
        <v>Y</v>
      </c>
      <c r="Z640" s="2" t="s">
        <v>929</v>
      </c>
    </row>
    <row r="641" spans="1:26" x14ac:dyDescent="0.15">
      <c r="A641" s="11">
        <f t="shared" si="78"/>
        <v>2000</v>
      </c>
      <c r="B641" s="11">
        <f t="shared" si="72"/>
        <v>2006</v>
      </c>
      <c r="C641" s="10">
        <v>37499</v>
      </c>
      <c r="D641" s="2" t="s">
        <v>537</v>
      </c>
      <c r="I641" s="22" t="s">
        <v>1255</v>
      </c>
      <c r="J641" s="2" t="s">
        <v>60</v>
      </c>
      <c r="K641" s="2" t="s">
        <v>35</v>
      </c>
      <c r="L641" s="3">
        <v>29008</v>
      </c>
      <c r="M641" s="12">
        <f t="shared" si="73"/>
        <v>23</v>
      </c>
      <c r="N641" s="11" t="str">
        <f t="shared" si="74"/>
        <v>36C</v>
      </c>
      <c r="O641" s="11">
        <f>IF(ISBLANK(P641),"",VLOOKUP(P641,Tables!$A$3:$B$11,2))</f>
        <v>2</v>
      </c>
      <c r="P641" s="2" t="s">
        <v>32</v>
      </c>
      <c r="Q641" s="2">
        <v>36</v>
      </c>
      <c r="R641" s="2">
        <v>26</v>
      </c>
      <c r="S641" s="2">
        <v>36</v>
      </c>
      <c r="T641" s="2">
        <v>66</v>
      </c>
      <c r="U641" s="13">
        <f t="shared" si="75"/>
        <v>1.6764000000000001</v>
      </c>
      <c r="V641" s="2">
        <v>110</v>
      </c>
      <c r="W641" s="12">
        <f t="shared" si="76"/>
        <v>49.895119999999999</v>
      </c>
      <c r="X641" s="13">
        <f t="shared" si="77"/>
        <v>17.754267831767987</v>
      </c>
      <c r="Y641" s="18" t="str">
        <f t="shared" si="79"/>
        <v>N</v>
      </c>
      <c r="Z641" s="2" t="s">
        <v>538</v>
      </c>
    </row>
    <row r="642" spans="1:26" x14ac:dyDescent="0.15">
      <c r="A642" s="11">
        <f t="shared" si="78"/>
        <v>2000</v>
      </c>
      <c r="B642" s="11">
        <f t="shared" ref="B642:B705" si="80">YEAR(C642)</f>
        <v>2006</v>
      </c>
      <c r="C642" s="10">
        <v>37529</v>
      </c>
      <c r="D642" s="2" t="s">
        <v>599</v>
      </c>
      <c r="I642" s="22" t="s">
        <v>1255</v>
      </c>
      <c r="J642" s="2" t="s">
        <v>25</v>
      </c>
      <c r="K642" s="2" t="s">
        <v>35</v>
      </c>
      <c r="L642" s="3">
        <v>30054</v>
      </c>
      <c r="M642" s="12">
        <f t="shared" ref="M642:M705" si="81">IF(K642&gt;0,B642-YEAR(L642),"")</f>
        <v>20</v>
      </c>
      <c r="N642" s="11" t="str">
        <f t="shared" ref="N642:N705" si="82">Q642 &amp; P642</f>
        <v>34DD</v>
      </c>
      <c r="O642" s="11">
        <f>IF(ISBLANK(P642),"",VLOOKUP(P642,Tables!$A$3:$B$11,2))</f>
        <v>4</v>
      </c>
      <c r="P642" s="2" t="s">
        <v>38</v>
      </c>
      <c r="Q642" s="2">
        <v>34</v>
      </c>
      <c r="R642" s="2">
        <v>24</v>
      </c>
      <c r="S642" s="2">
        <v>34</v>
      </c>
      <c r="T642" s="2">
        <v>69</v>
      </c>
      <c r="U642" s="13">
        <f t="shared" ref="U642:U705" si="83">IF(T642&gt;0,(+T642*2.54)/100,"")</f>
        <v>1.7525999999999999</v>
      </c>
      <c r="V642" s="2">
        <v>130</v>
      </c>
      <c r="W642" s="12">
        <f t="shared" ref="W642:W705" si="84">IF(V642&gt;0,V642*0.453592,"")</f>
        <v>58.96696</v>
      </c>
      <c r="X642" s="13">
        <f t="shared" ref="X642:X705" si="85">IF((T642&gt;0)*(V642&gt;0),W642/U642^2,"")</f>
        <v>19.197431379529846</v>
      </c>
      <c r="Y642" s="18" t="str">
        <f t="shared" si="79"/>
        <v>Y</v>
      </c>
      <c r="Z642" s="2" t="s">
        <v>600</v>
      </c>
    </row>
    <row r="643" spans="1:26" x14ac:dyDescent="0.15">
      <c r="A643" s="11">
        <f t="shared" ref="A643:A706" si="86">_xlfn.FLOOR.MATH(B643/10)*10</f>
        <v>2000</v>
      </c>
      <c r="B643" s="11">
        <f t="shared" si="80"/>
        <v>2006</v>
      </c>
      <c r="C643" s="10">
        <v>37560</v>
      </c>
      <c r="D643" s="2" t="s">
        <v>1036</v>
      </c>
      <c r="I643" s="22" t="s">
        <v>1255</v>
      </c>
      <c r="J643" s="2" t="s">
        <v>25</v>
      </c>
      <c r="K643" s="2" t="s">
        <v>26</v>
      </c>
      <c r="L643" s="3">
        <v>29079</v>
      </c>
      <c r="M643" s="12">
        <f t="shared" si="81"/>
        <v>23</v>
      </c>
      <c r="N643" s="11" t="str">
        <f t="shared" si="82"/>
        <v>34D</v>
      </c>
      <c r="O643" s="11">
        <f>IF(ISBLANK(P643),"",VLOOKUP(P643,Tables!$A$3:$B$11,2))</f>
        <v>3</v>
      </c>
      <c r="P643" s="2" t="s">
        <v>27</v>
      </c>
      <c r="Q643" s="2">
        <v>34</v>
      </c>
      <c r="R643" s="2">
        <v>23</v>
      </c>
      <c r="S643" s="2">
        <v>32</v>
      </c>
      <c r="T643" s="2">
        <v>65</v>
      </c>
      <c r="U643" s="13">
        <f t="shared" si="83"/>
        <v>1.651</v>
      </c>
      <c r="V643" s="2">
        <v>110</v>
      </c>
      <c r="W643" s="12">
        <f t="shared" si="84"/>
        <v>49.895119999999999</v>
      </c>
      <c r="X643" s="13">
        <f t="shared" si="85"/>
        <v>18.304755189392033</v>
      </c>
      <c r="Y643" s="18" t="str">
        <f t="shared" ref="Y643:Y706" si="87">IF(ISERROR(SEARCH("United States",Z643)),"N","Y")</f>
        <v>Y</v>
      </c>
      <c r="Z643" s="2" t="s">
        <v>1037</v>
      </c>
    </row>
    <row r="644" spans="1:26" x14ac:dyDescent="0.15">
      <c r="A644" s="11">
        <f t="shared" si="86"/>
        <v>2000</v>
      </c>
      <c r="B644" s="11">
        <f t="shared" si="80"/>
        <v>2006</v>
      </c>
      <c r="C644" s="10">
        <v>37590</v>
      </c>
      <c r="D644" s="2" t="s">
        <v>686</v>
      </c>
      <c r="I644" s="22" t="s">
        <v>1255</v>
      </c>
      <c r="J644" s="2" t="s">
        <v>25</v>
      </c>
      <c r="K644" s="2" t="s">
        <v>35</v>
      </c>
      <c r="L644" s="3">
        <v>28955</v>
      </c>
      <c r="M644" s="12">
        <f t="shared" si="81"/>
        <v>23</v>
      </c>
      <c r="N644" s="11" t="str">
        <f t="shared" si="82"/>
        <v>34C</v>
      </c>
      <c r="O644" s="11">
        <f>IF(ISBLANK(P644),"",VLOOKUP(P644,Tables!$A$3:$B$11,2))</f>
        <v>2</v>
      </c>
      <c r="P644" s="2" t="s">
        <v>32</v>
      </c>
      <c r="Q644" s="2">
        <v>34</v>
      </c>
      <c r="R644" s="2">
        <v>24</v>
      </c>
      <c r="S644" s="2">
        <v>34</v>
      </c>
      <c r="T644" s="2">
        <v>69</v>
      </c>
      <c r="U644" s="13">
        <f t="shared" si="83"/>
        <v>1.7525999999999999</v>
      </c>
      <c r="V644" s="2">
        <v>118</v>
      </c>
      <c r="W644" s="12">
        <f t="shared" si="84"/>
        <v>53.523856000000002</v>
      </c>
      <c r="X644" s="13">
        <f t="shared" si="85"/>
        <v>17.425360790650171</v>
      </c>
      <c r="Y644" s="18" t="str">
        <f t="shared" si="87"/>
        <v>Y</v>
      </c>
      <c r="Z644" s="2" t="s">
        <v>687</v>
      </c>
    </row>
    <row r="645" spans="1:26" x14ac:dyDescent="0.15">
      <c r="A645" s="11">
        <f t="shared" si="86"/>
        <v>2000</v>
      </c>
      <c r="B645" s="11">
        <f t="shared" si="80"/>
        <v>2007</v>
      </c>
      <c r="C645" s="10">
        <v>37621</v>
      </c>
      <c r="D645" s="2" t="s">
        <v>542</v>
      </c>
      <c r="I645" s="22" t="s">
        <v>1256</v>
      </c>
      <c r="J645" s="2" t="s">
        <v>25</v>
      </c>
      <c r="K645" s="2" t="s">
        <v>35</v>
      </c>
      <c r="L645" s="3">
        <v>30000</v>
      </c>
      <c r="M645" s="12">
        <f t="shared" si="81"/>
        <v>21</v>
      </c>
      <c r="N645" s="11" t="str">
        <f t="shared" si="82"/>
        <v>34C</v>
      </c>
      <c r="O645" s="11">
        <f>IF(ISBLANK(P645),"",VLOOKUP(P645,Tables!$A$3:$B$11,2))</f>
        <v>2</v>
      </c>
      <c r="P645" s="2" t="s">
        <v>32</v>
      </c>
      <c r="Q645" s="2">
        <v>34</v>
      </c>
      <c r="R645" s="2">
        <v>24</v>
      </c>
      <c r="S645" s="2">
        <v>35</v>
      </c>
      <c r="T645" s="2">
        <v>69</v>
      </c>
      <c r="U645" s="13">
        <f t="shared" si="83"/>
        <v>1.7525999999999999</v>
      </c>
      <c r="V645" s="2">
        <v>117</v>
      </c>
      <c r="W645" s="12">
        <f t="shared" si="84"/>
        <v>53.070264000000002</v>
      </c>
      <c r="X645" s="13">
        <f t="shared" si="85"/>
        <v>17.277688241576861</v>
      </c>
      <c r="Y645" s="18" t="str">
        <f t="shared" si="87"/>
        <v>N</v>
      </c>
      <c r="Z645" s="2" t="s">
        <v>543</v>
      </c>
    </row>
    <row r="646" spans="1:26" x14ac:dyDescent="0.15">
      <c r="A646" s="11">
        <f t="shared" si="86"/>
        <v>2000</v>
      </c>
      <c r="B646" s="11">
        <f t="shared" si="80"/>
        <v>2007</v>
      </c>
      <c r="C646" s="10">
        <v>37652</v>
      </c>
      <c r="D646" s="2" t="s">
        <v>470</v>
      </c>
      <c r="I646" s="22" t="s">
        <v>1255</v>
      </c>
      <c r="J646" s="2" t="s">
        <v>25</v>
      </c>
      <c r="K646" s="2" t="s">
        <v>26</v>
      </c>
      <c r="L646" s="3">
        <v>30323</v>
      </c>
      <c r="M646" s="12">
        <f t="shared" si="81"/>
        <v>20</v>
      </c>
      <c r="N646" s="11" t="str">
        <f t="shared" si="82"/>
        <v>34D</v>
      </c>
      <c r="O646" s="11">
        <f>IF(ISBLANK(P646),"",VLOOKUP(P646,Tables!$A$3:$B$11,2))</f>
        <v>3</v>
      </c>
      <c r="P646" s="2" t="s">
        <v>27</v>
      </c>
      <c r="Q646" s="2">
        <v>34</v>
      </c>
      <c r="R646" s="2">
        <v>24</v>
      </c>
      <c r="S646" s="2">
        <v>34</v>
      </c>
      <c r="T646" s="2">
        <v>63</v>
      </c>
      <c r="U646" s="13">
        <f t="shared" si="83"/>
        <v>1.6002000000000001</v>
      </c>
      <c r="V646" s="2">
        <v>115</v>
      </c>
      <c r="W646" s="12">
        <f t="shared" si="84"/>
        <v>52.163080000000001</v>
      </c>
      <c r="X646" s="13">
        <f t="shared" si="85"/>
        <v>20.371110029194107</v>
      </c>
      <c r="Y646" s="18" t="str">
        <f t="shared" si="87"/>
        <v>Y</v>
      </c>
      <c r="Z646" s="2" t="s">
        <v>180</v>
      </c>
    </row>
    <row r="647" spans="1:26" x14ac:dyDescent="0.15">
      <c r="A647" s="11">
        <f t="shared" si="86"/>
        <v>2000</v>
      </c>
      <c r="B647" s="11">
        <f t="shared" si="80"/>
        <v>2007</v>
      </c>
      <c r="C647" s="10">
        <v>37680</v>
      </c>
      <c r="D647" s="2" t="s">
        <v>1164</v>
      </c>
      <c r="I647" s="22" t="s">
        <v>1255</v>
      </c>
      <c r="J647" s="2" t="s">
        <v>30</v>
      </c>
      <c r="K647" s="2" t="s">
        <v>26</v>
      </c>
      <c r="L647" s="3">
        <v>28763</v>
      </c>
      <c r="M647" s="12">
        <f t="shared" si="81"/>
        <v>25</v>
      </c>
      <c r="N647" s="11" t="str">
        <f t="shared" si="82"/>
        <v>34D</v>
      </c>
      <c r="O647" s="11">
        <f>IF(ISBLANK(P647),"",VLOOKUP(P647,Tables!$A$3:$B$11,2))</f>
        <v>3</v>
      </c>
      <c r="P647" s="2" t="s">
        <v>27</v>
      </c>
      <c r="Q647" s="2">
        <v>34</v>
      </c>
      <c r="R647" s="2">
        <v>24</v>
      </c>
      <c r="S647" s="2">
        <v>34</v>
      </c>
      <c r="T647" s="2">
        <v>68</v>
      </c>
      <c r="U647" s="13">
        <f t="shared" si="83"/>
        <v>1.7272000000000001</v>
      </c>
      <c r="V647" s="2">
        <v>115</v>
      </c>
      <c r="W647" s="12">
        <f t="shared" si="84"/>
        <v>52.163080000000001</v>
      </c>
      <c r="X647" s="13">
        <f t="shared" si="85"/>
        <v>17.485496476183261</v>
      </c>
      <c r="Y647" s="18" t="str">
        <f t="shared" si="87"/>
        <v>Y</v>
      </c>
      <c r="Z647" s="2" t="s">
        <v>1165</v>
      </c>
    </row>
    <row r="648" spans="1:26" x14ac:dyDescent="0.15">
      <c r="A648" s="11">
        <f t="shared" si="86"/>
        <v>2000</v>
      </c>
      <c r="B648" s="11">
        <f t="shared" si="80"/>
        <v>2007</v>
      </c>
      <c r="C648" s="10">
        <v>37711</v>
      </c>
      <c r="D648" s="2" t="s">
        <v>453</v>
      </c>
      <c r="I648" s="22" t="s">
        <v>1255</v>
      </c>
      <c r="J648" s="2" t="s">
        <v>60</v>
      </c>
      <c r="K648" s="2" t="s">
        <v>35</v>
      </c>
      <c r="L648" s="3">
        <v>30083</v>
      </c>
      <c r="M648" s="12">
        <f t="shared" si="81"/>
        <v>21</v>
      </c>
      <c r="N648" s="11" t="str">
        <f t="shared" si="82"/>
        <v>33C</v>
      </c>
      <c r="O648" s="11">
        <f>IF(ISBLANK(P648),"",VLOOKUP(P648,Tables!$A$3:$B$11,2))</f>
        <v>2</v>
      </c>
      <c r="P648" s="2" t="s">
        <v>32</v>
      </c>
      <c r="Q648" s="2">
        <v>33</v>
      </c>
      <c r="R648" s="2">
        <v>25</v>
      </c>
      <c r="S648" s="2">
        <v>35</v>
      </c>
      <c r="T648" s="2">
        <v>66</v>
      </c>
      <c r="U648" s="13">
        <f t="shared" si="83"/>
        <v>1.6764000000000001</v>
      </c>
      <c r="V648" s="2">
        <v>114</v>
      </c>
      <c r="W648" s="12">
        <f t="shared" si="84"/>
        <v>51.709488</v>
      </c>
      <c r="X648" s="13">
        <f t="shared" si="85"/>
        <v>18.399877571105002</v>
      </c>
      <c r="Y648" s="18" t="str">
        <f t="shared" si="87"/>
        <v>N</v>
      </c>
      <c r="Z648" s="2" t="s">
        <v>385</v>
      </c>
    </row>
    <row r="649" spans="1:26" x14ac:dyDescent="0.15">
      <c r="A649" s="11">
        <f t="shared" si="86"/>
        <v>2000</v>
      </c>
      <c r="B649" s="11">
        <f t="shared" si="80"/>
        <v>2007</v>
      </c>
      <c r="C649" s="10">
        <v>37741</v>
      </c>
      <c r="D649" s="2" t="s">
        <v>1055</v>
      </c>
      <c r="I649" s="22" t="s">
        <v>1255</v>
      </c>
      <c r="J649" s="2" t="s">
        <v>25</v>
      </c>
      <c r="K649" s="2" t="s">
        <v>26</v>
      </c>
      <c r="L649" s="3">
        <v>30351</v>
      </c>
      <c r="M649" s="12">
        <f t="shared" si="81"/>
        <v>20</v>
      </c>
      <c r="N649" s="11" t="str">
        <f t="shared" si="82"/>
        <v>34C</v>
      </c>
      <c r="O649" s="11">
        <f>IF(ISBLANK(P649),"",VLOOKUP(P649,Tables!$A$3:$B$11,2))</f>
        <v>2</v>
      </c>
      <c r="P649" s="2" t="s">
        <v>32</v>
      </c>
      <c r="Q649" s="2">
        <v>34</v>
      </c>
      <c r="R649" s="2">
        <v>23</v>
      </c>
      <c r="S649" s="2">
        <v>34</v>
      </c>
      <c r="T649" s="2">
        <v>68</v>
      </c>
      <c r="U649" s="13">
        <f t="shared" si="83"/>
        <v>1.7272000000000001</v>
      </c>
      <c r="V649" s="2">
        <v>115</v>
      </c>
      <c r="W649" s="12">
        <f t="shared" si="84"/>
        <v>52.163080000000001</v>
      </c>
      <c r="X649" s="13">
        <f t="shared" si="85"/>
        <v>17.485496476183261</v>
      </c>
      <c r="Y649" s="18" t="str">
        <f t="shared" si="87"/>
        <v>Y</v>
      </c>
      <c r="Z649" s="2" t="s">
        <v>1056</v>
      </c>
    </row>
    <row r="650" spans="1:26" x14ac:dyDescent="0.15">
      <c r="A650" s="11">
        <f t="shared" si="86"/>
        <v>2000</v>
      </c>
      <c r="B650" s="11">
        <f t="shared" si="80"/>
        <v>2007</v>
      </c>
      <c r="C650" s="10">
        <v>37772</v>
      </c>
      <c r="D650" s="2" t="s">
        <v>170</v>
      </c>
      <c r="I650" s="22" t="s">
        <v>1255</v>
      </c>
      <c r="J650" s="2" t="s">
        <v>25</v>
      </c>
      <c r="K650" s="2" t="s">
        <v>35</v>
      </c>
      <c r="L650" s="3">
        <v>30398</v>
      </c>
      <c r="M650" s="12">
        <f t="shared" si="81"/>
        <v>20</v>
      </c>
      <c r="N650" s="11" t="str">
        <f t="shared" si="82"/>
        <v>34B</v>
      </c>
      <c r="O650" s="11">
        <f>IF(ISBLANK(P650),"",VLOOKUP(P650,Tables!$A$3:$B$11,2))</f>
        <v>1</v>
      </c>
      <c r="P650" s="2" t="s">
        <v>49</v>
      </c>
      <c r="Q650" s="2">
        <v>34</v>
      </c>
      <c r="R650" s="2">
        <v>24</v>
      </c>
      <c r="S650" s="2">
        <v>35</v>
      </c>
      <c r="T650" s="2">
        <v>67</v>
      </c>
      <c r="U650" s="13">
        <f t="shared" si="83"/>
        <v>1.7018</v>
      </c>
      <c r="V650" s="2">
        <v>112</v>
      </c>
      <c r="W650" s="12">
        <f t="shared" si="84"/>
        <v>50.802303999999999</v>
      </c>
      <c r="X650" s="13">
        <f t="shared" si="85"/>
        <v>17.541485561919664</v>
      </c>
      <c r="Y650" s="18" t="str">
        <f t="shared" si="87"/>
        <v>Y</v>
      </c>
      <c r="Z650" s="2" t="s">
        <v>171</v>
      </c>
    </row>
    <row r="651" spans="1:26" x14ac:dyDescent="0.15">
      <c r="A651" s="11">
        <f t="shared" si="86"/>
        <v>2000</v>
      </c>
      <c r="B651" s="11">
        <f t="shared" si="80"/>
        <v>2007</v>
      </c>
      <c r="C651" s="10">
        <v>37802</v>
      </c>
      <c r="D651" s="2" t="s">
        <v>1147</v>
      </c>
      <c r="I651" s="22" t="s">
        <v>1255</v>
      </c>
      <c r="J651" s="2" t="s">
        <v>60</v>
      </c>
      <c r="K651" s="2" t="s">
        <v>26</v>
      </c>
      <c r="L651" s="3">
        <v>28442</v>
      </c>
      <c r="M651" s="12">
        <f t="shared" si="81"/>
        <v>26</v>
      </c>
      <c r="N651" s="11" t="str">
        <f t="shared" si="82"/>
        <v>34D</v>
      </c>
      <c r="O651" s="11">
        <f>IF(ISBLANK(P651),"",VLOOKUP(P651,Tables!$A$3:$B$11,2))</f>
        <v>3</v>
      </c>
      <c r="P651" s="2" t="s">
        <v>27</v>
      </c>
      <c r="Q651" s="2">
        <v>34</v>
      </c>
      <c r="R651" s="2">
        <v>24</v>
      </c>
      <c r="S651" s="2">
        <v>34</v>
      </c>
      <c r="T651" s="2">
        <v>66</v>
      </c>
      <c r="U651" s="13">
        <f t="shared" si="83"/>
        <v>1.6764000000000001</v>
      </c>
      <c r="V651" s="2">
        <v>115</v>
      </c>
      <c r="W651" s="12">
        <f t="shared" si="84"/>
        <v>52.163080000000001</v>
      </c>
      <c r="X651" s="13">
        <f t="shared" si="85"/>
        <v>18.561280005939256</v>
      </c>
      <c r="Y651" s="18" t="str">
        <f t="shared" si="87"/>
        <v>Y</v>
      </c>
      <c r="Z651" s="2" t="s">
        <v>47</v>
      </c>
    </row>
    <row r="652" spans="1:26" x14ac:dyDescent="0.15">
      <c r="A652" s="11">
        <f t="shared" si="86"/>
        <v>2000</v>
      </c>
      <c r="B652" s="11">
        <f t="shared" si="80"/>
        <v>2007</v>
      </c>
      <c r="C652" s="10">
        <v>37833</v>
      </c>
      <c r="D652" s="2" t="s">
        <v>1126</v>
      </c>
      <c r="I652" s="22" t="s">
        <v>1255</v>
      </c>
      <c r="J652" s="2" t="s">
        <v>25</v>
      </c>
      <c r="K652" s="2" t="s">
        <v>35</v>
      </c>
      <c r="L652" s="3">
        <v>29636</v>
      </c>
      <c r="M652" s="12">
        <f t="shared" si="81"/>
        <v>22</v>
      </c>
      <c r="N652" s="11" t="str">
        <f t="shared" si="82"/>
        <v>33D</v>
      </c>
      <c r="O652" s="11">
        <f>IF(ISBLANK(P652),"",VLOOKUP(P652,Tables!$A$3:$B$11,2))</f>
        <v>3</v>
      </c>
      <c r="P652" s="2" t="s">
        <v>27</v>
      </c>
      <c r="Q652" s="2">
        <v>33</v>
      </c>
      <c r="R652" s="2">
        <v>24</v>
      </c>
      <c r="S652" s="2">
        <v>34</v>
      </c>
      <c r="T652" s="2">
        <v>66</v>
      </c>
      <c r="U652" s="13">
        <f t="shared" si="83"/>
        <v>1.6764000000000001</v>
      </c>
      <c r="V652" s="2">
        <v>109</v>
      </c>
      <c r="W652" s="12">
        <f t="shared" si="84"/>
        <v>49.441527999999998</v>
      </c>
      <c r="X652" s="13">
        <f t="shared" si="85"/>
        <v>17.592865396933732</v>
      </c>
      <c r="Y652" s="18" t="str">
        <f t="shared" si="87"/>
        <v>N</v>
      </c>
      <c r="Z652" s="2" t="s">
        <v>1127</v>
      </c>
    </row>
    <row r="653" spans="1:26" x14ac:dyDescent="0.15">
      <c r="A653" s="11">
        <f t="shared" si="86"/>
        <v>2000</v>
      </c>
      <c r="B653" s="11">
        <f t="shared" si="80"/>
        <v>2007</v>
      </c>
      <c r="C653" s="10">
        <v>37864</v>
      </c>
      <c r="D653" s="2" t="s">
        <v>959</v>
      </c>
      <c r="I653" s="22" t="s">
        <v>1255</v>
      </c>
      <c r="J653" s="2" t="s">
        <v>25</v>
      </c>
      <c r="K653" s="2" t="s">
        <v>35</v>
      </c>
      <c r="L653" s="3">
        <v>28368</v>
      </c>
      <c r="M653" s="12">
        <f t="shared" si="81"/>
        <v>26</v>
      </c>
      <c r="N653" s="11" t="str">
        <f t="shared" si="82"/>
        <v>34DD</v>
      </c>
      <c r="O653" s="11">
        <f>IF(ISBLANK(P653),"",VLOOKUP(P653,Tables!$A$3:$B$11,2))</f>
        <v>4</v>
      </c>
      <c r="P653" s="2" t="s">
        <v>38</v>
      </c>
      <c r="Q653" s="2">
        <v>34</v>
      </c>
      <c r="R653" s="2">
        <v>23</v>
      </c>
      <c r="S653" s="2">
        <v>33</v>
      </c>
      <c r="T653" s="2">
        <v>68</v>
      </c>
      <c r="U653" s="13">
        <f t="shared" si="83"/>
        <v>1.7272000000000001</v>
      </c>
      <c r="V653" s="2">
        <v>117</v>
      </c>
      <c r="W653" s="12">
        <f t="shared" si="84"/>
        <v>53.070264000000002</v>
      </c>
      <c r="X653" s="13">
        <f t="shared" si="85"/>
        <v>17.789592067073407</v>
      </c>
      <c r="Y653" s="18" t="str">
        <f t="shared" si="87"/>
        <v>Y</v>
      </c>
      <c r="Z653" s="2" t="s">
        <v>554</v>
      </c>
    </row>
    <row r="654" spans="1:26" x14ac:dyDescent="0.15">
      <c r="A654" s="11">
        <f t="shared" si="86"/>
        <v>2000</v>
      </c>
      <c r="B654" s="11">
        <f t="shared" si="80"/>
        <v>2007</v>
      </c>
      <c r="C654" s="10">
        <v>37894</v>
      </c>
      <c r="D654" s="2" t="s">
        <v>1085</v>
      </c>
      <c r="I654" s="22" t="s">
        <v>1255</v>
      </c>
      <c r="J654" s="2" t="s">
        <v>30</v>
      </c>
      <c r="K654" s="2" t="s">
        <v>26</v>
      </c>
      <c r="L654" s="3">
        <v>31140</v>
      </c>
      <c r="M654" s="12">
        <f t="shared" si="81"/>
        <v>18</v>
      </c>
      <c r="N654" s="11" t="str">
        <f t="shared" si="82"/>
        <v>32D</v>
      </c>
      <c r="O654" s="11">
        <f>IF(ISBLANK(P654),"",VLOOKUP(P654,Tables!$A$3:$B$11,2))</f>
        <v>3</v>
      </c>
      <c r="P654" s="2" t="s">
        <v>27</v>
      </c>
      <c r="Q654" s="2">
        <v>32</v>
      </c>
      <c r="R654" s="2">
        <v>27</v>
      </c>
      <c r="S654" s="2">
        <v>36</v>
      </c>
      <c r="T654" s="2">
        <v>64</v>
      </c>
      <c r="U654" s="13">
        <f t="shared" si="83"/>
        <v>1.6255999999999999</v>
      </c>
      <c r="V654" s="2">
        <v>110</v>
      </c>
      <c r="W654" s="12">
        <f t="shared" si="84"/>
        <v>49.895119999999999</v>
      </c>
      <c r="X654" s="13">
        <f t="shared" si="85"/>
        <v>18.881247723432946</v>
      </c>
      <c r="Y654" s="18" t="str">
        <f t="shared" si="87"/>
        <v>Y</v>
      </c>
      <c r="Z654" s="2" t="s">
        <v>258</v>
      </c>
    </row>
    <row r="655" spans="1:26" x14ac:dyDescent="0.15">
      <c r="A655" s="11">
        <f t="shared" si="86"/>
        <v>2000</v>
      </c>
      <c r="B655" s="11">
        <f t="shared" si="80"/>
        <v>2007</v>
      </c>
      <c r="C655" s="10">
        <v>37925</v>
      </c>
      <c r="D655" s="2" t="s">
        <v>767</v>
      </c>
      <c r="I655" s="22" t="s">
        <v>1255</v>
      </c>
      <c r="J655" s="2" t="s">
        <v>25</v>
      </c>
      <c r="K655" s="2" t="s">
        <v>26</v>
      </c>
      <c r="L655" s="3">
        <v>30754</v>
      </c>
      <c r="M655" s="12">
        <f t="shared" si="81"/>
        <v>19</v>
      </c>
      <c r="N655" s="11" t="str">
        <f t="shared" si="82"/>
        <v>34DD</v>
      </c>
      <c r="O655" s="11">
        <f>IF(ISBLANK(P655),"",VLOOKUP(P655,Tables!$A$3:$B$11,2))</f>
        <v>4</v>
      </c>
      <c r="P655" s="2" t="s">
        <v>38</v>
      </c>
      <c r="Q655" s="2">
        <v>34</v>
      </c>
      <c r="R655" s="2">
        <v>27</v>
      </c>
      <c r="S655" s="2">
        <v>34</v>
      </c>
      <c r="T655" s="2">
        <v>68</v>
      </c>
      <c r="U655" s="13">
        <f t="shared" si="83"/>
        <v>1.7272000000000001</v>
      </c>
      <c r="V655" s="2">
        <v>120</v>
      </c>
      <c r="W655" s="12">
        <f t="shared" si="84"/>
        <v>54.431039999999996</v>
      </c>
      <c r="X655" s="13">
        <f t="shared" si="85"/>
        <v>18.245735453408621</v>
      </c>
      <c r="Y655" s="18" t="str">
        <f t="shared" si="87"/>
        <v>Y</v>
      </c>
      <c r="Z655" s="2" t="s">
        <v>236</v>
      </c>
    </row>
    <row r="656" spans="1:26" x14ac:dyDescent="0.15">
      <c r="A656" s="11">
        <f t="shared" si="86"/>
        <v>2000</v>
      </c>
      <c r="B656" s="11">
        <f t="shared" si="80"/>
        <v>2007</v>
      </c>
      <c r="C656" s="10">
        <v>37955</v>
      </c>
      <c r="D656" s="2" t="s">
        <v>1039</v>
      </c>
      <c r="I656" s="22" t="s">
        <v>1255</v>
      </c>
      <c r="J656" s="2" t="s">
        <v>25</v>
      </c>
      <c r="K656" s="2" t="s">
        <v>35</v>
      </c>
      <c r="L656" s="3">
        <v>29524</v>
      </c>
      <c r="M656" s="12">
        <f t="shared" si="81"/>
        <v>23</v>
      </c>
      <c r="N656" s="11" t="str">
        <f t="shared" si="82"/>
        <v>34C</v>
      </c>
      <c r="O656" s="11">
        <f>IF(ISBLANK(P656),"",VLOOKUP(P656,Tables!$A$3:$B$11,2))</f>
        <v>2</v>
      </c>
      <c r="P656" s="2" t="s">
        <v>32</v>
      </c>
      <c r="Q656" s="2">
        <v>34</v>
      </c>
      <c r="R656" s="2">
        <v>25</v>
      </c>
      <c r="S656" s="2">
        <v>35</v>
      </c>
      <c r="T656" s="2">
        <v>70</v>
      </c>
      <c r="U656" s="13">
        <f t="shared" si="83"/>
        <v>1.778</v>
      </c>
      <c r="V656" s="2">
        <v>123</v>
      </c>
      <c r="W656" s="12">
        <f t="shared" si="84"/>
        <v>55.791815999999997</v>
      </c>
      <c r="X656" s="13">
        <f t="shared" si="85"/>
        <v>17.648466888770511</v>
      </c>
      <c r="Y656" s="18" t="str">
        <f t="shared" si="87"/>
        <v>N</v>
      </c>
      <c r="Z656" s="2" t="s">
        <v>1040</v>
      </c>
    </row>
    <row r="657" spans="1:26" x14ac:dyDescent="0.15">
      <c r="A657" s="11">
        <f t="shared" si="86"/>
        <v>2000</v>
      </c>
      <c r="B657" s="11">
        <f t="shared" si="80"/>
        <v>2008</v>
      </c>
      <c r="C657" s="10">
        <v>37986</v>
      </c>
      <c r="D657" s="2" t="s">
        <v>1028</v>
      </c>
      <c r="I657" s="22" t="s">
        <v>1255</v>
      </c>
      <c r="J657" s="2" t="s">
        <v>30</v>
      </c>
      <c r="K657" s="2" t="s">
        <v>35</v>
      </c>
      <c r="L657" s="3">
        <v>29998</v>
      </c>
      <c r="M657" s="12">
        <f t="shared" si="81"/>
        <v>22</v>
      </c>
      <c r="N657" s="11" t="str">
        <f t="shared" si="82"/>
        <v>35C</v>
      </c>
      <c r="O657" s="11">
        <f>IF(ISBLANK(P657),"",VLOOKUP(P657,Tables!$A$3:$B$11,2))</f>
        <v>2</v>
      </c>
      <c r="P657" s="2" t="s">
        <v>32</v>
      </c>
      <c r="Q657" s="2">
        <v>35</v>
      </c>
      <c r="R657" s="2">
        <v>26</v>
      </c>
      <c r="S657" s="2">
        <v>35</v>
      </c>
      <c r="T657" s="2">
        <v>69</v>
      </c>
      <c r="U657" s="13">
        <f t="shared" si="83"/>
        <v>1.7525999999999999</v>
      </c>
      <c r="V657" s="2">
        <v>123</v>
      </c>
      <c r="W657" s="12">
        <f t="shared" si="84"/>
        <v>55.791815999999997</v>
      </c>
      <c r="X657" s="13">
        <f t="shared" si="85"/>
        <v>18.1637235360167</v>
      </c>
      <c r="Y657" s="18" t="str">
        <f t="shared" si="87"/>
        <v>N</v>
      </c>
      <c r="Z657" s="2" t="s">
        <v>1029</v>
      </c>
    </row>
    <row r="658" spans="1:26" x14ac:dyDescent="0.15">
      <c r="A658" s="11">
        <f t="shared" si="86"/>
        <v>2000</v>
      </c>
      <c r="B658" s="11">
        <f t="shared" si="80"/>
        <v>2008</v>
      </c>
      <c r="C658" s="10">
        <v>38017</v>
      </c>
      <c r="D658" s="2" t="s">
        <v>883</v>
      </c>
      <c r="I658" s="22" t="s">
        <v>1255</v>
      </c>
      <c r="J658" s="2" t="s">
        <v>69</v>
      </c>
      <c r="K658" s="2" t="s">
        <v>26</v>
      </c>
      <c r="L658" s="3">
        <v>30120</v>
      </c>
      <c r="M658" s="12">
        <f t="shared" si="81"/>
        <v>22</v>
      </c>
      <c r="N658" s="11" t="str">
        <f t="shared" si="82"/>
        <v>32D</v>
      </c>
      <c r="O658" s="11">
        <f>IF(ISBLANK(P658),"",VLOOKUP(P658,Tables!$A$3:$B$11,2))</f>
        <v>3</v>
      </c>
      <c r="P658" s="2" t="s">
        <v>27</v>
      </c>
      <c r="Q658" s="2">
        <v>32</v>
      </c>
      <c r="R658" s="2">
        <v>25</v>
      </c>
      <c r="S658" s="2">
        <v>36</v>
      </c>
      <c r="T658" s="2">
        <v>68</v>
      </c>
      <c r="U658" s="13">
        <f t="shared" si="83"/>
        <v>1.7272000000000001</v>
      </c>
      <c r="V658" s="2">
        <v>120</v>
      </c>
      <c r="W658" s="12">
        <f t="shared" si="84"/>
        <v>54.431039999999996</v>
      </c>
      <c r="X658" s="13">
        <f t="shared" si="85"/>
        <v>18.245735453408621</v>
      </c>
      <c r="Y658" s="18" t="str">
        <f t="shared" si="87"/>
        <v>Y</v>
      </c>
      <c r="Z658" s="2" t="s">
        <v>884</v>
      </c>
    </row>
    <row r="659" spans="1:26" x14ac:dyDescent="0.15">
      <c r="A659" s="11">
        <f t="shared" si="86"/>
        <v>2000</v>
      </c>
      <c r="B659" s="11">
        <f t="shared" si="80"/>
        <v>2008</v>
      </c>
      <c r="C659" s="10">
        <v>38046</v>
      </c>
      <c r="D659" s="2" t="s">
        <v>502</v>
      </c>
      <c r="I659" s="22" t="s">
        <v>1256</v>
      </c>
      <c r="J659" s="2" t="s">
        <v>25</v>
      </c>
      <c r="K659" s="2" t="s">
        <v>35</v>
      </c>
      <c r="L659" s="3">
        <v>28394</v>
      </c>
      <c r="M659" s="12">
        <f t="shared" si="81"/>
        <v>27</v>
      </c>
      <c r="N659" s="11" t="str">
        <f t="shared" si="82"/>
        <v>32D</v>
      </c>
      <c r="O659" s="11">
        <f>IF(ISBLANK(P659),"",VLOOKUP(P659,Tables!$A$3:$B$11,2))</f>
        <v>3</v>
      </c>
      <c r="P659" s="2" t="s">
        <v>27</v>
      </c>
      <c r="Q659" s="2">
        <v>32</v>
      </c>
      <c r="R659" s="2">
        <v>21</v>
      </c>
      <c r="S659" s="2">
        <v>35</v>
      </c>
      <c r="T659" s="2">
        <v>64</v>
      </c>
      <c r="U659" s="13">
        <f t="shared" si="83"/>
        <v>1.6255999999999999</v>
      </c>
      <c r="V659" s="2">
        <v>108</v>
      </c>
      <c r="W659" s="12">
        <f t="shared" si="84"/>
        <v>48.987935999999998</v>
      </c>
      <c r="X659" s="13">
        <f t="shared" si="85"/>
        <v>18.537952310279621</v>
      </c>
      <c r="Y659" s="18" t="str">
        <f t="shared" si="87"/>
        <v>N</v>
      </c>
      <c r="Z659" s="2" t="s">
        <v>503</v>
      </c>
    </row>
    <row r="660" spans="1:26" x14ac:dyDescent="0.15">
      <c r="A660" s="11">
        <f t="shared" si="86"/>
        <v>2000</v>
      </c>
      <c r="B660" s="11">
        <f t="shared" si="80"/>
        <v>2008</v>
      </c>
      <c r="C660" s="10">
        <v>38077</v>
      </c>
      <c r="D660" s="2" t="s">
        <v>995</v>
      </c>
      <c r="I660" s="22" t="s">
        <v>1255</v>
      </c>
      <c r="J660" s="2" t="s">
        <v>30</v>
      </c>
      <c r="K660" s="2" t="s">
        <v>26</v>
      </c>
      <c r="L660" s="3">
        <v>28749</v>
      </c>
      <c r="M660" s="12">
        <f t="shared" si="81"/>
        <v>26</v>
      </c>
      <c r="N660" s="11" t="str">
        <f t="shared" si="82"/>
        <v>37E</v>
      </c>
      <c r="O660" s="11">
        <f>IF(ISBLANK(P660),"",VLOOKUP(P660,Tables!$A$3:$B$11,2))</f>
        <v>5</v>
      </c>
      <c r="P660" s="2" t="s">
        <v>55</v>
      </c>
      <c r="Q660" s="2">
        <v>37</v>
      </c>
      <c r="R660" s="2">
        <v>25</v>
      </c>
      <c r="S660" s="2">
        <v>37</v>
      </c>
      <c r="T660" s="2">
        <v>69</v>
      </c>
      <c r="U660" s="13">
        <f t="shared" si="83"/>
        <v>1.7525999999999999</v>
      </c>
      <c r="V660" s="2">
        <v>127</v>
      </c>
      <c r="W660" s="12">
        <f t="shared" si="84"/>
        <v>57.606183999999999</v>
      </c>
      <c r="X660" s="13">
        <f t="shared" si="85"/>
        <v>18.754413732309928</v>
      </c>
      <c r="Y660" s="18" t="str">
        <f t="shared" si="87"/>
        <v>N</v>
      </c>
      <c r="Z660" s="2" t="s">
        <v>996</v>
      </c>
    </row>
    <row r="661" spans="1:26" x14ac:dyDescent="0.15">
      <c r="A661" s="11">
        <f t="shared" si="86"/>
        <v>2000</v>
      </c>
      <c r="B661" s="11">
        <f t="shared" si="80"/>
        <v>2008</v>
      </c>
      <c r="C661" s="10">
        <v>38107</v>
      </c>
      <c r="D661" s="2" t="s">
        <v>29</v>
      </c>
      <c r="I661" s="22" t="s">
        <v>1255</v>
      </c>
      <c r="J661" s="2" t="s">
        <v>30</v>
      </c>
      <c r="K661" s="2" t="s">
        <v>31</v>
      </c>
      <c r="L661" s="3">
        <v>28018</v>
      </c>
      <c r="M661" s="12">
        <f t="shared" si="81"/>
        <v>28</v>
      </c>
      <c r="N661" s="11" t="str">
        <f t="shared" si="82"/>
        <v>32C</v>
      </c>
      <c r="O661" s="11">
        <f>IF(ISBLANK(P661),"",VLOOKUP(P661,Tables!$A$3:$B$11,2))</f>
        <v>2</v>
      </c>
      <c r="P661" s="2" t="s">
        <v>32</v>
      </c>
      <c r="Q661" s="2">
        <v>32</v>
      </c>
      <c r="R661" s="2">
        <v>24</v>
      </c>
      <c r="S661" s="2">
        <v>35</v>
      </c>
      <c r="T661" s="2">
        <v>67</v>
      </c>
      <c r="U661" s="13">
        <f t="shared" si="83"/>
        <v>1.7018</v>
      </c>
      <c r="V661" s="2">
        <v>113</v>
      </c>
      <c r="W661" s="12">
        <f t="shared" si="84"/>
        <v>51.255896</v>
      </c>
      <c r="X661" s="13">
        <f t="shared" si="85"/>
        <v>17.698105968722519</v>
      </c>
      <c r="Y661" s="18" t="str">
        <f t="shared" si="87"/>
        <v>Y</v>
      </c>
      <c r="Z661" s="2" t="s">
        <v>33</v>
      </c>
    </row>
    <row r="662" spans="1:26" x14ac:dyDescent="0.15">
      <c r="A662" s="11">
        <f t="shared" si="86"/>
        <v>2000</v>
      </c>
      <c r="B662" s="11">
        <f t="shared" si="80"/>
        <v>2008</v>
      </c>
      <c r="C662" s="10">
        <v>38138</v>
      </c>
      <c r="D662" s="2" t="s">
        <v>620</v>
      </c>
      <c r="I662" s="22" t="s">
        <v>1255</v>
      </c>
      <c r="J662" s="2" t="s">
        <v>30</v>
      </c>
      <c r="K662" s="2" t="s">
        <v>26</v>
      </c>
      <c r="L662" s="3">
        <v>29213</v>
      </c>
      <c r="M662" s="12">
        <f t="shared" si="81"/>
        <v>25</v>
      </c>
      <c r="N662" s="11" t="str">
        <f t="shared" si="82"/>
        <v>34D</v>
      </c>
      <c r="O662" s="11">
        <f>IF(ISBLANK(P662),"",VLOOKUP(P662,Tables!$A$3:$B$11,2))</f>
        <v>3</v>
      </c>
      <c r="P662" s="2" t="s">
        <v>27</v>
      </c>
      <c r="Q662" s="2">
        <v>34</v>
      </c>
      <c r="R662" s="2">
        <v>25</v>
      </c>
      <c r="S662" s="2">
        <v>36</v>
      </c>
      <c r="T662" s="2">
        <v>67</v>
      </c>
      <c r="U662" s="13">
        <f t="shared" si="83"/>
        <v>1.7018</v>
      </c>
      <c r="V662" s="2">
        <v>120</v>
      </c>
      <c r="W662" s="12">
        <f t="shared" si="84"/>
        <v>54.431039999999996</v>
      </c>
      <c r="X662" s="13">
        <f t="shared" si="85"/>
        <v>18.794448816342495</v>
      </c>
      <c r="Y662" s="18" t="str">
        <f t="shared" si="87"/>
        <v>Y</v>
      </c>
      <c r="Z662" s="2" t="s">
        <v>161</v>
      </c>
    </row>
    <row r="663" spans="1:26" x14ac:dyDescent="0.15">
      <c r="A663" s="11">
        <f t="shared" si="86"/>
        <v>2000</v>
      </c>
      <c r="B663" s="11">
        <f t="shared" si="80"/>
        <v>2008</v>
      </c>
      <c r="C663" s="10">
        <v>38168</v>
      </c>
      <c r="D663" s="2" t="s">
        <v>727</v>
      </c>
      <c r="I663" s="22" t="s">
        <v>1255</v>
      </c>
      <c r="J663" s="2" t="s">
        <v>25</v>
      </c>
      <c r="K663" s="2" t="s">
        <v>35</v>
      </c>
      <c r="L663" s="3">
        <v>28884</v>
      </c>
      <c r="M663" s="12">
        <f t="shared" si="81"/>
        <v>25</v>
      </c>
      <c r="N663" s="11" t="str">
        <f t="shared" si="82"/>
        <v>34C</v>
      </c>
      <c r="O663" s="11">
        <f>IF(ISBLANK(P663),"",VLOOKUP(P663,Tables!$A$3:$B$11,2))</f>
        <v>2</v>
      </c>
      <c r="P663" s="2" t="s">
        <v>32</v>
      </c>
      <c r="Q663" s="2">
        <v>34</v>
      </c>
      <c r="R663" s="2">
        <v>24</v>
      </c>
      <c r="S663" s="2">
        <v>34</v>
      </c>
      <c r="T663" s="2">
        <v>65</v>
      </c>
      <c r="U663" s="13">
        <f t="shared" si="83"/>
        <v>1.651</v>
      </c>
      <c r="V663" s="2">
        <v>117</v>
      </c>
      <c r="W663" s="12">
        <f t="shared" si="84"/>
        <v>53.070264000000002</v>
      </c>
      <c r="X663" s="13">
        <f t="shared" si="85"/>
        <v>19.469603246898799</v>
      </c>
      <c r="Y663" s="18" t="str">
        <f t="shared" si="87"/>
        <v>Y</v>
      </c>
      <c r="Z663" s="2" t="s">
        <v>47</v>
      </c>
    </row>
    <row r="664" spans="1:26" x14ac:dyDescent="0.15">
      <c r="A664" s="11">
        <f t="shared" si="86"/>
        <v>2000</v>
      </c>
      <c r="B664" s="11">
        <f t="shared" si="80"/>
        <v>2008</v>
      </c>
      <c r="C664" s="10">
        <v>38199</v>
      </c>
      <c r="D664" s="2" t="s">
        <v>671</v>
      </c>
      <c r="I664" s="22" t="s">
        <v>1255</v>
      </c>
      <c r="J664" s="2" t="s">
        <v>25</v>
      </c>
      <c r="K664" s="2" t="s">
        <v>26</v>
      </c>
      <c r="L664" s="3">
        <v>30406</v>
      </c>
      <c r="M664" s="12">
        <f t="shared" si="81"/>
        <v>21</v>
      </c>
      <c r="N664" s="11" t="str">
        <f t="shared" si="82"/>
        <v>34D</v>
      </c>
      <c r="O664" s="11">
        <f>IF(ISBLANK(P664),"",VLOOKUP(P664,Tables!$A$3:$B$11,2))</f>
        <v>3</v>
      </c>
      <c r="P664" s="2" t="s">
        <v>27</v>
      </c>
      <c r="Q664" s="2">
        <v>34</v>
      </c>
      <c r="R664" s="2">
        <v>24</v>
      </c>
      <c r="S664" s="2">
        <v>34</v>
      </c>
      <c r="T664" s="2">
        <v>62</v>
      </c>
      <c r="U664" s="13">
        <f t="shared" si="83"/>
        <v>1.5748</v>
      </c>
      <c r="V664" s="2">
        <v>105</v>
      </c>
      <c r="W664" s="12">
        <f t="shared" si="84"/>
        <v>47.627159999999996</v>
      </c>
      <c r="X664" s="13">
        <f t="shared" si="85"/>
        <v>19.204538409076818</v>
      </c>
      <c r="Y664" s="18" t="str">
        <f t="shared" si="87"/>
        <v>Y</v>
      </c>
      <c r="Z664" s="2" t="s">
        <v>350</v>
      </c>
    </row>
    <row r="665" spans="1:26" x14ac:dyDescent="0.15">
      <c r="A665" s="11">
        <f t="shared" si="86"/>
        <v>2000</v>
      </c>
      <c r="B665" s="11">
        <f t="shared" si="80"/>
        <v>2008</v>
      </c>
      <c r="C665" s="10">
        <v>38230</v>
      </c>
      <c r="D665" s="2" t="s">
        <v>1173</v>
      </c>
      <c r="I665" s="22" t="s">
        <v>1255</v>
      </c>
      <c r="J665" s="2" t="s">
        <v>25</v>
      </c>
      <c r="K665" s="2" t="s">
        <v>35</v>
      </c>
      <c r="L665" s="3">
        <v>30709</v>
      </c>
      <c r="M665" s="12">
        <f t="shared" si="81"/>
        <v>20</v>
      </c>
      <c r="N665" s="11" t="str">
        <f t="shared" si="82"/>
        <v>34D</v>
      </c>
      <c r="O665" s="11">
        <f>IF(ISBLANK(P665),"",VLOOKUP(P665,Tables!$A$3:$B$11,2))</f>
        <v>3</v>
      </c>
      <c r="P665" s="2" t="s">
        <v>27</v>
      </c>
      <c r="Q665" s="2">
        <v>34</v>
      </c>
      <c r="R665" s="2">
        <v>25</v>
      </c>
      <c r="S665" s="2">
        <v>36</v>
      </c>
      <c r="T665" s="2">
        <v>67</v>
      </c>
      <c r="U665" s="13">
        <f t="shared" si="83"/>
        <v>1.7018</v>
      </c>
      <c r="V665" s="2">
        <v>115</v>
      </c>
      <c r="W665" s="12">
        <f t="shared" si="84"/>
        <v>52.163080000000001</v>
      </c>
      <c r="X665" s="13">
        <f t="shared" si="85"/>
        <v>18.011346782328228</v>
      </c>
      <c r="Y665" s="18" t="str">
        <f t="shared" si="87"/>
        <v>Y</v>
      </c>
      <c r="Z665" s="2" t="s">
        <v>1174</v>
      </c>
    </row>
    <row r="666" spans="1:26" x14ac:dyDescent="0.15">
      <c r="A666" s="11">
        <f t="shared" si="86"/>
        <v>2000</v>
      </c>
      <c r="B666" s="11">
        <f t="shared" si="80"/>
        <v>2008</v>
      </c>
      <c r="C666" s="10">
        <v>38260</v>
      </c>
      <c r="D666" s="2" t="s">
        <v>677</v>
      </c>
      <c r="I666" s="22" t="s">
        <v>1255</v>
      </c>
      <c r="J666" s="2" t="s">
        <v>30</v>
      </c>
      <c r="K666" s="2" t="s">
        <v>26</v>
      </c>
      <c r="L666" s="3">
        <v>30125</v>
      </c>
      <c r="M666" s="12">
        <f t="shared" si="81"/>
        <v>22</v>
      </c>
      <c r="N666" s="11" t="str">
        <f t="shared" si="82"/>
        <v>34C</v>
      </c>
      <c r="O666" s="11">
        <f>IF(ISBLANK(P666),"",VLOOKUP(P666,Tables!$A$3:$B$11,2))</f>
        <v>2</v>
      </c>
      <c r="P666" s="2" t="s">
        <v>32</v>
      </c>
      <c r="Q666" s="2">
        <v>34</v>
      </c>
      <c r="R666" s="2">
        <v>24</v>
      </c>
      <c r="S666" s="2">
        <v>34</v>
      </c>
      <c r="T666" s="2">
        <v>65</v>
      </c>
      <c r="U666" s="13">
        <f t="shared" si="83"/>
        <v>1.651</v>
      </c>
      <c r="V666" s="2">
        <v>115</v>
      </c>
      <c r="W666" s="12">
        <f t="shared" si="84"/>
        <v>52.163080000000001</v>
      </c>
      <c r="X666" s="13">
        <f t="shared" si="85"/>
        <v>19.136789516182581</v>
      </c>
      <c r="Y666" s="18" t="str">
        <f t="shared" si="87"/>
        <v>Y</v>
      </c>
      <c r="Z666" s="2" t="s">
        <v>678</v>
      </c>
    </row>
    <row r="667" spans="1:26" x14ac:dyDescent="0.15">
      <c r="A667" s="11">
        <f t="shared" si="86"/>
        <v>2000</v>
      </c>
      <c r="B667" s="11">
        <f t="shared" si="80"/>
        <v>2008</v>
      </c>
      <c r="C667" s="10">
        <v>38291</v>
      </c>
      <c r="D667" s="2" t="s">
        <v>458</v>
      </c>
      <c r="I667" s="22" t="s">
        <v>1255</v>
      </c>
      <c r="J667" s="2" t="s">
        <v>25</v>
      </c>
      <c r="K667" s="2" t="s">
        <v>35</v>
      </c>
      <c r="L667" s="3">
        <v>27625</v>
      </c>
      <c r="M667" s="12">
        <f t="shared" si="81"/>
        <v>29</v>
      </c>
      <c r="N667" s="11" t="str">
        <f t="shared" si="82"/>
        <v>34C</v>
      </c>
      <c r="O667" s="11">
        <f>IF(ISBLANK(P667),"",VLOOKUP(P667,Tables!$A$3:$B$11,2))</f>
        <v>2</v>
      </c>
      <c r="P667" s="2" t="s">
        <v>32</v>
      </c>
      <c r="Q667" s="2">
        <v>34</v>
      </c>
      <c r="R667" s="2">
        <v>21</v>
      </c>
      <c r="S667" s="2">
        <v>32</v>
      </c>
      <c r="T667" s="2">
        <v>66</v>
      </c>
      <c r="U667" s="13">
        <f t="shared" si="83"/>
        <v>1.6764000000000001</v>
      </c>
      <c r="V667" s="2">
        <v>108</v>
      </c>
      <c r="W667" s="12">
        <f t="shared" si="84"/>
        <v>48.987935999999998</v>
      </c>
      <c r="X667" s="13">
        <f t="shared" si="85"/>
        <v>17.431462962099477</v>
      </c>
      <c r="Y667" s="18" t="str">
        <f t="shared" si="87"/>
        <v>Y</v>
      </c>
      <c r="Z667" s="2" t="s">
        <v>105</v>
      </c>
    </row>
    <row r="668" spans="1:26" x14ac:dyDescent="0.15">
      <c r="A668" s="11">
        <f t="shared" si="86"/>
        <v>2000</v>
      </c>
      <c r="B668" s="11">
        <f t="shared" si="80"/>
        <v>2008</v>
      </c>
      <c r="C668" s="10">
        <v>38321</v>
      </c>
      <c r="D668" s="2" t="s">
        <v>555</v>
      </c>
      <c r="I668" s="22" t="s">
        <v>1255</v>
      </c>
      <c r="J668" s="2" t="s">
        <v>30</v>
      </c>
      <c r="K668" s="2" t="s">
        <v>35</v>
      </c>
      <c r="L668" s="3">
        <v>30170</v>
      </c>
      <c r="M668" s="12">
        <f t="shared" si="81"/>
        <v>22</v>
      </c>
      <c r="N668" s="11" t="str">
        <f t="shared" si="82"/>
        <v>34C</v>
      </c>
      <c r="O668" s="11">
        <f>IF(ISBLANK(P668),"",VLOOKUP(P668,Tables!$A$3:$B$11,2))</f>
        <v>2</v>
      </c>
      <c r="P668" s="2" t="s">
        <v>32</v>
      </c>
      <c r="Q668" s="2">
        <v>34</v>
      </c>
      <c r="R668" s="2">
        <v>25</v>
      </c>
      <c r="S668" s="2">
        <v>35</v>
      </c>
      <c r="T668" s="2">
        <v>68</v>
      </c>
      <c r="U668" s="13">
        <f t="shared" si="83"/>
        <v>1.7272000000000001</v>
      </c>
      <c r="V668" s="2">
        <v>115</v>
      </c>
      <c r="W668" s="12">
        <f t="shared" si="84"/>
        <v>52.163080000000001</v>
      </c>
      <c r="X668" s="13">
        <f t="shared" si="85"/>
        <v>17.485496476183261</v>
      </c>
      <c r="Y668" s="18" t="str">
        <f t="shared" si="87"/>
        <v>Y</v>
      </c>
      <c r="Z668" s="2" t="s">
        <v>556</v>
      </c>
    </row>
    <row r="669" spans="1:26" x14ac:dyDescent="0.15">
      <c r="A669" s="11">
        <f t="shared" si="86"/>
        <v>2000</v>
      </c>
      <c r="B669" s="11">
        <f t="shared" si="80"/>
        <v>2008</v>
      </c>
      <c r="C669" s="10">
        <v>38321</v>
      </c>
      <c r="D669" s="2" t="s">
        <v>918</v>
      </c>
      <c r="I669" s="22" t="s">
        <v>1255</v>
      </c>
      <c r="J669" s="2" t="s">
        <v>30</v>
      </c>
      <c r="K669" s="2" t="s">
        <v>35</v>
      </c>
      <c r="L669" s="3">
        <v>30170</v>
      </c>
      <c r="M669" s="12">
        <f t="shared" si="81"/>
        <v>22</v>
      </c>
      <c r="N669" s="11" t="str">
        <f t="shared" si="82"/>
        <v>34C</v>
      </c>
      <c r="O669" s="11">
        <f>IF(ISBLANK(P669),"",VLOOKUP(P669,Tables!$A$3:$B$11,2))</f>
        <v>2</v>
      </c>
      <c r="P669" s="2" t="s">
        <v>32</v>
      </c>
      <c r="Q669" s="2">
        <v>34</v>
      </c>
      <c r="R669" s="2">
        <v>25</v>
      </c>
      <c r="S669" s="2">
        <v>35</v>
      </c>
      <c r="T669" s="2">
        <v>68</v>
      </c>
      <c r="U669" s="13">
        <f t="shared" si="83"/>
        <v>1.7272000000000001</v>
      </c>
      <c r="V669" s="2">
        <v>115</v>
      </c>
      <c r="W669" s="12">
        <f t="shared" si="84"/>
        <v>52.163080000000001</v>
      </c>
      <c r="X669" s="13">
        <f t="shared" si="85"/>
        <v>17.485496476183261</v>
      </c>
      <c r="Y669" s="18" t="str">
        <f t="shared" si="87"/>
        <v>Y</v>
      </c>
      <c r="Z669" s="2" t="s">
        <v>556</v>
      </c>
    </row>
    <row r="670" spans="1:26" x14ac:dyDescent="0.15">
      <c r="A670" s="11">
        <f t="shared" si="86"/>
        <v>2000</v>
      </c>
      <c r="B670" s="11">
        <f t="shared" si="80"/>
        <v>2009</v>
      </c>
      <c r="C670" s="10">
        <v>38352</v>
      </c>
      <c r="D670" s="2" t="s">
        <v>325</v>
      </c>
      <c r="I670" s="22" t="s">
        <v>1255</v>
      </c>
      <c r="J670" s="2" t="s">
        <v>60</v>
      </c>
      <c r="K670" s="2" t="s">
        <v>35</v>
      </c>
      <c r="L670" s="3">
        <v>29801</v>
      </c>
      <c r="M670" s="12">
        <f t="shared" si="81"/>
        <v>24</v>
      </c>
      <c r="N670" s="11" t="str">
        <f t="shared" si="82"/>
        <v>34D</v>
      </c>
      <c r="O670" s="11">
        <f>IF(ISBLANK(P670),"",VLOOKUP(P670,Tables!$A$3:$B$11,2))</f>
        <v>3</v>
      </c>
      <c r="P670" s="2" t="s">
        <v>27</v>
      </c>
      <c r="Q670" s="2">
        <v>34</v>
      </c>
      <c r="R670" s="2">
        <v>23</v>
      </c>
      <c r="S670" s="2">
        <v>36</v>
      </c>
      <c r="T670" s="2">
        <v>67</v>
      </c>
      <c r="U670" s="13">
        <f t="shared" si="83"/>
        <v>1.7018</v>
      </c>
      <c r="V670" s="2">
        <v>121</v>
      </c>
      <c r="W670" s="12">
        <f t="shared" si="84"/>
        <v>54.884631999999996</v>
      </c>
      <c r="X670" s="13">
        <f t="shared" si="85"/>
        <v>18.95106922314535</v>
      </c>
      <c r="Y670" s="18" t="str">
        <f t="shared" si="87"/>
        <v>N</v>
      </c>
      <c r="Z670" s="2" t="s">
        <v>326</v>
      </c>
    </row>
    <row r="671" spans="1:26" x14ac:dyDescent="0.15">
      <c r="A671" s="11">
        <f t="shared" si="86"/>
        <v>2000</v>
      </c>
      <c r="B671" s="11">
        <f t="shared" si="80"/>
        <v>2009</v>
      </c>
      <c r="C671" s="10">
        <v>38383</v>
      </c>
      <c r="D671" s="2" t="s">
        <v>575</v>
      </c>
      <c r="I671" s="22" t="s">
        <v>1255</v>
      </c>
      <c r="J671" s="2" t="s">
        <v>25</v>
      </c>
      <c r="K671" s="2" t="s">
        <v>35</v>
      </c>
      <c r="L671" s="3">
        <v>28955</v>
      </c>
      <c r="M671" s="12">
        <f t="shared" si="81"/>
        <v>26</v>
      </c>
      <c r="N671" s="11" t="str">
        <f t="shared" si="82"/>
        <v>34C</v>
      </c>
      <c r="O671" s="11">
        <f>IF(ISBLANK(P671),"",VLOOKUP(P671,Tables!$A$3:$B$11,2))</f>
        <v>2</v>
      </c>
      <c r="P671" s="2" t="s">
        <v>32</v>
      </c>
      <c r="Q671" s="2">
        <v>34</v>
      </c>
      <c r="R671" s="2">
        <v>24</v>
      </c>
      <c r="S671" s="2">
        <v>34</v>
      </c>
      <c r="T671" s="2">
        <v>62</v>
      </c>
      <c r="U671" s="13">
        <f t="shared" si="83"/>
        <v>1.5748</v>
      </c>
      <c r="V671" s="2">
        <v>110</v>
      </c>
      <c r="W671" s="12">
        <f t="shared" si="84"/>
        <v>49.895119999999999</v>
      </c>
      <c r="X671" s="13">
        <f t="shared" si="85"/>
        <v>20.119040238080476</v>
      </c>
      <c r="Y671" s="18" t="str">
        <f t="shared" si="87"/>
        <v>Y</v>
      </c>
      <c r="Z671" s="2" t="s">
        <v>576</v>
      </c>
    </row>
    <row r="672" spans="1:26" x14ac:dyDescent="0.15">
      <c r="A672" s="11">
        <f t="shared" si="86"/>
        <v>2000</v>
      </c>
      <c r="B672" s="11">
        <f t="shared" si="80"/>
        <v>2009</v>
      </c>
      <c r="C672" s="10">
        <v>38411</v>
      </c>
      <c r="D672" s="2" t="s">
        <v>566</v>
      </c>
      <c r="I672" s="22" t="s">
        <v>1255</v>
      </c>
      <c r="J672" s="2" t="s">
        <v>30</v>
      </c>
      <c r="K672" s="2" t="s">
        <v>26</v>
      </c>
      <c r="L672" s="3">
        <v>27929</v>
      </c>
      <c r="M672" s="12">
        <f t="shared" si="81"/>
        <v>29</v>
      </c>
      <c r="N672" s="11" t="str">
        <f t="shared" si="82"/>
        <v>35D</v>
      </c>
      <c r="O672" s="11">
        <f>IF(ISBLANK(P672),"",VLOOKUP(P672,Tables!$A$3:$B$11,2))</f>
        <v>3</v>
      </c>
      <c r="P672" s="2" t="s">
        <v>27</v>
      </c>
      <c r="Q672" s="2">
        <v>35</v>
      </c>
      <c r="R672" s="2">
        <v>27</v>
      </c>
      <c r="S672" s="2">
        <v>37</v>
      </c>
      <c r="T672" s="2">
        <v>68</v>
      </c>
      <c r="U672" s="13">
        <f t="shared" si="83"/>
        <v>1.7272000000000001</v>
      </c>
      <c r="V672" s="2">
        <v>125</v>
      </c>
      <c r="W672" s="12">
        <f t="shared" si="84"/>
        <v>56.698999999999998</v>
      </c>
      <c r="X672" s="13">
        <f t="shared" si="85"/>
        <v>19.00597443063398</v>
      </c>
      <c r="Y672" s="18" t="str">
        <f t="shared" si="87"/>
        <v>Y</v>
      </c>
      <c r="Z672" s="2" t="s">
        <v>567</v>
      </c>
    </row>
    <row r="673" spans="1:26" x14ac:dyDescent="0.15">
      <c r="A673" s="11">
        <f t="shared" si="86"/>
        <v>2000</v>
      </c>
      <c r="B673" s="11">
        <f t="shared" si="80"/>
        <v>2009</v>
      </c>
      <c r="C673" s="10">
        <v>38442</v>
      </c>
      <c r="D673" s="2" t="s">
        <v>496</v>
      </c>
      <c r="I673" s="22" t="s">
        <v>1256</v>
      </c>
      <c r="J673" s="2" t="s">
        <v>60</v>
      </c>
      <c r="K673" s="2" t="s">
        <v>35</v>
      </c>
      <c r="L673" s="3">
        <v>29545</v>
      </c>
      <c r="M673" s="12">
        <f t="shared" si="81"/>
        <v>25</v>
      </c>
      <c r="N673" s="11" t="str">
        <f t="shared" si="82"/>
        <v>34C</v>
      </c>
      <c r="O673" s="11">
        <f>IF(ISBLANK(P673),"",VLOOKUP(P673,Tables!$A$3:$B$11,2))</f>
        <v>2</v>
      </c>
      <c r="P673" s="2" t="s">
        <v>32</v>
      </c>
      <c r="Q673" s="2">
        <v>34</v>
      </c>
      <c r="R673" s="2">
        <v>23</v>
      </c>
      <c r="S673" s="2">
        <v>35</v>
      </c>
      <c r="T673" s="2">
        <v>70</v>
      </c>
      <c r="U673" s="13">
        <f t="shared" si="83"/>
        <v>1.778</v>
      </c>
      <c r="V673" s="2">
        <v>126</v>
      </c>
      <c r="W673" s="12">
        <f t="shared" si="84"/>
        <v>57.152591999999999</v>
      </c>
      <c r="X673" s="13">
        <f t="shared" si="85"/>
        <v>18.078917300691742</v>
      </c>
      <c r="Y673" s="18" t="str">
        <f t="shared" si="87"/>
        <v>Y</v>
      </c>
      <c r="Z673" s="2" t="s">
        <v>497</v>
      </c>
    </row>
    <row r="674" spans="1:26" x14ac:dyDescent="0.15">
      <c r="A674" s="11">
        <f t="shared" si="86"/>
        <v>2000</v>
      </c>
      <c r="B674" s="11">
        <f t="shared" si="80"/>
        <v>2009</v>
      </c>
      <c r="C674" s="10">
        <v>38472</v>
      </c>
      <c r="D674" s="2" t="s">
        <v>302</v>
      </c>
      <c r="I674" s="22" t="s">
        <v>1255</v>
      </c>
      <c r="J674" s="2" t="s">
        <v>60</v>
      </c>
      <c r="K674" s="2" t="s">
        <v>35</v>
      </c>
      <c r="L674" s="3">
        <v>29206</v>
      </c>
      <c r="M674" s="12">
        <f t="shared" si="81"/>
        <v>26</v>
      </c>
      <c r="N674" s="11" t="str">
        <f t="shared" si="82"/>
        <v>34DD</v>
      </c>
      <c r="O674" s="11">
        <f>IF(ISBLANK(P674),"",VLOOKUP(P674,Tables!$A$3:$B$11,2))</f>
        <v>4</v>
      </c>
      <c r="P674" s="2" t="s">
        <v>38</v>
      </c>
      <c r="Q674" s="2">
        <v>34</v>
      </c>
      <c r="R674" s="2">
        <v>26</v>
      </c>
      <c r="S674" s="2">
        <v>34</v>
      </c>
      <c r="T674" s="2">
        <v>67</v>
      </c>
      <c r="U674" s="13">
        <f t="shared" si="83"/>
        <v>1.7018</v>
      </c>
      <c r="V674" s="2">
        <v>125</v>
      </c>
      <c r="W674" s="12">
        <f t="shared" si="84"/>
        <v>56.698999999999998</v>
      </c>
      <c r="X674" s="13">
        <f t="shared" si="85"/>
        <v>19.577550850356769</v>
      </c>
      <c r="Y674" s="18" t="str">
        <f t="shared" si="87"/>
        <v>Y</v>
      </c>
      <c r="Z674" s="2" t="s">
        <v>303</v>
      </c>
    </row>
    <row r="675" spans="1:26" x14ac:dyDescent="0.15">
      <c r="A675" s="11">
        <f t="shared" si="86"/>
        <v>2000</v>
      </c>
      <c r="B675" s="11">
        <f t="shared" si="80"/>
        <v>2009</v>
      </c>
      <c r="C675" s="10">
        <v>38503</v>
      </c>
      <c r="D675" s="2" t="s">
        <v>187</v>
      </c>
      <c r="I675" s="22" t="s">
        <v>1255</v>
      </c>
      <c r="J675" s="2" t="s">
        <v>25</v>
      </c>
      <c r="K675" s="2" t="s">
        <v>26</v>
      </c>
      <c r="L675" s="3">
        <v>29881</v>
      </c>
      <c r="M675" s="12">
        <f t="shared" si="81"/>
        <v>24</v>
      </c>
      <c r="N675" s="11" t="str">
        <f t="shared" si="82"/>
        <v>34C</v>
      </c>
      <c r="O675" s="11">
        <f>IF(ISBLANK(P675),"",VLOOKUP(P675,Tables!$A$3:$B$11,2))</f>
        <v>2</v>
      </c>
      <c r="P675" s="2" t="s">
        <v>32</v>
      </c>
      <c r="Q675" s="2">
        <v>34</v>
      </c>
      <c r="R675" s="2">
        <v>24</v>
      </c>
      <c r="S675" s="2">
        <v>36</v>
      </c>
      <c r="T675" s="2">
        <v>69</v>
      </c>
      <c r="U675" s="13">
        <f t="shared" si="83"/>
        <v>1.7525999999999999</v>
      </c>
      <c r="V675" s="2">
        <v>125</v>
      </c>
      <c r="W675" s="12">
        <f t="shared" si="84"/>
        <v>56.698999999999998</v>
      </c>
      <c r="X675" s="13">
        <f t="shared" si="85"/>
        <v>18.459068634163312</v>
      </c>
      <c r="Y675" s="18" t="str">
        <f t="shared" si="87"/>
        <v>Y</v>
      </c>
      <c r="Z675" s="2" t="s">
        <v>188</v>
      </c>
    </row>
    <row r="676" spans="1:26" x14ac:dyDescent="0.15">
      <c r="A676" s="11">
        <f t="shared" si="86"/>
        <v>2000</v>
      </c>
      <c r="B676" s="11">
        <f t="shared" si="80"/>
        <v>2009</v>
      </c>
      <c r="C676" s="10">
        <v>38533</v>
      </c>
      <c r="D676" s="2" t="s">
        <v>654</v>
      </c>
      <c r="I676" s="22" t="s">
        <v>1255</v>
      </c>
      <c r="J676" s="2" t="s">
        <v>30</v>
      </c>
      <c r="K676" s="2" t="s">
        <v>26</v>
      </c>
      <c r="L676" s="3">
        <v>31321</v>
      </c>
      <c r="M676" s="12">
        <f t="shared" si="81"/>
        <v>20</v>
      </c>
      <c r="N676" s="11" t="str">
        <f t="shared" si="82"/>
        <v>34B</v>
      </c>
      <c r="O676" s="11">
        <f>IF(ISBLANK(P676),"",VLOOKUP(P676,Tables!$A$3:$B$11,2))</f>
        <v>1</v>
      </c>
      <c r="P676" s="2" t="s">
        <v>49</v>
      </c>
      <c r="Q676" s="2">
        <v>34</v>
      </c>
      <c r="R676" s="2">
        <v>26</v>
      </c>
      <c r="S676" s="2">
        <v>34</v>
      </c>
      <c r="T676" s="2">
        <v>70</v>
      </c>
      <c r="U676" s="13">
        <f t="shared" si="83"/>
        <v>1.778</v>
      </c>
      <c r="V676" s="2">
        <v>125</v>
      </c>
      <c r="W676" s="12">
        <f t="shared" si="84"/>
        <v>56.698999999999998</v>
      </c>
      <c r="X676" s="13">
        <f t="shared" si="85"/>
        <v>17.935433830051331</v>
      </c>
      <c r="Y676" s="18" t="str">
        <f t="shared" si="87"/>
        <v>Y</v>
      </c>
      <c r="Z676" s="2" t="s">
        <v>655</v>
      </c>
    </row>
    <row r="677" spans="1:26" x14ac:dyDescent="0.15">
      <c r="A677" s="11">
        <f t="shared" si="86"/>
        <v>2000</v>
      </c>
      <c r="B677" s="11">
        <f t="shared" si="80"/>
        <v>2009</v>
      </c>
      <c r="C677" s="10">
        <v>38533</v>
      </c>
      <c r="D677" s="2" t="s">
        <v>709</v>
      </c>
      <c r="I677" s="22" t="s">
        <v>1255</v>
      </c>
      <c r="J677" s="2" t="s">
        <v>30</v>
      </c>
      <c r="K677" s="2" t="s">
        <v>26</v>
      </c>
      <c r="L677" s="3">
        <v>31321</v>
      </c>
      <c r="M677" s="12">
        <f t="shared" si="81"/>
        <v>20</v>
      </c>
      <c r="N677" s="11" t="str">
        <f t="shared" si="82"/>
        <v>34B</v>
      </c>
      <c r="O677" s="11">
        <f>IF(ISBLANK(P677),"",VLOOKUP(P677,Tables!$A$3:$B$11,2))</f>
        <v>1</v>
      </c>
      <c r="P677" s="2" t="s">
        <v>49</v>
      </c>
      <c r="Q677" s="2">
        <v>34</v>
      </c>
      <c r="R677" s="2">
        <v>26</v>
      </c>
      <c r="S677" s="2">
        <v>34</v>
      </c>
      <c r="T677" s="2">
        <v>70</v>
      </c>
      <c r="U677" s="13">
        <f t="shared" si="83"/>
        <v>1.778</v>
      </c>
      <c r="V677" s="2">
        <v>125</v>
      </c>
      <c r="W677" s="12">
        <f t="shared" si="84"/>
        <v>56.698999999999998</v>
      </c>
      <c r="X677" s="13">
        <f t="shared" si="85"/>
        <v>17.935433830051331</v>
      </c>
      <c r="Y677" s="18" t="str">
        <f t="shared" si="87"/>
        <v>Y</v>
      </c>
      <c r="Z677" s="2" t="s">
        <v>655</v>
      </c>
    </row>
    <row r="678" spans="1:26" x14ac:dyDescent="0.15">
      <c r="A678" s="11">
        <f t="shared" si="86"/>
        <v>2000</v>
      </c>
      <c r="B678" s="11">
        <f t="shared" si="80"/>
        <v>2009</v>
      </c>
      <c r="C678" s="10">
        <v>38564</v>
      </c>
      <c r="D678" s="2" t="s">
        <v>709</v>
      </c>
      <c r="I678" s="22" t="s">
        <v>1255</v>
      </c>
      <c r="J678" s="2" t="s">
        <v>30</v>
      </c>
      <c r="K678" s="2" t="s">
        <v>26</v>
      </c>
      <c r="L678" s="3">
        <v>31321</v>
      </c>
      <c r="M678" s="12">
        <f t="shared" si="81"/>
        <v>20</v>
      </c>
      <c r="N678" s="11" t="str">
        <f t="shared" si="82"/>
        <v>34B</v>
      </c>
      <c r="O678" s="11">
        <f>IF(ISBLANK(P678),"",VLOOKUP(P678,Tables!$A$3:$B$11,2))</f>
        <v>1</v>
      </c>
      <c r="P678" s="2" t="s">
        <v>49</v>
      </c>
      <c r="Q678" s="2">
        <v>34</v>
      </c>
      <c r="R678" s="2">
        <v>26</v>
      </c>
      <c r="S678" s="2">
        <v>34</v>
      </c>
      <c r="T678" s="2">
        <v>70</v>
      </c>
      <c r="U678" s="13">
        <f t="shared" si="83"/>
        <v>1.778</v>
      </c>
      <c r="V678" s="2">
        <v>125</v>
      </c>
      <c r="W678" s="12">
        <f t="shared" si="84"/>
        <v>56.698999999999998</v>
      </c>
      <c r="X678" s="13">
        <f t="shared" si="85"/>
        <v>17.935433830051331</v>
      </c>
      <c r="Y678" s="18" t="str">
        <f t="shared" si="87"/>
        <v>Y</v>
      </c>
      <c r="Z678" s="2" t="s">
        <v>655</v>
      </c>
    </row>
    <row r="679" spans="1:26" x14ac:dyDescent="0.15">
      <c r="A679" s="11">
        <f t="shared" si="86"/>
        <v>2000</v>
      </c>
      <c r="B679" s="11">
        <f t="shared" si="80"/>
        <v>2009</v>
      </c>
      <c r="C679" s="10">
        <v>38595</v>
      </c>
      <c r="D679" s="2" t="s">
        <v>700</v>
      </c>
      <c r="I679" s="22" t="s">
        <v>1255</v>
      </c>
      <c r="J679" s="2" t="s">
        <v>60</v>
      </c>
      <c r="K679" s="2" t="s">
        <v>31</v>
      </c>
      <c r="L679" s="3">
        <v>30324</v>
      </c>
      <c r="M679" s="12">
        <f t="shared" si="81"/>
        <v>22</v>
      </c>
      <c r="N679" s="11" t="str">
        <f t="shared" si="82"/>
        <v>34D</v>
      </c>
      <c r="O679" s="11">
        <f>IF(ISBLANK(P679),"",VLOOKUP(P679,Tables!$A$3:$B$11,2))</f>
        <v>3</v>
      </c>
      <c r="P679" s="2" t="s">
        <v>27</v>
      </c>
      <c r="Q679" s="2">
        <v>34</v>
      </c>
      <c r="R679" s="2">
        <v>25</v>
      </c>
      <c r="S679" s="2">
        <v>35</v>
      </c>
      <c r="T679" s="2">
        <v>68</v>
      </c>
      <c r="U679" s="13">
        <f t="shared" si="83"/>
        <v>1.7272000000000001</v>
      </c>
      <c r="V679" s="2">
        <v>125</v>
      </c>
      <c r="W679" s="12">
        <f t="shared" si="84"/>
        <v>56.698999999999998</v>
      </c>
      <c r="X679" s="13">
        <f t="shared" si="85"/>
        <v>19.00597443063398</v>
      </c>
      <c r="Y679" s="18" t="str">
        <f t="shared" si="87"/>
        <v>Y</v>
      </c>
      <c r="Z679" s="2" t="s">
        <v>701</v>
      </c>
    </row>
    <row r="680" spans="1:26" x14ac:dyDescent="0.15">
      <c r="A680" s="11">
        <f t="shared" si="86"/>
        <v>2000</v>
      </c>
      <c r="B680" s="11">
        <f t="shared" si="80"/>
        <v>2009</v>
      </c>
      <c r="C680" s="10">
        <v>38625</v>
      </c>
      <c r="D680" s="2" t="s">
        <v>768</v>
      </c>
      <c r="I680" s="22" t="s">
        <v>1255</v>
      </c>
      <c r="J680" s="2" t="s">
        <v>25</v>
      </c>
      <c r="K680" s="2" t="s">
        <v>26</v>
      </c>
      <c r="L680" s="3">
        <v>31389</v>
      </c>
      <c r="M680" s="12">
        <f t="shared" si="81"/>
        <v>20</v>
      </c>
      <c r="N680" s="11" t="str">
        <f t="shared" si="82"/>
        <v>34C</v>
      </c>
      <c r="O680" s="11">
        <f>IF(ISBLANK(P680),"",VLOOKUP(P680,Tables!$A$3:$B$11,2))</f>
        <v>2</v>
      </c>
      <c r="P680" s="2" t="s">
        <v>32</v>
      </c>
      <c r="Q680" s="2">
        <v>34</v>
      </c>
      <c r="R680" s="2">
        <v>24</v>
      </c>
      <c r="S680" s="2">
        <v>36</v>
      </c>
      <c r="T680" s="2">
        <v>70</v>
      </c>
      <c r="U680" s="13">
        <f t="shared" si="83"/>
        <v>1.778</v>
      </c>
      <c r="V680" s="2">
        <v>125</v>
      </c>
      <c r="W680" s="12">
        <f t="shared" si="84"/>
        <v>56.698999999999998</v>
      </c>
      <c r="X680" s="13">
        <f t="shared" si="85"/>
        <v>17.935433830051331</v>
      </c>
      <c r="Y680" s="18" t="str">
        <f t="shared" si="87"/>
        <v>Y</v>
      </c>
      <c r="Z680" s="2" t="s">
        <v>769</v>
      </c>
    </row>
    <row r="681" spans="1:26" x14ac:dyDescent="0.15">
      <c r="A681" s="11">
        <f t="shared" si="86"/>
        <v>2000</v>
      </c>
      <c r="B681" s="11">
        <f t="shared" si="80"/>
        <v>2009</v>
      </c>
      <c r="C681" s="10">
        <v>38656</v>
      </c>
      <c r="D681" s="2" t="s">
        <v>674</v>
      </c>
      <c r="I681" s="22" t="s">
        <v>1255</v>
      </c>
      <c r="J681" s="2" t="s">
        <v>25</v>
      </c>
      <c r="K681" s="2" t="s">
        <v>35</v>
      </c>
      <c r="L681" s="3">
        <v>30657</v>
      </c>
      <c r="M681" s="12">
        <f t="shared" si="81"/>
        <v>22</v>
      </c>
      <c r="N681" s="11" t="str">
        <f t="shared" si="82"/>
        <v>34D</v>
      </c>
      <c r="O681" s="11">
        <f>IF(ISBLANK(P681),"",VLOOKUP(P681,Tables!$A$3:$B$11,2))</f>
        <v>3</v>
      </c>
      <c r="P681" s="2" t="s">
        <v>27</v>
      </c>
      <c r="Q681" s="2">
        <v>34</v>
      </c>
      <c r="R681" s="2">
        <v>25</v>
      </c>
      <c r="S681" s="2">
        <v>34</v>
      </c>
      <c r="T681" s="2">
        <v>66</v>
      </c>
      <c r="U681" s="13">
        <f t="shared" si="83"/>
        <v>1.6764000000000001</v>
      </c>
      <c r="V681" s="2">
        <v>115</v>
      </c>
      <c r="W681" s="12">
        <f t="shared" si="84"/>
        <v>52.163080000000001</v>
      </c>
      <c r="X681" s="13">
        <f t="shared" si="85"/>
        <v>18.561280005939256</v>
      </c>
      <c r="Y681" s="18" t="str">
        <f t="shared" si="87"/>
        <v>Y</v>
      </c>
      <c r="Z681" s="2" t="s">
        <v>675</v>
      </c>
    </row>
    <row r="682" spans="1:26" x14ac:dyDescent="0.15">
      <c r="A682" s="11">
        <f t="shared" si="86"/>
        <v>2000</v>
      </c>
      <c r="B682" s="11">
        <f t="shared" si="80"/>
        <v>2009</v>
      </c>
      <c r="C682" s="10">
        <v>38686</v>
      </c>
      <c r="D682" s="2" t="s">
        <v>300</v>
      </c>
      <c r="I682" s="22" t="s">
        <v>1255</v>
      </c>
      <c r="J682" s="2" t="s">
        <v>60</v>
      </c>
      <c r="K682" s="2" t="s">
        <v>26</v>
      </c>
      <c r="L682" s="3">
        <v>30069</v>
      </c>
      <c r="M682" s="12">
        <f t="shared" si="81"/>
        <v>23</v>
      </c>
      <c r="N682" s="11" t="str">
        <f t="shared" si="82"/>
        <v>34D</v>
      </c>
      <c r="O682" s="11">
        <f>IF(ISBLANK(P682),"",VLOOKUP(P682,Tables!$A$3:$B$11,2))</f>
        <v>3</v>
      </c>
      <c r="P682" s="2" t="s">
        <v>27</v>
      </c>
      <c r="Q682" s="2">
        <v>34</v>
      </c>
      <c r="R682" s="2">
        <v>25</v>
      </c>
      <c r="S682" s="2">
        <v>35</v>
      </c>
      <c r="T682" s="2">
        <v>66</v>
      </c>
      <c r="U682" s="13">
        <f t="shared" si="83"/>
        <v>1.6764000000000001</v>
      </c>
      <c r="V682" s="2">
        <v>124</v>
      </c>
      <c r="W682" s="12">
        <f t="shared" si="84"/>
        <v>56.245407999999998</v>
      </c>
      <c r="X682" s="13">
        <f t="shared" si="85"/>
        <v>20.013901919447548</v>
      </c>
      <c r="Y682" s="18" t="str">
        <f t="shared" si="87"/>
        <v>Y</v>
      </c>
      <c r="Z682" s="2" t="s">
        <v>301</v>
      </c>
    </row>
    <row r="683" spans="1:26" x14ac:dyDescent="0.15">
      <c r="A683" s="11">
        <f t="shared" si="86"/>
        <v>2010</v>
      </c>
      <c r="B683" s="11">
        <f t="shared" si="80"/>
        <v>2010</v>
      </c>
      <c r="C683" s="10">
        <v>38717</v>
      </c>
      <c r="D683" s="2" t="s">
        <v>520</v>
      </c>
      <c r="I683" s="22" t="s">
        <v>1255</v>
      </c>
      <c r="J683" s="2" t="s">
        <v>25</v>
      </c>
      <c r="K683" s="2" t="s">
        <v>35</v>
      </c>
      <c r="L683" s="3">
        <v>27392</v>
      </c>
      <c r="M683" s="12">
        <f t="shared" si="81"/>
        <v>32</v>
      </c>
      <c r="N683" s="11" t="str">
        <f t="shared" si="82"/>
        <v>33C</v>
      </c>
      <c r="O683" s="11">
        <f>IF(ISBLANK(P683),"",VLOOKUP(P683,Tables!$A$3:$B$11,2))</f>
        <v>2</v>
      </c>
      <c r="P683" s="2" t="s">
        <v>32</v>
      </c>
      <c r="Q683" s="2">
        <v>33</v>
      </c>
      <c r="R683" s="2">
        <v>24</v>
      </c>
      <c r="S683" s="2">
        <v>35</v>
      </c>
      <c r="T683" s="2">
        <v>68</v>
      </c>
      <c r="U683" s="13">
        <f t="shared" si="83"/>
        <v>1.7272000000000001</v>
      </c>
      <c r="V683" s="2">
        <v>125</v>
      </c>
      <c r="W683" s="12">
        <f t="shared" si="84"/>
        <v>56.698999999999998</v>
      </c>
      <c r="X683" s="13">
        <f t="shared" si="85"/>
        <v>19.00597443063398</v>
      </c>
      <c r="Y683" s="18" t="str">
        <f t="shared" si="87"/>
        <v>Y</v>
      </c>
      <c r="Z683" s="2" t="s">
        <v>521</v>
      </c>
    </row>
    <row r="684" spans="1:26" x14ac:dyDescent="0.15">
      <c r="A684" s="11">
        <f t="shared" si="86"/>
        <v>2010</v>
      </c>
      <c r="B684" s="11">
        <f t="shared" si="80"/>
        <v>2010</v>
      </c>
      <c r="C684" s="10">
        <v>38748</v>
      </c>
      <c r="D684" s="2" t="s">
        <v>468</v>
      </c>
      <c r="I684" s="22" t="s">
        <v>1255</v>
      </c>
      <c r="J684" s="2" t="s">
        <v>25</v>
      </c>
      <c r="K684" s="2" t="s">
        <v>26</v>
      </c>
      <c r="L684" s="3">
        <v>30574</v>
      </c>
      <c r="M684" s="12">
        <f t="shared" si="81"/>
        <v>23</v>
      </c>
      <c r="N684" s="11" t="str">
        <f t="shared" si="82"/>
        <v>32C</v>
      </c>
      <c r="O684" s="11">
        <f>IF(ISBLANK(P684),"",VLOOKUP(P684,Tables!$A$3:$B$11,2))</f>
        <v>2</v>
      </c>
      <c r="P684" s="2" t="s">
        <v>32</v>
      </c>
      <c r="Q684" s="2">
        <v>32</v>
      </c>
      <c r="R684" s="2">
        <v>23</v>
      </c>
      <c r="S684" s="2">
        <v>33</v>
      </c>
      <c r="T684" s="2">
        <v>67</v>
      </c>
      <c r="U684" s="13">
        <f t="shared" si="83"/>
        <v>1.7018</v>
      </c>
      <c r="V684" s="2">
        <v>102</v>
      </c>
      <c r="W684" s="12">
        <f t="shared" si="84"/>
        <v>46.266384000000002</v>
      </c>
      <c r="X684" s="13">
        <f t="shared" si="85"/>
        <v>15.975281493891124</v>
      </c>
      <c r="Y684" s="18" t="str">
        <f t="shared" si="87"/>
        <v>Y</v>
      </c>
      <c r="Z684" s="2" t="s">
        <v>469</v>
      </c>
    </row>
    <row r="685" spans="1:26" x14ac:dyDescent="0.15">
      <c r="A685" s="11">
        <f t="shared" si="86"/>
        <v>2010</v>
      </c>
      <c r="B685" s="11">
        <f t="shared" si="80"/>
        <v>2010</v>
      </c>
      <c r="C685" s="10">
        <v>38776</v>
      </c>
      <c r="D685" s="2" t="s">
        <v>718</v>
      </c>
      <c r="I685" s="22" t="s">
        <v>1255</v>
      </c>
      <c r="J685" s="2" t="s">
        <v>60</v>
      </c>
      <c r="K685" s="2" t="s">
        <v>35</v>
      </c>
      <c r="L685" s="3">
        <v>31352</v>
      </c>
      <c r="M685" s="12">
        <f t="shared" si="81"/>
        <v>21</v>
      </c>
      <c r="N685" s="11" t="str">
        <f t="shared" si="82"/>
        <v>32B</v>
      </c>
      <c r="O685" s="11">
        <f>IF(ISBLANK(P685),"",VLOOKUP(P685,Tables!$A$3:$B$11,2))</f>
        <v>1</v>
      </c>
      <c r="P685" s="2" t="s">
        <v>49</v>
      </c>
      <c r="Q685" s="2">
        <v>32</v>
      </c>
      <c r="R685" s="2">
        <v>24</v>
      </c>
      <c r="S685" s="2">
        <v>33</v>
      </c>
      <c r="T685" s="2">
        <v>67</v>
      </c>
      <c r="U685" s="13">
        <f t="shared" si="83"/>
        <v>1.7018</v>
      </c>
      <c r="V685" s="2">
        <v>120</v>
      </c>
      <c r="W685" s="12">
        <f t="shared" si="84"/>
        <v>54.431039999999996</v>
      </c>
      <c r="X685" s="13">
        <f t="shared" si="85"/>
        <v>18.794448816342495</v>
      </c>
      <c r="Y685" s="18" t="str">
        <f t="shared" si="87"/>
        <v>Y</v>
      </c>
      <c r="Z685" s="2" t="s">
        <v>719</v>
      </c>
    </row>
    <row r="686" spans="1:26" x14ac:dyDescent="0.15">
      <c r="A686" s="11">
        <f t="shared" si="86"/>
        <v>2010</v>
      </c>
      <c r="B686" s="11">
        <f t="shared" si="80"/>
        <v>2010</v>
      </c>
      <c r="C686" s="10">
        <v>38807</v>
      </c>
      <c r="D686" s="2" t="s">
        <v>77</v>
      </c>
      <c r="I686" s="22" t="s">
        <v>1255</v>
      </c>
      <c r="J686" s="2" t="s">
        <v>25</v>
      </c>
      <c r="K686" s="2" t="s">
        <v>26</v>
      </c>
      <c r="L686" s="3">
        <v>29482</v>
      </c>
      <c r="M686" s="12">
        <f t="shared" si="81"/>
        <v>26</v>
      </c>
      <c r="N686" s="11" t="str">
        <f t="shared" si="82"/>
        <v>34D</v>
      </c>
      <c r="O686" s="11">
        <f>IF(ISBLANK(P686),"",VLOOKUP(P686,Tables!$A$3:$B$11,2))</f>
        <v>3</v>
      </c>
      <c r="P686" s="2" t="s">
        <v>27</v>
      </c>
      <c r="Q686" s="2">
        <v>34</v>
      </c>
      <c r="R686" s="2">
        <v>25</v>
      </c>
      <c r="S686" s="2">
        <v>36</v>
      </c>
      <c r="T686" s="2">
        <v>62</v>
      </c>
      <c r="U686" s="13">
        <f t="shared" si="83"/>
        <v>1.5748</v>
      </c>
      <c r="V686" s="2">
        <v>110</v>
      </c>
      <c r="W686" s="12">
        <f t="shared" si="84"/>
        <v>49.895119999999999</v>
      </c>
      <c r="X686" s="13">
        <f t="shared" si="85"/>
        <v>20.119040238080476</v>
      </c>
      <c r="Y686" s="18" t="str">
        <f t="shared" si="87"/>
        <v>Y</v>
      </c>
      <c r="Z686" s="2" t="s">
        <v>78</v>
      </c>
    </row>
    <row r="687" spans="1:26" x14ac:dyDescent="0.15">
      <c r="A687" s="11">
        <f t="shared" si="86"/>
        <v>2010</v>
      </c>
      <c r="B687" s="11">
        <f t="shared" si="80"/>
        <v>2010</v>
      </c>
      <c r="C687" s="10">
        <v>38837</v>
      </c>
      <c r="D687" s="2" t="s">
        <v>657</v>
      </c>
      <c r="I687" s="22" t="s">
        <v>1255</v>
      </c>
      <c r="J687" s="2" t="s">
        <v>25</v>
      </c>
      <c r="K687" s="2" t="s">
        <v>35</v>
      </c>
      <c r="L687" s="3">
        <v>30321</v>
      </c>
      <c r="M687" s="12">
        <f t="shared" si="81"/>
        <v>23</v>
      </c>
      <c r="N687" s="11" t="str">
        <f t="shared" si="82"/>
        <v>34C</v>
      </c>
      <c r="O687" s="11">
        <f>IF(ISBLANK(P687),"",VLOOKUP(P687,Tables!$A$3:$B$11,2))</f>
        <v>2</v>
      </c>
      <c r="P687" s="2" t="s">
        <v>32</v>
      </c>
      <c r="Q687" s="2">
        <v>34</v>
      </c>
      <c r="R687" s="2">
        <v>25</v>
      </c>
      <c r="S687" s="2">
        <v>36</v>
      </c>
      <c r="T687" s="2">
        <v>67</v>
      </c>
      <c r="U687" s="13">
        <f t="shared" si="83"/>
        <v>1.7018</v>
      </c>
      <c r="V687" s="2">
        <v>125</v>
      </c>
      <c r="W687" s="12">
        <f t="shared" si="84"/>
        <v>56.698999999999998</v>
      </c>
      <c r="X687" s="13">
        <f t="shared" si="85"/>
        <v>19.577550850356769</v>
      </c>
      <c r="Y687" s="18" t="str">
        <f t="shared" si="87"/>
        <v>Y</v>
      </c>
      <c r="Z687" s="2" t="s">
        <v>207</v>
      </c>
    </row>
    <row r="688" spans="1:26" x14ac:dyDescent="0.15">
      <c r="A688" s="11">
        <f t="shared" si="86"/>
        <v>2010</v>
      </c>
      <c r="B688" s="11">
        <f t="shared" si="80"/>
        <v>2010</v>
      </c>
      <c r="C688" s="10">
        <v>38868</v>
      </c>
      <c r="D688" s="2" t="s">
        <v>668</v>
      </c>
      <c r="I688" s="22" t="s">
        <v>1255</v>
      </c>
      <c r="J688" s="2" t="s">
        <v>60</v>
      </c>
      <c r="K688" s="2" t="s">
        <v>26</v>
      </c>
      <c r="L688" s="3">
        <v>32070</v>
      </c>
      <c r="M688" s="12">
        <f t="shared" si="81"/>
        <v>19</v>
      </c>
      <c r="N688" s="11" t="str">
        <f t="shared" si="82"/>
        <v>34D</v>
      </c>
      <c r="O688" s="11">
        <f>IF(ISBLANK(P688),"",VLOOKUP(P688,Tables!$A$3:$B$11,2))</f>
        <v>3</v>
      </c>
      <c r="P688" s="2" t="s">
        <v>27</v>
      </c>
      <c r="Q688" s="2">
        <v>34</v>
      </c>
      <c r="R688" s="2">
        <v>26</v>
      </c>
      <c r="S688" s="2">
        <v>35</v>
      </c>
      <c r="T688" s="2">
        <v>68</v>
      </c>
      <c r="U688" s="13">
        <f t="shared" si="83"/>
        <v>1.7272000000000001</v>
      </c>
      <c r="V688" s="2">
        <v>125</v>
      </c>
      <c r="W688" s="12">
        <f t="shared" si="84"/>
        <v>56.698999999999998</v>
      </c>
      <c r="X688" s="13">
        <f t="shared" si="85"/>
        <v>19.00597443063398</v>
      </c>
      <c r="Y688" s="18" t="str">
        <f t="shared" si="87"/>
        <v>Y</v>
      </c>
      <c r="Z688" s="2" t="s">
        <v>669</v>
      </c>
    </row>
    <row r="689" spans="1:26" x14ac:dyDescent="0.15">
      <c r="A689" s="11">
        <f t="shared" si="86"/>
        <v>2010</v>
      </c>
      <c r="B689" s="11">
        <f t="shared" si="80"/>
        <v>2010</v>
      </c>
      <c r="C689" s="10">
        <v>38898</v>
      </c>
      <c r="D689" s="2" t="s">
        <v>1052</v>
      </c>
      <c r="F689" s="2" t="s">
        <v>1206</v>
      </c>
      <c r="G689" s="2" t="s">
        <v>1263</v>
      </c>
      <c r="H689" s="2" t="s">
        <v>1268</v>
      </c>
      <c r="I689" s="22" t="s">
        <v>1255</v>
      </c>
      <c r="J689" s="2" t="s">
        <v>30</v>
      </c>
      <c r="K689" s="2" t="s">
        <v>26</v>
      </c>
      <c r="L689" s="3">
        <v>29715</v>
      </c>
      <c r="M689" s="12">
        <f t="shared" si="81"/>
        <v>25</v>
      </c>
      <c r="N689" s="11" t="str">
        <f t="shared" si="82"/>
        <v>34DD</v>
      </c>
      <c r="O689" s="11">
        <f>IF(ISBLANK(P689),"",VLOOKUP(P689,Tables!$A$3:$B$11,2))</f>
        <v>4</v>
      </c>
      <c r="P689" s="2" t="s">
        <v>38</v>
      </c>
      <c r="Q689" s="2">
        <v>34</v>
      </c>
      <c r="R689" s="2">
        <v>26</v>
      </c>
      <c r="S689" s="2">
        <v>36</v>
      </c>
      <c r="T689" s="2">
        <v>68</v>
      </c>
      <c r="U689" s="13">
        <f t="shared" si="83"/>
        <v>1.7272000000000001</v>
      </c>
      <c r="V689" s="2">
        <v>123</v>
      </c>
      <c r="W689" s="12">
        <f t="shared" si="84"/>
        <v>55.791815999999997</v>
      </c>
      <c r="X689" s="13">
        <f t="shared" si="85"/>
        <v>18.701878839743834</v>
      </c>
      <c r="Y689" s="18" t="str">
        <f t="shared" si="87"/>
        <v>Y</v>
      </c>
      <c r="Z689" s="2" t="s">
        <v>1053</v>
      </c>
    </row>
    <row r="690" spans="1:26" x14ac:dyDescent="0.15">
      <c r="A690" s="11">
        <f t="shared" si="86"/>
        <v>2010</v>
      </c>
      <c r="B690" s="11">
        <f t="shared" si="80"/>
        <v>2010</v>
      </c>
      <c r="C690" s="10">
        <v>38929</v>
      </c>
      <c r="D690" s="2" t="s">
        <v>429</v>
      </c>
      <c r="E690" s="2" t="s">
        <v>1270</v>
      </c>
      <c r="F690" s="2" t="s">
        <v>1269</v>
      </c>
      <c r="G690" s="2" t="s">
        <v>1263</v>
      </c>
      <c r="H690" s="2" t="s">
        <v>1264</v>
      </c>
      <c r="I690" s="22" t="s">
        <v>1255</v>
      </c>
      <c r="J690" s="2" t="s">
        <v>25</v>
      </c>
      <c r="K690" s="2" t="s">
        <v>35</v>
      </c>
      <c r="L690" s="3">
        <v>30031</v>
      </c>
      <c r="M690" s="12">
        <f t="shared" si="81"/>
        <v>24</v>
      </c>
      <c r="N690" s="11" t="str">
        <f t="shared" si="82"/>
        <v>34D</v>
      </c>
      <c r="O690" s="11">
        <f>IF(ISBLANK(P690),"",VLOOKUP(P690,Tables!$A$3:$B$11,2))</f>
        <v>3</v>
      </c>
      <c r="P690" s="2" t="s">
        <v>27</v>
      </c>
      <c r="Q690" s="2">
        <v>34</v>
      </c>
      <c r="R690" s="2">
        <v>24</v>
      </c>
      <c r="S690" s="2">
        <v>34</v>
      </c>
      <c r="T690" s="2">
        <v>65</v>
      </c>
      <c r="U690" s="13">
        <f t="shared" si="83"/>
        <v>1.651</v>
      </c>
      <c r="V690" s="2">
        <v>115</v>
      </c>
      <c r="W690" s="12">
        <f t="shared" si="84"/>
        <v>52.163080000000001</v>
      </c>
      <c r="X690" s="13">
        <f t="shared" si="85"/>
        <v>19.136789516182581</v>
      </c>
      <c r="Y690" s="18" t="str">
        <f t="shared" si="87"/>
        <v>N</v>
      </c>
      <c r="Z690" s="2" t="s">
        <v>430</v>
      </c>
    </row>
    <row r="691" spans="1:26" x14ac:dyDescent="0.15">
      <c r="A691" s="11">
        <f t="shared" si="86"/>
        <v>2010</v>
      </c>
      <c r="B691" s="11">
        <f t="shared" si="80"/>
        <v>2010</v>
      </c>
      <c r="C691" s="10">
        <v>38960</v>
      </c>
      <c r="D691" s="2" t="s">
        <v>939</v>
      </c>
      <c r="F691" s="2" t="s">
        <v>1206</v>
      </c>
      <c r="G691" s="2" t="s">
        <v>1263</v>
      </c>
      <c r="H691" s="2" t="s">
        <v>1264</v>
      </c>
      <c r="I691" s="22" t="s">
        <v>1255</v>
      </c>
      <c r="J691" s="2" t="s">
        <v>30</v>
      </c>
      <c r="K691" s="2" t="s">
        <v>26</v>
      </c>
      <c r="L691" s="3">
        <v>31918</v>
      </c>
      <c r="M691" s="12">
        <f t="shared" si="81"/>
        <v>19</v>
      </c>
      <c r="N691" s="11" t="str">
        <f t="shared" si="82"/>
        <v>36C</v>
      </c>
      <c r="O691" s="11">
        <f>IF(ISBLANK(P691),"",VLOOKUP(P691,Tables!$A$3:$B$11,2))</f>
        <v>2</v>
      </c>
      <c r="P691" s="2" t="s">
        <v>32</v>
      </c>
      <c r="Q691" s="2">
        <v>36</v>
      </c>
      <c r="R691" s="2">
        <v>24</v>
      </c>
      <c r="S691" s="2">
        <v>36</v>
      </c>
      <c r="T691" s="2">
        <v>67</v>
      </c>
      <c r="U691" s="13">
        <f t="shared" si="83"/>
        <v>1.7018</v>
      </c>
      <c r="V691" s="2">
        <v>120</v>
      </c>
      <c r="W691" s="12">
        <f t="shared" si="84"/>
        <v>54.431039999999996</v>
      </c>
      <c r="X691" s="13">
        <f t="shared" si="85"/>
        <v>18.794448816342495</v>
      </c>
      <c r="Y691" s="18" t="str">
        <f t="shared" si="87"/>
        <v>Y</v>
      </c>
      <c r="Z691" s="2" t="s">
        <v>940</v>
      </c>
    </row>
    <row r="692" spans="1:26" x14ac:dyDescent="0.15">
      <c r="A692" s="11">
        <f t="shared" si="86"/>
        <v>2010</v>
      </c>
      <c r="B692" s="11">
        <f t="shared" si="80"/>
        <v>2010</v>
      </c>
      <c r="C692" s="10">
        <v>38990</v>
      </c>
      <c r="D692" s="2" t="s">
        <v>276</v>
      </c>
      <c r="F692" s="2" t="s">
        <v>1206</v>
      </c>
      <c r="G692" s="2" t="s">
        <v>1263</v>
      </c>
      <c r="H692" s="2" t="s">
        <v>1264</v>
      </c>
      <c r="I692" s="22" t="s">
        <v>1256</v>
      </c>
      <c r="J692" s="2" t="s">
        <v>25</v>
      </c>
      <c r="K692" s="2" t="s">
        <v>35</v>
      </c>
      <c r="L692" s="3">
        <v>31921</v>
      </c>
      <c r="M692" s="12">
        <f t="shared" si="81"/>
        <v>19</v>
      </c>
      <c r="N692" s="11" t="str">
        <f t="shared" si="82"/>
        <v>36D</v>
      </c>
      <c r="O692" s="11">
        <f>IF(ISBLANK(P692),"",VLOOKUP(P692,Tables!$A$3:$B$11,2))</f>
        <v>3</v>
      </c>
      <c r="P692" s="2" t="s">
        <v>27</v>
      </c>
      <c r="Q692" s="2">
        <v>36</v>
      </c>
      <c r="R692" s="2">
        <v>24</v>
      </c>
      <c r="S692" s="2">
        <v>36</v>
      </c>
      <c r="T692" s="2">
        <v>68</v>
      </c>
      <c r="U692" s="13">
        <f t="shared" si="83"/>
        <v>1.7272000000000001</v>
      </c>
      <c r="V692" s="2">
        <v>125</v>
      </c>
      <c r="W692" s="12">
        <f t="shared" si="84"/>
        <v>56.698999999999998</v>
      </c>
      <c r="X692" s="13">
        <f t="shared" si="85"/>
        <v>19.00597443063398</v>
      </c>
      <c r="Y692" s="18" t="str">
        <f t="shared" si="87"/>
        <v>Y</v>
      </c>
      <c r="Z692" s="2" t="s">
        <v>105</v>
      </c>
    </row>
    <row r="693" spans="1:26" x14ac:dyDescent="0.15">
      <c r="A693" s="11">
        <f t="shared" si="86"/>
        <v>2010</v>
      </c>
      <c r="B693" s="11">
        <f t="shared" si="80"/>
        <v>2010</v>
      </c>
      <c r="C693" s="10">
        <v>39021</v>
      </c>
      <c r="D693" s="2" t="s">
        <v>1077</v>
      </c>
      <c r="E693" s="2" t="s">
        <v>1266</v>
      </c>
      <c r="F693" s="2" t="s">
        <v>1206</v>
      </c>
      <c r="G693" s="2" t="s">
        <v>1263</v>
      </c>
      <c r="H693" s="2" t="s">
        <v>1264</v>
      </c>
      <c r="I693" s="22" t="s">
        <v>1255</v>
      </c>
      <c r="J693" s="2" t="s">
        <v>30</v>
      </c>
      <c r="K693" s="2" t="s">
        <v>26</v>
      </c>
      <c r="L693" s="3">
        <v>29111</v>
      </c>
      <c r="M693" s="12">
        <f t="shared" si="81"/>
        <v>27</v>
      </c>
      <c r="N693" s="11" t="str">
        <f t="shared" si="82"/>
        <v>34D</v>
      </c>
      <c r="O693" s="11">
        <f>IF(ISBLANK(P693),"",VLOOKUP(P693,Tables!$A$3:$B$11,2))</f>
        <v>3</v>
      </c>
      <c r="P693" s="2" t="s">
        <v>27</v>
      </c>
      <c r="Q693" s="2">
        <v>34</v>
      </c>
      <c r="R693" s="2">
        <v>26</v>
      </c>
      <c r="S693" s="2">
        <v>36</v>
      </c>
      <c r="T693" s="2">
        <v>66</v>
      </c>
      <c r="U693" s="13">
        <f t="shared" si="83"/>
        <v>1.6764000000000001</v>
      </c>
      <c r="V693" s="2">
        <v>116</v>
      </c>
      <c r="W693" s="12">
        <f t="shared" si="84"/>
        <v>52.616672000000001</v>
      </c>
      <c r="X693" s="13">
        <f t="shared" si="85"/>
        <v>18.722682440773511</v>
      </c>
      <c r="Y693" s="18" t="str">
        <f t="shared" si="87"/>
        <v>N</v>
      </c>
      <c r="Z693" s="2" t="s">
        <v>1078</v>
      </c>
    </row>
    <row r="694" spans="1:26" x14ac:dyDescent="0.15">
      <c r="A694" s="11">
        <f t="shared" si="86"/>
        <v>2010</v>
      </c>
      <c r="B694" s="11">
        <f t="shared" si="80"/>
        <v>2010</v>
      </c>
      <c r="C694" s="10">
        <v>39051</v>
      </c>
      <c r="D694" s="2" t="s">
        <v>115</v>
      </c>
      <c r="E694" s="2" t="s">
        <v>1267</v>
      </c>
      <c r="F694" s="2" t="s">
        <v>1206</v>
      </c>
      <c r="G694" s="2" t="s">
        <v>1263</v>
      </c>
      <c r="H694" s="2" t="s">
        <v>1264</v>
      </c>
      <c r="I694" s="22" t="s">
        <v>1255</v>
      </c>
      <c r="J694" s="2" t="s">
        <v>60</v>
      </c>
      <c r="K694" s="2" t="s">
        <v>26</v>
      </c>
      <c r="L694" s="3">
        <v>31292</v>
      </c>
      <c r="M694" s="12">
        <f t="shared" si="81"/>
        <v>21</v>
      </c>
      <c r="N694" s="11" t="str">
        <f t="shared" si="82"/>
        <v>34C</v>
      </c>
      <c r="O694" s="11">
        <f>IF(ISBLANK(P694),"",VLOOKUP(P694,Tables!$A$3:$B$11,2))</f>
        <v>2</v>
      </c>
      <c r="P694" s="2" t="s">
        <v>32</v>
      </c>
      <c r="Q694" s="2">
        <v>34</v>
      </c>
      <c r="R694" s="2">
        <v>27</v>
      </c>
      <c r="S694" s="2">
        <v>32</v>
      </c>
      <c r="T694" s="2">
        <v>66</v>
      </c>
      <c r="U694" s="13">
        <f t="shared" si="83"/>
        <v>1.6764000000000001</v>
      </c>
      <c r="V694" s="2">
        <v>120</v>
      </c>
      <c r="W694" s="12">
        <f t="shared" si="84"/>
        <v>54.431039999999996</v>
      </c>
      <c r="X694" s="13">
        <f t="shared" si="85"/>
        <v>19.368292180110529</v>
      </c>
      <c r="Y694" s="18" t="str">
        <f t="shared" si="87"/>
        <v>Y</v>
      </c>
      <c r="Z694" s="2" t="s">
        <v>116</v>
      </c>
    </row>
    <row r="695" spans="1:26" x14ac:dyDescent="0.15">
      <c r="A695" s="11">
        <f t="shared" si="86"/>
        <v>2010</v>
      </c>
      <c r="B695" s="11">
        <f t="shared" si="80"/>
        <v>2011</v>
      </c>
      <c r="C695" s="10">
        <v>39082</v>
      </c>
      <c r="D695" s="2" t="s">
        <v>99</v>
      </c>
      <c r="I695" s="22" t="s">
        <v>1255</v>
      </c>
      <c r="J695" s="2" t="s">
        <v>25</v>
      </c>
      <c r="K695" s="2" t="s">
        <v>26</v>
      </c>
      <c r="L695" s="3">
        <v>30045</v>
      </c>
      <c r="M695" s="12">
        <f t="shared" si="81"/>
        <v>25</v>
      </c>
      <c r="N695" s="11" t="str">
        <f t="shared" si="82"/>
        <v>34D</v>
      </c>
      <c r="O695" s="11">
        <f>IF(ISBLANK(P695),"",VLOOKUP(P695,Tables!$A$3:$B$11,2))</f>
        <v>3</v>
      </c>
      <c r="P695" s="2" t="s">
        <v>27</v>
      </c>
      <c r="Q695" s="2">
        <v>34</v>
      </c>
      <c r="R695" s="2">
        <v>25</v>
      </c>
      <c r="S695" s="2">
        <v>36</v>
      </c>
      <c r="T695" s="2">
        <v>66</v>
      </c>
      <c r="U695" s="13">
        <f t="shared" si="83"/>
        <v>1.6764000000000001</v>
      </c>
      <c r="V695" s="2">
        <v>128</v>
      </c>
      <c r="W695" s="12">
        <f t="shared" si="84"/>
        <v>58.059775999999999</v>
      </c>
      <c r="X695" s="13">
        <f t="shared" si="85"/>
        <v>20.659511658784563</v>
      </c>
      <c r="Y695" s="18" t="str">
        <f t="shared" si="87"/>
        <v>Y</v>
      </c>
      <c r="Z695" s="2" t="s">
        <v>100</v>
      </c>
    </row>
    <row r="696" spans="1:26" x14ac:dyDescent="0.15">
      <c r="A696" s="11">
        <f t="shared" si="86"/>
        <v>2010</v>
      </c>
      <c r="B696" s="11">
        <f t="shared" si="80"/>
        <v>2011</v>
      </c>
      <c r="C696" s="10">
        <v>39113</v>
      </c>
      <c r="D696" s="2" t="s">
        <v>712</v>
      </c>
      <c r="I696" s="22" t="s">
        <v>1255</v>
      </c>
      <c r="K696" s="2" t="s">
        <v>35</v>
      </c>
      <c r="L696" s="3">
        <v>31745</v>
      </c>
      <c r="M696" s="12">
        <f t="shared" si="81"/>
        <v>21</v>
      </c>
      <c r="N696" s="11" t="str">
        <f t="shared" si="82"/>
        <v>32D</v>
      </c>
      <c r="O696" s="11">
        <f>IF(ISBLANK(P696),"",VLOOKUP(P696,Tables!$A$3:$B$11,2))</f>
        <v>3</v>
      </c>
      <c r="P696" s="2" t="s">
        <v>27</v>
      </c>
      <c r="Q696" s="2">
        <v>32</v>
      </c>
      <c r="R696" s="2">
        <v>25</v>
      </c>
      <c r="S696" s="2">
        <v>35</v>
      </c>
      <c r="T696" s="2">
        <v>64</v>
      </c>
      <c r="U696" s="13">
        <f t="shared" si="83"/>
        <v>1.6255999999999999</v>
      </c>
      <c r="V696" s="2">
        <v>107</v>
      </c>
      <c r="W696" s="12">
        <f t="shared" si="84"/>
        <v>48.534343999999997</v>
      </c>
      <c r="X696" s="13">
        <f t="shared" si="85"/>
        <v>18.366304603702957</v>
      </c>
      <c r="Y696" s="18" t="str">
        <f t="shared" si="87"/>
        <v>Y</v>
      </c>
      <c r="Z696" s="2" t="s">
        <v>713</v>
      </c>
    </row>
    <row r="697" spans="1:26" x14ac:dyDescent="0.15">
      <c r="A697" s="11">
        <f t="shared" si="86"/>
        <v>2010</v>
      </c>
      <c r="B697" s="11">
        <f t="shared" si="80"/>
        <v>2011</v>
      </c>
      <c r="C697" s="10">
        <v>39141</v>
      </c>
      <c r="D697" s="2" t="s">
        <v>117</v>
      </c>
      <c r="I697" s="22" t="s">
        <v>1255</v>
      </c>
      <c r="J697" s="2" t="s">
        <v>60</v>
      </c>
      <c r="K697" s="2" t="s">
        <v>26</v>
      </c>
      <c r="L697" s="3">
        <v>30203</v>
      </c>
      <c r="M697" s="12">
        <f t="shared" si="81"/>
        <v>25</v>
      </c>
      <c r="N697" s="11" t="str">
        <f t="shared" si="82"/>
        <v>32C</v>
      </c>
      <c r="O697" s="11">
        <f>IF(ISBLANK(P697),"",VLOOKUP(P697,Tables!$A$3:$B$11,2))</f>
        <v>2</v>
      </c>
      <c r="P697" s="2" t="s">
        <v>32</v>
      </c>
      <c r="Q697" s="2">
        <v>32</v>
      </c>
      <c r="R697" s="2">
        <v>24</v>
      </c>
      <c r="S697" s="2">
        <v>32</v>
      </c>
      <c r="T697" s="2">
        <v>67</v>
      </c>
      <c r="U697" s="13">
        <f t="shared" si="83"/>
        <v>1.7018</v>
      </c>
      <c r="V697" s="2">
        <v>110</v>
      </c>
      <c r="W697" s="12">
        <f t="shared" si="84"/>
        <v>49.895119999999999</v>
      </c>
      <c r="X697" s="13">
        <f t="shared" si="85"/>
        <v>17.228244748313955</v>
      </c>
      <c r="Y697" s="18" t="str">
        <f t="shared" si="87"/>
        <v>Y</v>
      </c>
      <c r="Z697" s="2" t="s">
        <v>74</v>
      </c>
    </row>
    <row r="698" spans="1:26" x14ac:dyDescent="0.15">
      <c r="A698" s="11">
        <f t="shared" si="86"/>
        <v>2010</v>
      </c>
      <c r="B698" s="11">
        <f t="shared" si="80"/>
        <v>2011</v>
      </c>
      <c r="C698" s="10">
        <v>39172</v>
      </c>
      <c r="D698" s="2" t="s">
        <v>514</v>
      </c>
      <c r="I698" s="22" t="s">
        <v>1256</v>
      </c>
      <c r="J698" s="2" t="s">
        <v>25</v>
      </c>
      <c r="K698" s="2" t="s">
        <v>35</v>
      </c>
      <c r="L698" s="3">
        <v>31637</v>
      </c>
      <c r="M698" s="12">
        <f t="shared" si="81"/>
        <v>21</v>
      </c>
      <c r="N698" s="11" t="str">
        <f t="shared" si="82"/>
        <v>34D</v>
      </c>
      <c r="O698" s="11">
        <f>IF(ISBLANK(P698),"",VLOOKUP(P698,Tables!$A$3:$B$11,2))</f>
        <v>3</v>
      </c>
      <c r="P698" s="2" t="s">
        <v>27</v>
      </c>
      <c r="Q698" s="2">
        <v>34</v>
      </c>
      <c r="R698" s="2">
        <v>25</v>
      </c>
      <c r="S698" s="2">
        <v>35</v>
      </c>
      <c r="T698" s="2">
        <v>65</v>
      </c>
      <c r="U698" s="13">
        <f t="shared" si="83"/>
        <v>1.651</v>
      </c>
      <c r="V698" s="2">
        <v>106</v>
      </c>
      <c r="W698" s="12">
        <f t="shared" si="84"/>
        <v>48.080751999999997</v>
      </c>
      <c r="X698" s="13">
        <f t="shared" si="85"/>
        <v>17.639127727959597</v>
      </c>
      <c r="Y698" s="18" t="str">
        <f t="shared" si="87"/>
        <v>Y</v>
      </c>
      <c r="Z698" s="2" t="s">
        <v>100</v>
      </c>
    </row>
    <row r="699" spans="1:26" x14ac:dyDescent="0.15">
      <c r="A699" s="11">
        <f t="shared" si="86"/>
        <v>2010</v>
      </c>
      <c r="B699" s="11">
        <f t="shared" si="80"/>
        <v>2011</v>
      </c>
      <c r="C699" s="10">
        <v>39202</v>
      </c>
      <c r="D699" s="2" t="s">
        <v>1041</v>
      </c>
      <c r="I699" s="22" t="s">
        <v>1255</v>
      </c>
      <c r="J699" s="2" t="s">
        <v>60</v>
      </c>
      <c r="K699" s="2" t="s">
        <v>26</v>
      </c>
      <c r="L699" s="3">
        <v>30455</v>
      </c>
      <c r="M699" s="12">
        <f t="shared" si="81"/>
        <v>24</v>
      </c>
      <c r="N699" s="11" t="str">
        <f t="shared" si="82"/>
        <v>36DD</v>
      </c>
      <c r="O699" s="11">
        <f>IF(ISBLANK(P699),"",VLOOKUP(P699,Tables!$A$3:$B$11,2))</f>
        <v>4</v>
      </c>
      <c r="P699" s="2" t="s">
        <v>38</v>
      </c>
      <c r="Q699" s="2">
        <v>36</v>
      </c>
      <c r="R699" s="2">
        <v>27</v>
      </c>
      <c r="S699" s="2">
        <v>36</v>
      </c>
      <c r="T699" s="2">
        <v>67</v>
      </c>
      <c r="U699" s="13">
        <f t="shared" si="83"/>
        <v>1.7018</v>
      </c>
      <c r="V699" s="2">
        <v>127</v>
      </c>
      <c r="W699" s="12">
        <f t="shared" si="84"/>
        <v>57.606183999999999</v>
      </c>
      <c r="X699" s="13">
        <f t="shared" si="85"/>
        <v>19.890791663962474</v>
      </c>
      <c r="Y699" s="18" t="str">
        <f t="shared" si="87"/>
        <v>N</v>
      </c>
      <c r="Z699" s="2" t="s">
        <v>1042</v>
      </c>
    </row>
    <row r="700" spans="1:26" x14ac:dyDescent="0.15">
      <c r="A700" s="11">
        <f t="shared" si="86"/>
        <v>2010</v>
      </c>
      <c r="B700" s="11">
        <f t="shared" si="80"/>
        <v>2011</v>
      </c>
      <c r="C700" s="10">
        <v>39233</v>
      </c>
      <c r="D700" s="2" t="s">
        <v>861</v>
      </c>
      <c r="I700" s="22" t="s">
        <v>1255</v>
      </c>
      <c r="J700" s="2" t="s">
        <v>25</v>
      </c>
      <c r="K700" s="2" t="s">
        <v>35</v>
      </c>
      <c r="L700" s="3">
        <v>29245</v>
      </c>
      <c r="M700" s="12">
        <f t="shared" si="81"/>
        <v>27</v>
      </c>
      <c r="N700" s="11" t="str">
        <f t="shared" si="82"/>
        <v>32B</v>
      </c>
      <c r="O700" s="11">
        <f>IF(ISBLANK(P700),"",VLOOKUP(P700,Tables!$A$3:$B$11,2))</f>
        <v>1</v>
      </c>
      <c r="P700" s="2" t="s">
        <v>49</v>
      </c>
      <c r="Q700" s="2">
        <v>32</v>
      </c>
      <c r="R700" s="2">
        <v>24</v>
      </c>
      <c r="S700" s="2">
        <v>34</v>
      </c>
      <c r="T700" s="2">
        <v>66</v>
      </c>
      <c r="U700" s="13">
        <f t="shared" si="83"/>
        <v>1.6764000000000001</v>
      </c>
      <c r="V700" s="2">
        <v>109</v>
      </c>
      <c r="W700" s="12">
        <f t="shared" si="84"/>
        <v>49.441527999999998</v>
      </c>
      <c r="X700" s="13">
        <f t="shared" si="85"/>
        <v>17.592865396933732</v>
      </c>
      <c r="Y700" s="18" t="str">
        <f t="shared" si="87"/>
        <v>Y</v>
      </c>
      <c r="Z700" s="2" t="s">
        <v>862</v>
      </c>
    </row>
    <row r="701" spans="1:26" x14ac:dyDescent="0.15">
      <c r="A701" s="11">
        <f t="shared" si="86"/>
        <v>2010</v>
      </c>
      <c r="B701" s="11">
        <f t="shared" si="80"/>
        <v>2011</v>
      </c>
      <c r="C701" s="10">
        <v>39263</v>
      </c>
      <c r="D701" s="2" t="s">
        <v>572</v>
      </c>
      <c r="I701" s="22" t="s">
        <v>1255</v>
      </c>
      <c r="J701" s="2" t="s">
        <v>60</v>
      </c>
      <c r="K701" s="2" t="s">
        <v>26</v>
      </c>
      <c r="L701" s="3">
        <v>29320</v>
      </c>
      <c r="M701" s="12">
        <f t="shared" si="81"/>
        <v>27</v>
      </c>
      <c r="N701" s="11" t="str">
        <f t="shared" si="82"/>
        <v>34D</v>
      </c>
      <c r="O701" s="11">
        <f>IF(ISBLANK(P701),"",VLOOKUP(P701,Tables!$A$3:$B$11,2))</f>
        <v>3</v>
      </c>
      <c r="P701" s="2" t="s">
        <v>27</v>
      </c>
      <c r="Q701" s="2">
        <v>34</v>
      </c>
      <c r="R701" s="2">
        <v>25</v>
      </c>
      <c r="S701" s="2">
        <v>34</v>
      </c>
      <c r="T701" s="2">
        <v>68</v>
      </c>
      <c r="U701" s="13">
        <f t="shared" si="83"/>
        <v>1.7272000000000001</v>
      </c>
      <c r="V701" s="2">
        <v>116</v>
      </c>
      <c r="W701" s="12">
        <f t="shared" si="84"/>
        <v>52.616672000000001</v>
      </c>
      <c r="X701" s="13">
        <f t="shared" si="85"/>
        <v>17.637544271628336</v>
      </c>
      <c r="Y701" s="18" t="str">
        <f t="shared" si="87"/>
        <v>Y</v>
      </c>
      <c r="Z701" s="2" t="s">
        <v>105</v>
      </c>
    </row>
    <row r="702" spans="1:26" x14ac:dyDescent="0.15">
      <c r="A702" s="11">
        <f t="shared" si="86"/>
        <v>2010</v>
      </c>
      <c r="B702" s="11">
        <f t="shared" si="80"/>
        <v>2011</v>
      </c>
      <c r="C702" s="10">
        <v>39294</v>
      </c>
      <c r="D702" s="2" t="s">
        <v>511</v>
      </c>
      <c r="I702" s="22" t="s">
        <v>1255</v>
      </c>
      <c r="J702" s="2" t="s">
        <v>25</v>
      </c>
      <c r="K702" s="2" t="s">
        <v>35</v>
      </c>
      <c r="L702" s="3">
        <v>30411</v>
      </c>
      <c r="M702" s="12">
        <f t="shared" si="81"/>
        <v>24</v>
      </c>
      <c r="N702" s="11" t="str">
        <f t="shared" si="82"/>
        <v>32DD</v>
      </c>
      <c r="O702" s="11">
        <f>IF(ISBLANK(P702),"",VLOOKUP(P702,Tables!$A$3:$B$11,2))</f>
        <v>4</v>
      </c>
      <c r="P702" s="2" t="s">
        <v>38</v>
      </c>
      <c r="Q702" s="2">
        <v>32</v>
      </c>
      <c r="R702" s="2">
        <v>25</v>
      </c>
      <c r="S702" s="2">
        <v>35</v>
      </c>
      <c r="T702" s="2">
        <v>64</v>
      </c>
      <c r="U702" s="13">
        <f t="shared" si="83"/>
        <v>1.6255999999999999</v>
      </c>
      <c r="V702" s="2">
        <v>105</v>
      </c>
      <c r="W702" s="12">
        <f t="shared" si="84"/>
        <v>47.627159999999996</v>
      </c>
      <c r="X702" s="13">
        <f t="shared" si="85"/>
        <v>18.023009190549629</v>
      </c>
      <c r="Y702" s="18" t="str">
        <f t="shared" si="87"/>
        <v>N</v>
      </c>
      <c r="Z702" s="2" t="s">
        <v>512</v>
      </c>
    </row>
    <row r="703" spans="1:26" x14ac:dyDescent="0.15">
      <c r="A703" s="11">
        <f t="shared" si="86"/>
        <v>2010</v>
      </c>
      <c r="B703" s="11">
        <f t="shared" si="80"/>
        <v>2011</v>
      </c>
      <c r="C703" s="10">
        <v>39325</v>
      </c>
      <c r="D703" s="2" t="s">
        <v>1151</v>
      </c>
      <c r="I703" s="22" t="s">
        <v>1255</v>
      </c>
      <c r="J703" s="2" t="s">
        <v>30</v>
      </c>
      <c r="K703" s="2" t="s">
        <v>26</v>
      </c>
      <c r="L703" s="3">
        <v>30037</v>
      </c>
      <c r="M703" s="12">
        <f t="shared" si="81"/>
        <v>25</v>
      </c>
      <c r="N703" s="11" t="str">
        <f t="shared" si="82"/>
        <v>34C</v>
      </c>
      <c r="O703" s="11">
        <f>IF(ISBLANK(P703),"",VLOOKUP(P703,Tables!$A$3:$B$11,2))</f>
        <v>2</v>
      </c>
      <c r="P703" s="2" t="s">
        <v>32</v>
      </c>
      <c r="Q703" s="2">
        <v>34</v>
      </c>
      <c r="R703" s="2">
        <v>25</v>
      </c>
      <c r="S703" s="2">
        <v>36</v>
      </c>
      <c r="T703" s="2">
        <v>68</v>
      </c>
      <c r="U703" s="13">
        <f t="shared" si="83"/>
        <v>1.7272000000000001</v>
      </c>
      <c r="V703" s="2">
        <v>125</v>
      </c>
      <c r="W703" s="12">
        <f t="shared" si="84"/>
        <v>56.698999999999998</v>
      </c>
      <c r="X703" s="13">
        <f t="shared" si="85"/>
        <v>19.00597443063398</v>
      </c>
      <c r="Y703" s="18" t="str">
        <f t="shared" si="87"/>
        <v>Y</v>
      </c>
      <c r="Z703" s="2" t="s">
        <v>469</v>
      </c>
    </row>
    <row r="704" spans="1:26" x14ac:dyDescent="0.15">
      <c r="A704" s="11">
        <f t="shared" si="86"/>
        <v>2010</v>
      </c>
      <c r="B704" s="11">
        <f t="shared" si="80"/>
        <v>2011</v>
      </c>
      <c r="C704" s="10">
        <v>39355</v>
      </c>
      <c r="D704" s="2" t="s">
        <v>64</v>
      </c>
      <c r="I704" s="22" t="s">
        <v>1255</v>
      </c>
      <c r="J704" s="2" t="s">
        <v>25</v>
      </c>
      <c r="K704" s="2" t="s">
        <v>35</v>
      </c>
      <c r="L704" s="3">
        <v>31953</v>
      </c>
      <c r="M704" s="12">
        <f t="shared" si="81"/>
        <v>20</v>
      </c>
      <c r="N704" s="11" t="str">
        <f t="shared" si="82"/>
        <v>34C</v>
      </c>
      <c r="O704" s="11">
        <f>IF(ISBLANK(P704),"",VLOOKUP(P704,Tables!$A$3:$B$11,2))</f>
        <v>2</v>
      </c>
      <c r="P704" s="2" t="s">
        <v>32</v>
      </c>
      <c r="Q704" s="2">
        <v>34</v>
      </c>
      <c r="R704" s="2">
        <v>24</v>
      </c>
      <c r="S704" s="2">
        <v>34</v>
      </c>
      <c r="T704" s="2">
        <v>67</v>
      </c>
      <c r="U704" s="13">
        <f t="shared" si="83"/>
        <v>1.7018</v>
      </c>
      <c r="V704" s="2">
        <v>125</v>
      </c>
      <c r="W704" s="12">
        <f t="shared" si="84"/>
        <v>56.698999999999998</v>
      </c>
      <c r="X704" s="13">
        <f t="shared" si="85"/>
        <v>19.577550850356769</v>
      </c>
      <c r="Y704" s="18" t="str">
        <f t="shared" si="87"/>
        <v>Y</v>
      </c>
      <c r="Z704" s="2" t="s">
        <v>65</v>
      </c>
    </row>
    <row r="705" spans="1:26" x14ac:dyDescent="0.15">
      <c r="A705" s="11">
        <f t="shared" si="86"/>
        <v>2010</v>
      </c>
      <c r="B705" s="11">
        <f t="shared" si="80"/>
        <v>2011</v>
      </c>
      <c r="C705" s="10">
        <v>39386</v>
      </c>
      <c r="D705" s="2" t="s">
        <v>269</v>
      </c>
      <c r="I705" s="22" t="s">
        <v>1255</v>
      </c>
      <c r="J705" s="2" t="s">
        <v>60</v>
      </c>
      <c r="K705" s="2" t="s">
        <v>26</v>
      </c>
      <c r="L705" s="3">
        <v>31541</v>
      </c>
      <c r="M705" s="12">
        <f t="shared" si="81"/>
        <v>21</v>
      </c>
      <c r="N705" s="11" t="str">
        <f t="shared" si="82"/>
        <v>32C</v>
      </c>
      <c r="O705" s="11">
        <f>IF(ISBLANK(P705),"",VLOOKUP(P705,Tables!$A$3:$B$11,2))</f>
        <v>2</v>
      </c>
      <c r="P705" s="2" t="s">
        <v>32</v>
      </c>
      <c r="Q705" s="2">
        <v>32</v>
      </c>
      <c r="R705" s="2">
        <v>25</v>
      </c>
      <c r="S705" s="2">
        <v>35</v>
      </c>
      <c r="T705" s="2">
        <v>64</v>
      </c>
      <c r="U705" s="13">
        <f t="shared" si="83"/>
        <v>1.6255999999999999</v>
      </c>
      <c r="V705" s="2">
        <v>118</v>
      </c>
      <c r="W705" s="12">
        <f t="shared" si="84"/>
        <v>53.523856000000002</v>
      </c>
      <c r="X705" s="13">
        <f t="shared" si="85"/>
        <v>20.254429376046254</v>
      </c>
      <c r="Y705" s="18" t="str">
        <f t="shared" si="87"/>
        <v>Y</v>
      </c>
      <c r="Z705" s="2" t="s">
        <v>270</v>
      </c>
    </row>
    <row r="706" spans="1:26" x14ac:dyDescent="0.15">
      <c r="A706" s="11">
        <f t="shared" si="86"/>
        <v>2010</v>
      </c>
      <c r="B706" s="11">
        <f t="shared" ref="B706:B749" si="88">YEAR(C706)</f>
        <v>2011</v>
      </c>
      <c r="C706" s="10">
        <v>39416</v>
      </c>
      <c r="D706" s="2" t="s">
        <v>982</v>
      </c>
      <c r="I706" s="22" t="s">
        <v>1255</v>
      </c>
      <c r="J706" s="2" t="s">
        <v>25</v>
      </c>
      <c r="K706" s="2" t="s">
        <v>35</v>
      </c>
      <c r="L706" s="3">
        <v>31874</v>
      </c>
      <c r="M706" s="12">
        <f t="shared" ref="M706:M749" si="89">IF(K706&gt;0,B706-YEAR(L706),"")</f>
        <v>20</v>
      </c>
      <c r="N706" s="11" t="str">
        <f t="shared" ref="N706:N749" si="90">Q706 &amp; P706</f>
        <v>34C</v>
      </c>
      <c r="O706" s="11">
        <f>IF(ISBLANK(P706),"",VLOOKUP(P706,Tables!$A$3:$B$11,2))</f>
        <v>2</v>
      </c>
      <c r="P706" s="2" t="s">
        <v>32</v>
      </c>
      <c r="Q706" s="2">
        <v>34</v>
      </c>
      <c r="R706" s="2">
        <v>24</v>
      </c>
      <c r="S706" s="2">
        <v>37</v>
      </c>
      <c r="T706" s="2">
        <v>69</v>
      </c>
      <c r="U706" s="13">
        <f t="shared" ref="U706:U749" si="91">IF(T706&gt;0,(+T706*2.54)/100,"")</f>
        <v>1.7525999999999999</v>
      </c>
      <c r="V706" s="2">
        <v>125</v>
      </c>
      <c r="W706" s="12">
        <f t="shared" ref="W706:W749" si="92">IF(V706&gt;0,V706*0.453592,"")</f>
        <v>56.698999999999998</v>
      </c>
      <c r="X706" s="13">
        <f t="shared" ref="X706:X749" si="93">IF((T706&gt;0)*(V706&gt;0),W706/U706^2,"")</f>
        <v>18.459068634163312</v>
      </c>
      <c r="Y706" s="18" t="str">
        <f t="shared" si="87"/>
        <v>Y</v>
      </c>
      <c r="Z706" s="2" t="s">
        <v>630</v>
      </c>
    </row>
    <row r="707" spans="1:26" x14ac:dyDescent="0.15">
      <c r="A707" s="11">
        <f t="shared" ref="A707:A749" si="94">_xlfn.FLOOR.MATH(B707/10)*10</f>
        <v>2010</v>
      </c>
      <c r="B707" s="11">
        <f t="shared" si="88"/>
        <v>2012</v>
      </c>
      <c r="C707" s="10">
        <v>39447</v>
      </c>
      <c r="D707" s="2" t="s">
        <v>464</v>
      </c>
      <c r="I707" s="22" t="s">
        <v>1255</v>
      </c>
      <c r="J707" s="2" t="s">
        <v>30</v>
      </c>
      <c r="K707" s="2" t="s">
        <v>26</v>
      </c>
      <c r="L707" s="3">
        <v>29602</v>
      </c>
      <c r="M707" s="12">
        <f t="shared" si="89"/>
        <v>27</v>
      </c>
      <c r="N707" s="11" t="str">
        <f t="shared" si="90"/>
        <v>34DD</v>
      </c>
      <c r="O707" s="11">
        <f>IF(ISBLANK(P707),"",VLOOKUP(P707,Tables!$A$3:$B$11,2))</f>
        <v>4</v>
      </c>
      <c r="P707" s="2" t="s">
        <v>38</v>
      </c>
      <c r="Q707" s="2">
        <v>34</v>
      </c>
      <c r="R707" s="2">
        <v>26</v>
      </c>
      <c r="S707" s="2">
        <v>35</v>
      </c>
      <c r="T707" s="2">
        <v>64</v>
      </c>
      <c r="U707" s="13">
        <f t="shared" si="91"/>
        <v>1.6255999999999999</v>
      </c>
      <c r="V707" s="2">
        <v>125</v>
      </c>
      <c r="W707" s="12">
        <f t="shared" si="92"/>
        <v>56.698999999999998</v>
      </c>
      <c r="X707" s="13">
        <f t="shared" si="93"/>
        <v>21.455963322082894</v>
      </c>
      <c r="Y707" s="18" t="str">
        <f t="shared" ref="Y707:Y749" si="95">IF(ISERROR(SEARCH("United States",Z707)),"N","Y")</f>
        <v>Y</v>
      </c>
      <c r="Z707" s="2" t="s">
        <v>465</v>
      </c>
    </row>
    <row r="708" spans="1:26" x14ac:dyDescent="0.15">
      <c r="A708" s="11">
        <f t="shared" si="94"/>
        <v>2010</v>
      </c>
      <c r="B708" s="11">
        <f t="shared" si="88"/>
        <v>2012</v>
      </c>
      <c r="C708" s="10">
        <v>39478</v>
      </c>
      <c r="D708" s="2" t="s">
        <v>750</v>
      </c>
      <c r="I708" s="22" t="s">
        <v>1255</v>
      </c>
      <c r="K708" s="2" t="s">
        <v>35</v>
      </c>
      <c r="L708" s="3">
        <v>29574</v>
      </c>
      <c r="M708" s="12">
        <f t="shared" si="89"/>
        <v>28</v>
      </c>
      <c r="N708" s="11" t="str">
        <f t="shared" si="90"/>
        <v>35D</v>
      </c>
      <c r="O708" s="11">
        <f>IF(ISBLANK(P708),"",VLOOKUP(P708,Tables!$A$3:$B$11,2))</f>
        <v>3</v>
      </c>
      <c r="P708" s="2" t="s">
        <v>27</v>
      </c>
      <c r="Q708" s="2">
        <v>35</v>
      </c>
      <c r="R708" s="2">
        <v>23</v>
      </c>
      <c r="S708" s="2">
        <v>36</v>
      </c>
      <c r="T708" s="2">
        <v>64</v>
      </c>
      <c r="U708" s="13">
        <f t="shared" si="91"/>
        <v>1.6255999999999999</v>
      </c>
      <c r="V708" s="2">
        <v>114</v>
      </c>
      <c r="W708" s="12">
        <f t="shared" si="92"/>
        <v>51.709488</v>
      </c>
      <c r="X708" s="13">
        <f t="shared" si="93"/>
        <v>19.567838549739601</v>
      </c>
      <c r="Y708" s="18" t="str">
        <f t="shared" si="95"/>
        <v>Y</v>
      </c>
      <c r="Z708" s="2" t="s">
        <v>91</v>
      </c>
    </row>
    <row r="709" spans="1:26" x14ac:dyDescent="0.15">
      <c r="A709" s="11">
        <f t="shared" si="94"/>
        <v>2010</v>
      </c>
      <c r="B709" s="11">
        <f t="shared" si="88"/>
        <v>2012</v>
      </c>
      <c r="C709" s="10">
        <v>39507</v>
      </c>
      <c r="D709" s="2" t="s">
        <v>779</v>
      </c>
      <c r="I709" s="22" t="s">
        <v>1255</v>
      </c>
      <c r="J709" s="2" t="s">
        <v>60</v>
      </c>
      <c r="K709" s="2" t="s">
        <v>26</v>
      </c>
      <c r="L709" s="3">
        <v>28731</v>
      </c>
      <c r="M709" s="12">
        <f t="shared" si="89"/>
        <v>30</v>
      </c>
      <c r="N709" s="11" t="str">
        <f t="shared" si="90"/>
        <v>34C</v>
      </c>
      <c r="O709" s="11">
        <f>IF(ISBLANK(P709),"",VLOOKUP(P709,Tables!$A$3:$B$11,2))</f>
        <v>2</v>
      </c>
      <c r="P709" s="2" t="s">
        <v>32</v>
      </c>
      <c r="Q709" s="2">
        <v>34</v>
      </c>
      <c r="R709" s="2">
        <v>24</v>
      </c>
      <c r="S709" s="2">
        <v>35</v>
      </c>
      <c r="T709" s="2">
        <v>71</v>
      </c>
      <c r="U709" s="13">
        <f t="shared" si="91"/>
        <v>1.8034000000000001</v>
      </c>
      <c r="V709" s="2">
        <v>125</v>
      </c>
      <c r="W709" s="12">
        <f t="shared" si="92"/>
        <v>56.698999999999998</v>
      </c>
      <c r="X709" s="13">
        <f t="shared" si="93"/>
        <v>17.433768253769394</v>
      </c>
      <c r="Y709" s="18" t="str">
        <f t="shared" si="95"/>
        <v>N</v>
      </c>
      <c r="Z709" s="2" t="s">
        <v>780</v>
      </c>
    </row>
    <row r="710" spans="1:26" x14ac:dyDescent="0.15">
      <c r="A710" s="11">
        <f t="shared" si="94"/>
        <v>2010</v>
      </c>
      <c r="B710" s="11">
        <f t="shared" si="88"/>
        <v>2012</v>
      </c>
      <c r="C710" s="10">
        <v>39538</v>
      </c>
      <c r="D710" s="2" t="s">
        <v>985</v>
      </c>
      <c r="I710" s="22" t="s">
        <v>1256</v>
      </c>
      <c r="J710" s="2" t="s">
        <v>25</v>
      </c>
      <c r="K710" s="2" t="s">
        <v>35</v>
      </c>
      <c r="L710" s="3">
        <v>30612</v>
      </c>
      <c r="M710" s="12">
        <f t="shared" si="89"/>
        <v>25</v>
      </c>
      <c r="N710" s="11" t="str">
        <f t="shared" si="90"/>
        <v>34B</v>
      </c>
      <c r="O710" s="11">
        <f>IF(ISBLANK(P710),"",VLOOKUP(P710,Tables!$A$3:$B$11,2))</f>
        <v>1</v>
      </c>
      <c r="P710" s="2" t="s">
        <v>49</v>
      </c>
      <c r="Q710" s="2">
        <v>34</v>
      </c>
      <c r="R710" s="2">
        <v>25</v>
      </c>
      <c r="S710" s="2">
        <v>36</v>
      </c>
      <c r="T710" s="2">
        <v>66</v>
      </c>
      <c r="U710" s="13">
        <f t="shared" si="91"/>
        <v>1.6764000000000001</v>
      </c>
      <c r="V710" s="2">
        <v>123</v>
      </c>
      <c r="W710" s="12">
        <f t="shared" si="92"/>
        <v>55.791815999999997</v>
      </c>
      <c r="X710" s="13">
        <f t="shared" si="93"/>
        <v>19.852499484613293</v>
      </c>
      <c r="Y710" s="18" t="str">
        <f t="shared" si="95"/>
        <v>Y</v>
      </c>
      <c r="Z710" s="2" t="s">
        <v>986</v>
      </c>
    </row>
    <row r="711" spans="1:26" x14ac:dyDescent="0.15">
      <c r="A711" s="11">
        <f t="shared" si="94"/>
        <v>2010</v>
      </c>
      <c r="B711" s="11">
        <f t="shared" si="88"/>
        <v>2012</v>
      </c>
      <c r="C711" s="10">
        <v>39568</v>
      </c>
      <c r="D711" s="2" t="s">
        <v>934</v>
      </c>
      <c r="I711" s="22" t="s">
        <v>1255</v>
      </c>
      <c r="J711" s="2" t="s">
        <v>30</v>
      </c>
      <c r="K711" s="2" t="s">
        <v>26</v>
      </c>
      <c r="L711" s="3">
        <v>30937</v>
      </c>
      <c r="M711" s="12">
        <f t="shared" si="89"/>
        <v>24</v>
      </c>
      <c r="N711" s="11" t="str">
        <f t="shared" si="90"/>
        <v>34C</v>
      </c>
      <c r="O711" s="11">
        <f>IF(ISBLANK(P711),"",VLOOKUP(P711,Tables!$A$3:$B$11,2))</f>
        <v>2</v>
      </c>
      <c r="P711" s="2" t="s">
        <v>32</v>
      </c>
      <c r="Q711" s="2">
        <v>34</v>
      </c>
      <c r="R711" s="2">
        <v>26</v>
      </c>
      <c r="S711" s="2">
        <v>32</v>
      </c>
      <c r="T711" s="2">
        <v>63</v>
      </c>
      <c r="U711" s="13">
        <f t="shared" si="91"/>
        <v>1.6002000000000001</v>
      </c>
      <c r="V711" s="2">
        <v>112</v>
      </c>
      <c r="W711" s="12">
        <f t="shared" si="92"/>
        <v>50.802303999999999</v>
      </c>
      <c r="X711" s="13">
        <f t="shared" si="93"/>
        <v>19.839689767562955</v>
      </c>
      <c r="Y711" s="18" t="str">
        <f t="shared" si="95"/>
        <v>Y</v>
      </c>
      <c r="Z711" s="2" t="s">
        <v>935</v>
      </c>
    </row>
    <row r="712" spans="1:26" x14ac:dyDescent="0.15">
      <c r="A712" s="11">
        <f t="shared" si="94"/>
        <v>2010</v>
      </c>
      <c r="B712" s="11">
        <f t="shared" si="88"/>
        <v>2012</v>
      </c>
      <c r="C712" s="10">
        <v>39599</v>
      </c>
      <c r="D712" s="2" t="s">
        <v>75</v>
      </c>
      <c r="I712" s="22" t="s">
        <v>1255</v>
      </c>
      <c r="J712" s="2" t="s">
        <v>25</v>
      </c>
      <c r="K712" s="2" t="s">
        <v>35</v>
      </c>
      <c r="L712" s="3">
        <v>31416</v>
      </c>
      <c r="M712" s="12">
        <f t="shared" si="89"/>
        <v>22</v>
      </c>
      <c r="N712" s="11" t="str">
        <f t="shared" si="90"/>
        <v>34D</v>
      </c>
      <c r="O712" s="11">
        <f>IF(ISBLANK(P712),"",VLOOKUP(P712,Tables!$A$3:$B$11,2))</f>
        <v>3</v>
      </c>
      <c r="P712" s="2" t="s">
        <v>27</v>
      </c>
      <c r="Q712" s="2">
        <v>34</v>
      </c>
      <c r="R712" s="2">
        <v>25</v>
      </c>
      <c r="S712" s="2">
        <v>36</v>
      </c>
      <c r="T712" s="2">
        <v>68</v>
      </c>
      <c r="U712" s="13">
        <f t="shared" si="91"/>
        <v>1.7272000000000001</v>
      </c>
      <c r="V712" s="2">
        <v>125</v>
      </c>
      <c r="W712" s="12">
        <f t="shared" si="92"/>
        <v>56.698999999999998</v>
      </c>
      <c r="X712" s="13">
        <f t="shared" si="93"/>
        <v>19.00597443063398</v>
      </c>
      <c r="Y712" s="18" t="str">
        <f t="shared" si="95"/>
        <v>Y</v>
      </c>
      <c r="Z712" s="2" t="s">
        <v>76</v>
      </c>
    </row>
    <row r="713" spans="1:26" x14ac:dyDescent="0.15">
      <c r="A713" s="11">
        <f t="shared" si="94"/>
        <v>2010</v>
      </c>
      <c r="B713" s="11">
        <f t="shared" si="88"/>
        <v>2012</v>
      </c>
      <c r="C713" s="10">
        <v>39629</v>
      </c>
      <c r="D713" s="2" t="s">
        <v>1075</v>
      </c>
      <c r="I713" s="22" t="s">
        <v>1255</v>
      </c>
      <c r="J713" s="2" t="s">
        <v>25</v>
      </c>
      <c r="K713" s="2" t="s">
        <v>35</v>
      </c>
      <c r="L713" s="3">
        <v>31821</v>
      </c>
      <c r="M713" s="12">
        <f t="shared" si="89"/>
        <v>21</v>
      </c>
      <c r="N713" s="11" t="str">
        <f t="shared" si="90"/>
        <v>34C</v>
      </c>
      <c r="O713" s="11">
        <f>IF(ISBLANK(P713),"",VLOOKUP(P713,Tables!$A$3:$B$11,2))</f>
        <v>2</v>
      </c>
      <c r="P713" s="2" t="s">
        <v>32</v>
      </c>
      <c r="Q713" s="2">
        <v>34</v>
      </c>
      <c r="R713" s="2">
        <v>25</v>
      </c>
      <c r="S713" s="2">
        <v>34</v>
      </c>
      <c r="T713" s="2">
        <v>63</v>
      </c>
      <c r="U713" s="13">
        <f t="shared" si="91"/>
        <v>1.6002000000000001</v>
      </c>
      <c r="V713" s="2">
        <v>100</v>
      </c>
      <c r="W713" s="12">
        <f t="shared" si="92"/>
        <v>45.359200000000001</v>
      </c>
      <c r="X713" s="13">
        <f t="shared" si="93"/>
        <v>17.714008721038354</v>
      </c>
      <c r="Y713" s="18" t="str">
        <f t="shared" si="95"/>
        <v>Y</v>
      </c>
      <c r="Z713" s="2" t="s">
        <v>1076</v>
      </c>
    </row>
    <row r="714" spans="1:26" x14ac:dyDescent="0.15">
      <c r="A714" s="11">
        <f t="shared" si="94"/>
        <v>2010</v>
      </c>
      <c r="B714" s="11">
        <f t="shared" si="88"/>
        <v>2012</v>
      </c>
      <c r="C714" s="10">
        <v>39660</v>
      </c>
      <c r="D714" s="2" t="s">
        <v>149</v>
      </c>
      <c r="I714" s="22" t="s">
        <v>1255</v>
      </c>
      <c r="J714" s="2" t="s">
        <v>25</v>
      </c>
      <c r="K714" s="2" t="s">
        <v>26</v>
      </c>
      <c r="L714" s="3">
        <v>30351</v>
      </c>
      <c r="M714" s="12">
        <f t="shared" si="89"/>
        <v>25</v>
      </c>
      <c r="N714" s="11" t="str">
        <f t="shared" si="90"/>
        <v>34D</v>
      </c>
      <c r="O714" s="11">
        <f>IF(ISBLANK(P714),"",VLOOKUP(P714,Tables!$A$3:$B$11,2))</f>
        <v>3</v>
      </c>
      <c r="P714" s="2" t="s">
        <v>27</v>
      </c>
      <c r="Q714" s="2">
        <v>34</v>
      </c>
      <c r="R714" s="2">
        <v>25</v>
      </c>
      <c r="S714" s="2">
        <v>34</v>
      </c>
      <c r="T714" s="2">
        <v>69</v>
      </c>
      <c r="U714" s="13">
        <f t="shared" si="91"/>
        <v>1.7525999999999999</v>
      </c>
      <c r="V714" s="2">
        <v>130</v>
      </c>
      <c r="W714" s="12">
        <f t="shared" si="92"/>
        <v>58.96696</v>
      </c>
      <c r="X714" s="13">
        <f t="shared" si="93"/>
        <v>19.197431379529846</v>
      </c>
      <c r="Y714" s="18" t="str">
        <f t="shared" si="95"/>
        <v>Y</v>
      </c>
      <c r="Z714" s="2" t="s">
        <v>150</v>
      </c>
    </row>
    <row r="715" spans="1:26" x14ac:dyDescent="0.15">
      <c r="A715" s="11">
        <f t="shared" si="94"/>
        <v>2010</v>
      </c>
      <c r="B715" s="11">
        <f t="shared" si="88"/>
        <v>2012</v>
      </c>
      <c r="C715" s="10">
        <v>39691</v>
      </c>
      <c r="D715" s="2" t="s">
        <v>34</v>
      </c>
      <c r="I715" s="22" t="s">
        <v>1255</v>
      </c>
      <c r="J715" s="2" t="s">
        <v>25</v>
      </c>
      <c r="K715" s="2" t="s">
        <v>35</v>
      </c>
      <c r="L715" s="3">
        <v>31720</v>
      </c>
      <c r="M715" s="12">
        <f t="shared" si="89"/>
        <v>22</v>
      </c>
      <c r="N715" s="11" t="str">
        <f t="shared" si="90"/>
        <v>36C</v>
      </c>
      <c r="O715" s="11">
        <f>IF(ISBLANK(P715),"",VLOOKUP(P715,Tables!$A$3:$B$11,2))</f>
        <v>2</v>
      </c>
      <c r="P715" s="2" t="s">
        <v>32</v>
      </c>
      <c r="Q715" s="2">
        <v>36</v>
      </c>
      <c r="R715" s="2">
        <v>25</v>
      </c>
      <c r="S715" s="2">
        <v>36</v>
      </c>
      <c r="T715" s="2">
        <v>69</v>
      </c>
      <c r="U715" s="13">
        <f t="shared" si="91"/>
        <v>1.7525999999999999</v>
      </c>
      <c r="V715" s="2">
        <v>118</v>
      </c>
      <c r="W715" s="12">
        <f t="shared" si="92"/>
        <v>53.523856000000002</v>
      </c>
      <c r="X715" s="13">
        <f t="shared" si="93"/>
        <v>17.425360790650171</v>
      </c>
      <c r="Y715" s="18" t="str">
        <f t="shared" si="95"/>
        <v>N</v>
      </c>
      <c r="Z715" s="2" t="s">
        <v>36</v>
      </c>
    </row>
    <row r="716" spans="1:26" x14ac:dyDescent="0.15">
      <c r="A716" s="11">
        <f t="shared" si="94"/>
        <v>2010</v>
      </c>
      <c r="B716" s="11">
        <f t="shared" si="88"/>
        <v>2012</v>
      </c>
      <c r="C716" s="10">
        <v>39721</v>
      </c>
      <c r="D716" s="2" t="s">
        <v>951</v>
      </c>
      <c r="I716" s="22" t="s">
        <v>1255</v>
      </c>
      <c r="J716" s="2" t="s">
        <v>69</v>
      </c>
      <c r="K716" s="2" t="s">
        <v>35</v>
      </c>
      <c r="L716" s="3">
        <v>30805</v>
      </c>
      <c r="M716" s="12">
        <f t="shared" si="89"/>
        <v>24</v>
      </c>
      <c r="N716" s="11" t="str">
        <f t="shared" si="90"/>
        <v>32D</v>
      </c>
      <c r="O716" s="11">
        <f>IF(ISBLANK(P716),"",VLOOKUP(P716,Tables!$A$3:$B$11,2))</f>
        <v>3</v>
      </c>
      <c r="P716" s="2" t="s">
        <v>27</v>
      </c>
      <c r="Q716" s="2">
        <v>32</v>
      </c>
      <c r="R716" s="2">
        <v>22</v>
      </c>
      <c r="S716" s="2">
        <v>35</v>
      </c>
      <c r="T716" s="2">
        <v>67</v>
      </c>
      <c r="U716" s="13">
        <f t="shared" si="91"/>
        <v>1.7018</v>
      </c>
      <c r="V716" s="2">
        <v>110</v>
      </c>
      <c r="W716" s="12">
        <f t="shared" si="92"/>
        <v>49.895119999999999</v>
      </c>
      <c r="X716" s="13">
        <f t="shared" si="93"/>
        <v>17.228244748313955</v>
      </c>
      <c r="Y716" s="18" t="str">
        <f t="shared" si="95"/>
        <v>Y</v>
      </c>
      <c r="Z716" s="2" t="s">
        <v>952</v>
      </c>
    </row>
    <row r="717" spans="1:26" x14ac:dyDescent="0.15">
      <c r="A717" s="11">
        <f t="shared" si="94"/>
        <v>2010</v>
      </c>
      <c r="B717" s="11">
        <f t="shared" si="88"/>
        <v>2012</v>
      </c>
      <c r="C717" s="10">
        <v>39752</v>
      </c>
      <c r="D717" s="2" t="s">
        <v>164</v>
      </c>
      <c r="I717" s="22" t="s">
        <v>1255</v>
      </c>
      <c r="J717" s="2" t="s">
        <v>69</v>
      </c>
      <c r="K717" s="2" t="s">
        <v>26</v>
      </c>
      <c r="L717" s="3">
        <v>31878</v>
      </c>
      <c r="M717" s="12">
        <f t="shared" si="89"/>
        <v>21</v>
      </c>
      <c r="N717" s="11" t="str">
        <f t="shared" si="90"/>
        <v>34B</v>
      </c>
      <c r="O717" s="11">
        <f>IF(ISBLANK(P717),"",VLOOKUP(P717,Tables!$A$3:$B$11,2))</f>
        <v>1</v>
      </c>
      <c r="P717" s="2" t="s">
        <v>49</v>
      </c>
      <c r="Q717" s="2">
        <v>34</v>
      </c>
      <c r="R717" s="2">
        <v>26</v>
      </c>
      <c r="S717" s="2">
        <v>36</v>
      </c>
      <c r="T717" s="2">
        <v>69</v>
      </c>
      <c r="U717" s="13">
        <f t="shared" si="91"/>
        <v>1.7525999999999999</v>
      </c>
      <c r="V717" s="2">
        <v>125</v>
      </c>
      <c r="W717" s="12">
        <f t="shared" si="92"/>
        <v>56.698999999999998</v>
      </c>
      <c r="X717" s="13">
        <f t="shared" si="93"/>
        <v>18.459068634163312</v>
      </c>
      <c r="Y717" s="18" t="str">
        <f t="shared" si="95"/>
        <v>N</v>
      </c>
      <c r="Z717" s="2" t="s">
        <v>165</v>
      </c>
    </row>
    <row r="718" spans="1:26" x14ac:dyDescent="0.15">
      <c r="A718" s="11">
        <f t="shared" si="94"/>
        <v>2010</v>
      </c>
      <c r="B718" s="11">
        <f t="shared" si="88"/>
        <v>2012</v>
      </c>
      <c r="C718" s="10">
        <v>39782</v>
      </c>
      <c r="D718" s="2" t="s">
        <v>71</v>
      </c>
      <c r="I718" s="22" t="s">
        <v>1255</v>
      </c>
      <c r="J718" s="2" t="s">
        <v>30</v>
      </c>
      <c r="K718" s="2" t="s">
        <v>26</v>
      </c>
      <c r="L718" s="3">
        <v>32653</v>
      </c>
      <c r="M718" s="12">
        <f t="shared" si="89"/>
        <v>19</v>
      </c>
      <c r="N718" s="11" t="str">
        <f t="shared" si="90"/>
        <v>34C</v>
      </c>
      <c r="O718" s="11">
        <f>IF(ISBLANK(P718),"",VLOOKUP(P718,Tables!$A$3:$B$11,2))</f>
        <v>2</v>
      </c>
      <c r="P718" s="2" t="s">
        <v>32</v>
      </c>
      <c r="Q718" s="2">
        <v>34</v>
      </c>
      <c r="R718" s="2">
        <v>26</v>
      </c>
      <c r="S718" s="2">
        <v>35</v>
      </c>
      <c r="T718" s="2">
        <v>69</v>
      </c>
      <c r="U718" s="13">
        <f t="shared" si="91"/>
        <v>1.7525999999999999</v>
      </c>
      <c r="V718" s="2">
        <v>125</v>
      </c>
      <c r="W718" s="12">
        <f t="shared" si="92"/>
        <v>56.698999999999998</v>
      </c>
      <c r="X718" s="13">
        <f t="shared" si="93"/>
        <v>18.459068634163312</v>
      </c>
      <c r="Y718" s="18" t="str">
        <f t="shared" si="95"/>
        <v>N</v>
      </c>
      <c r="Z718" s="2" t="s">
        <v>72</v>
      </c>
    </row>
    <row r="719" spans="1:26" x14ac:dyDescent="0.15">
      <c r="A719" s="11">
        <f t="shared" si="94"/>
        <v>2010</v>
      </c>
      <c r="B719" s="11">
        <f t="shared" si="88"/>
        <v>2013</v>
      </c>
      <c r="C719" s="10">
        <v>39813</v>
      </c>
      <c r="D719" s="2" t="s">
        <v>652</v>
      </c>
      <c r="I719" s="22" t="s">
        <v>1255</v>
      </c>
      <c r="K719" s="2" t="s">
        <v>26</v>
      </c>
      <c r="L719" s="3">
        <v>29255</v>
      </c>
      <c r="M719" s="12">
        <f t="shared" si="89"/>
        <v>29</v>
      </c>
      <c r="N719" s="11" t="str">
        <f t="shared" si="90"/>
        <v>32C</v>
      </c>
      <c r="O719" s="11">
        <f>IF(ISBLANK(P719),"",VLOOKUP(P719,Tables!$A$3:$B$11,2))</f>
        <v>2</v>
      </c>
      <c r="P719" s="2" t="s">
        <v>32</v>
      </c>
      <c r="Q719" s="2">
        <v>32</v>
      </c>
      <c r="R719" s="2">
        <v>25</v>
      </c>
      <c r="S719" s="2">
        <v>33</v>
      </c>
      <c r="T719" s="2">
        <v>68</v>
      </c>
      <c r="U719" s="13">
        <f t="shared" si="91"/>
        <v>1.7272000000000001</v>
      </c>
      <c r="V719" s="2">
        <v>110</v>
      </c>
      <c r="W719" s="12">
        <f t="shared" si="92"/>
        <v>49.895119999999999</v>
      </c>
      <c r="X719" s="13">
        <f t="shared" si="93"/>
        <v>16.725257498957902</v>
      </c>
      <c r="Y719" s="18" t="str">
        <f t="shared" si="95"/>
        <v>N</v>
      </c>
      <c r="Z719" s="2" t="s">
        <v>653</v>
      </c>
    </row>
    <row r="720" spans="1:26" x14ac:dyDescent="0.15">
      <c r="A720" s="11">
        <f t="shared" si="94"/>
        <v>2010</v>
      </c>
      <c r="B720" s="11">
        <f t="shared" si="88"/>
        <v>2013</v>
      </c>
      <c r="C720" s="10">
        <v>39844</v>
      </c>
      <c r="D720" s="2" t="s">
        <v>1071</v>
      </c>
      <c r="I720" s="22" t="s">
        <v>1255</v>
      </c>
      <c r="J720" s="2" t="s">
        <v>30</v>
      </c>
      <c r="K720" s="2" t="s">
        <v>26</v>
      </c>
      <c r="L720" s="3">
        <v>30108</v>
      </c>
      <c r="M720" s="12">
        <f t="shared" si="89"/>
        <v>27</v>
      </c>
      <c r="N720" s="11" t="str">
        <f t="shared" si="90"/>
        <v>34B</v>
      </c>
      <c r="O720" s="11">
        <f>IF(ISBLANK(P720),"",VLOOKUP(P720,Tables!$A$3:$B$11,2))</f>
        <v>1</v>
      </c>
      <c r="P720" s="2" t="s">
        <v>49</v>
      </c>
      <c r="Q720" s="2">
        <v>34</v>
      </c>
      <c r="R720" s="2">
        <v>25</v>
      </c>
      <c r="S720" s="2">
        <v>36</v>
      </c>
      <c r="T720" s="2">
        <v>67</v>
      </c>
      <c r="U720" s="13">
        <f t="shared" si="91"/>
        <v>1.7018</v>
      </c>
      <c r="V720" s="2">
        <v>118</v>
      </c>
      <c r="W720" s="12">
        <f t="shared" si="92"/>
        <v>53.523856000000002</v>
      </c>
      <c r="X720" s="13">
        <f t="shared" si="93"/>
        <v>18.481208002736789</v>
      </c>
      <c r="Y720" s="18" t="str">
        <f t="shared" si="95"/>
        <v>Y</v>
      </c>
      <c r="Z720" s="2" t="s">
        <v>1072</v>
      </c>
    </row>
    <row r="721" spans="1:26" x14ac:dyDescent="0.15">
      <c r="A721" s="11">
        <f t="shared" si="94"/>
        <v>2010</v>
      </c>
      <c r="B721" s="11">
        <f t="shared" si="88"/>
        <v>2013</v>
      </c>
      <c r="C721" s="10">
        <v>39872</v>
      </c>
      <c r="D721" s="2" t="s">
        <v>113</v>
      </c>
      <c r="I721" s="22" t="s">
        <v>1255</v>
      </c>
      <c r="J721" s="2" t="s">
        <v>25</v>
      </c>
      <c r="K721" s="2" t="s">
        <v>35</v>
      </c>
      <c r="L721" s="3">
        <v>31351</v>
      </c>
      <c r="M721" s="12">
        <f t="shared" si="89"/>
        <v>24</v>
      </c>
      <c r="N721" s="11" t="str">
        <f t="shared" si="90"/>
        <v>34C</v>
      </c>
      <c r="O721" s="11">
        <f>IF(ISBLANK(P721),"",VLOOKUP(P721,Tables!$A$3:$B$11,2))</f>
        <v>2</v>
      </c>
      <c r="P721" s="2" t="s">
        <v>32</v>
      </c>
      <c r="Q721" s="2">
        <v>34</v>
      </c>
      <c r="R721" s="2">
        <v>22</v>
      </c>
      <c r="S721" s="2">
        <v>34</v>
      </c>
      <c r="T721" s="2">
        <v>65</v>
      </c>
      <c r="U721" s="13">
        <f t="shared" si="91"/>
        <v>1.651</v>
      </c>
      <c r="W721" s="12" t="str">
        <f t="shared" si="92"/>
        <v/>
      </c>
      <c r="X721" s="13" t="str">
        <f t="shared" si="93"/>
        <v/>
      </c>
      <c r="Y721" s="18" t="str">
        <f t="shared" si="95"/>
        <v>Y</v>
      </c>
      <c r="Z721" s="2" t="s">
        <v>114</v>
      </c>
    </row>
    <row r="722" spans="1:26" x14ac:dyDescent="0.15">
      <c r="A722" s="11">
        <f t="shared" si="94"/>
        <v>2010</v>
      </c>
      <c r="B722" s="11">
        <f t="shared" si="88"/>
        <v>2013</v>
      </c>
      <c r="C722" s="10">
        <v>39903</v>
      </c>
      <c r="D722" s="2" t="s">
        <v>540</v>
      </c>
      <c r="I722" s="22" t="s">
        <v>1255</v>
      </c>
      <c r="J722" s="2" t="s">
        <v>25</v>
      </c>
      <c r="K722" s="2" t="s">
        <v>35</v>
      </c>
      <c r="L722" s="3">
        <v>31978</v>
      </c>
      <c r="M722" s="12">
        <f t="shared" si="89"/>
        <v>22</v>
      </c>
      <c r="N722" s="11" t="str">
        <f t="shared" si="90"/>
        <v>32C</v>
      </c>
      <c r="O722" s="11">
        <f>IF(ISBLANK(P722),"",VLOOKUP(P722,Tables!$A$3:$B$11,2))</f>
        <v>2</v>
      </c>
      <c r="P722" s="2" t="s">
        <v>32</v>
      </c>
      <c r="Q722" s="2">
        <v>32</v>
      </c>
      <c r="R722" s="2">
        <v>25</v>
      </c>
      <c r="S722" s="2">
        <v>35</v>
      </c>
      <c r="T722" s="2">
        <v>65</v>
      </c>
      <c r="U722" s="13">
        <f t="shared" si="91"/>
        <v>1.651</v>
      </c>
      <c r="V722" s="2">
        <v>110</v>
      </c>
      <c r="W722" s="12">
        <f t="shared" si="92"/>
        <v>49.895119999999999</v>
      </c>
      <c r="X722" s="13">
        <f t="shared" si="93"/>
        <v>18.304755189392033</v>
      </c>
      <c r="Y722" s="18" t="str">
        <f t="shared" si="95"/>
        <v>Y</v>
      </c>
      <c r="Z722" s="2" t="s">
        <v>541</v>
      </c>
    </row>
    <row r="723" spans="1:26" x14ac:dyDescent="0.15">
      <c r="A723" s="11">
        <f t="shared" si="94"/>
        <v>2010</v>
      </c>
      <c r="B723" s="11">
        <f t="shared" si="88"/>
        <v>2013</v>
      </c>
      <c r="C723" s="10">
        <v>39933</v>
      </c>
      <c r="D723" s="2" t="s">
        <v>705</v>
      </c>
      <c r="I723" s="22" t="s">
        <v>1255</v>
      </c>
      <c r="J723" s="2" t="s">
        <v>30</v>
      </c>
      <c r="K723" s="2" t="s">
        <v>26</v>
      </c>
      <c r="L723" s="3">
        <v>31365</v>
      </c>
      <c r="M723" s="12">
        <f t="shared" si="89"/>
        <v>24</v>
      </c>
      <c r="N723" s="11" t="str">
        <f t="shared" si="90"/>
        <v>34D</v>
      </c>
      <c r="O723" s="11">
        <f>IF(ISBLANK(P723),"",VLOOKUP(P723,Tables!$A$3:$B$11,2))</f>
        <v>3</v>
      </c>
      <c r="P723" s="2" t="s">
        <v>27</v>
      </c>
      <c r="Q723" s="2">
        <v>34</v>
      </c>
      <c r="R723" s="2">
        <v>24</v>
      </c>
      <c r="S723" s="2">
        <v>34</v>
      </c>
      <c r="T723" s="2">
        <v>69</v>
      </c>
      <c r="U723" s="13">
        <f t="shared" si="91"/>
        <v>1.7525999999999999</v>
      </c>
      <c r="V723" s="2">
        <v>115</v>
      </c>
      <c r="W723" s="12">
        <f t="shared" si="92"/>
        <v>52.163080000000001</v>
      </c>
      <c r="X723" s="13">
        <f t="shared" si="93"/>
        <v>16.982343143430249</v>
      </c>
      <c r="Y723" s="18" t="str">
        <f t="shared" si="95"/>
        <v>Y</v>
      </c>
      <c r="Z723" s="2" t="s">
        <v>706</v>
      </c>
    </row>
    <row r="724" spans="1:26" x14ac:dyDescent="0.15">
      <c r="A724" s="11">
        <f t="shared" si="94"/>
        <v>2010</v>
      </c>
      <c r="B724" s="11">
        <f t="shared" si="88"/>
        <v>2013</v>
      </c>
      <c r="C724" s="10">
        <v>39964</v>
      </c>
      <c r="D724" s="2" t="s">
        <v>125</v>
      </c>
      <c r="I724" s="22" t="s">
        <v>1255</v>
      </c>
      <c r="J724" s="2" t="s">
        <v>30</v>
      </c>
      <c r="K724" s="2" t="s">
        <v>26</v>
      </c>
      <c r="L724" s="3">
        <v>31874</v>
      </c>
      <c r="M724" s="12">
        <f t="shared" si="89"/>
        <v>22</v>
      </c>
      <c r="N724" s="11" t="str">
        <f t="shared" si="90"/>
        <v>34C</v>
      </c>
      <c r="O724" s="11">
        <f>IF(ISBLANK(P724),"",VLOOKUP(P724,Tables!$A$3:$B$11,2))</f>
        <v>2</v>
      </c>
      <c r="P724" s="2" t="s">
        <v>32</v>
      </c>
      <c r="Q724" s="2">
        <v>34</v>
      </c>
      <c r="R724" s="2">
        <v>22</v>
      </c>
      <c r="S724" s="2">
        <v>34</v>
      </c>
      <c r="T724" s="2">
        <v>62</v>
      </c>
      <c r="U724" s="13">
        <f t="shared" si="91"/>
        <v>1.5748</v>
      </c>
      <c r="V724" s="2">
        <v>105</v>
      </c>
      <c r="W724" s="12">
        <f t="shared" si="92"/>
        <v>47.627159999999996</v>
      </c>
      <c r="X724" s="13">
        <f t="shared" si="93"/>
        <v>19.204538409076818</v>
      </c>
      <c r="Y724" s="18" t="str">
        <f t="shared" si="95"/>
        <v>Y</v>
      </c>
      <c r="Z724" s="2" t="s">
        <v>126</v>
      </c>
    </row>
    <row r="725" spans="1:26" x14ac:dyDescent="0.15">
      <c r="A725" s="11">
        <f t="shared" si="94"/>
        <v>2010</v>
      </c>
      <c r="B725" s="11">
        <f t="shared" si="88"/>
        <v>2013</v>
      </c>
      <c r="C725" s="10">
        <v>39994</v>
      </c>
      <c r="D725" s="2" t="s">
        <v>59</v>
      </c>
      <c r="I725" s="22" t="s">
        <v>1255</v>
      </c>
      <c r="J725" s="2" t="s">
        <v>60</v>
      </c>
      <c r="K725" s="2" t="s">
        <v>35</v>
      </c>
      <c r="L725" s="3">
        <v>32199</v>
      </c>
      <c r="M725" s="12">
        <f t="shared" si="89"/>
        <v>21</v>
      </c>
      <c r="N725" s="11" t="str">
        <f t="shared" si="90"/>
        <v>34D</v>
      </c>
      <c r="O725" s="11">
        <f>IF(ISBLANK(P725),"",VLOOKUP(P725,Tables!$A$3:$B$11,2))</f>
        <v>3</v>
      </c>
      <c r="P725" s="2" t="s">
        <v>27</v>
      </c>
      <c r="Q725" s="2">
        <v>34</v>
      </c>
      <c r="R725" s="2">
        <v>25</v>
      </c>
      <c r="S725" s="2">
        <v>34</v>
      </c>
      <c r="T725" s="2">
        <v>68</v>
      </c>
      <c r="U725" s="13">
        <f t="shared" si="91"/>
        <v>1.7272000000000001</v>
      </c>
      <c r="V725" s="2">
        <v>120</v>
      </c>
      <c r="W725" s="12">
        <f t="shared" si="92"/>
        <v>54.431039999999996</v>
      </c>
      <c r="X725" s="13">
        <f t="shared" si="93"/>
        <v>18.245735453408621</v>
      </c>
      <c r="Y725" s="18" t="str">
        <f t="shared" si="95"/>
        <v>Y</v>
      </c>
      <c r="Z725" s="2" t="s">
        <v>61</v>
      </c>
    </row>
    <row r="726" spans="1:26" x14ac:dyDescent="0.15">
      <c r="A726" s="11">
        <f t="shared" si="94"/>
        <v>2010</v>
      </c>
      <c r="B726" s="11">
        <f t="shared" si="88"/>
        <v>2013</v>
      </c>
      <c r="C726" s="10">
        <v>40025</v>
      </c>
      <c r="D726" s="2" t="s">
        <v>1171</v>
      </c>
      <c r="I726" s="22" t="s">
        <v>1255</v>
      </c>
      <c r="K726" s="2" t="s">
        <v>35</v>
      </c>
      <c r="L726" s="3">
        <v>31780</v>
      </c>
      <c r="M726" s="12">
        <f t="shared" si="89"/>
        <v>22</v>
      </c>
      <c r="N726" s="11" t="str">
        <f t="shared" si="90"/>
        <v>32C</v>
      </c>
      <c r="O726" s="11">
        <f>IF(ISBLANK(P726),"",VLOOKUP(P726,Tables!$A$3:$B$11,2))</f>
        <v>2</v>
      </c>
      <c r="P726" s="2" t="s">
        <v>32</v>
      </c>
      <c r="Q726" s="2">
        <v>32</v>
      </c>
      <c r="R726" s="2">
        <v>24</v>
      </c>
      <c r="S726" s="2">
        <v>34</v>
      </c>
      <c r="T726" s="2">
        <v>64</v>
      </c>
      <c r="U726" s="13">
        <f t="shared" si="91"/>
        <v>1.6255999999999999</v>
      </c>
      <c r="V726" s="2">
        <v>108</v>
      </c>
      <c r="W726" s="12">
        <f t="shared" si="92"/>
        <v>48.987935999999998</v>
      </c>
      <c r="X726" s="13">
        <f t="shared" si="93"/>
        <v>18.537952310279621</v>
      </c>
      <c r="Y726" s="18" t="str">
        <f t="shared" si="95"/>
        <v>Y</v>
      </c>
      <c r="Z726" s="2" t="s">
        <v>221</v>
      </c>
    </row>
    <row r="727" spans="1:26" x14ac:dyDescent="0.15">
      <c r="A727" s="11">
        <f t="shared" si="94"/>
        <v>2010</v>
      </c>
      <c r="B727" s="11">
        <f t="shared" si="88"/>
        <v>2013</v>
      </c>
      <c r="C727" s="10">
        <v>40056</v>
      </c>
      <c r="D727" s="2" t="s">
        <v>179</v>
      </c>
      <c r="I727" s="22" t="s">
        <v>1255</v>
      </c>
      <c r="J727" s="2" t="s">
        <v>25</v>
      </c>
      <c r="K727" s="2" t="s">
        <v>35</v>
      </c>
      <c r="L727" s="3">
        <v>31978</v>
      </c>
      <c r="M727" s="12">
        <f t="shared" si="89"/>
        <v>22</v>
      </c>
      <c r="N727" s="11" t="str">
        <f t="shared" si="90"/>
        <v>31B</v>
      </c>
      <c r="O727" s="11">
        <f>IF(ISBLANK(P727),"",VLOOKUP(P727,Tables!$A$3:$B$11,2))</f>
        <v>1</v>
      </c>
      <c r="P727" s="2" t="s">
        <v>49</v>
      </c>
      <c r="Q727" s="2">
        <v>31</v>
      </c>
      <c r="R727" s="2">
        <v>24</v>
      </c>
      <c r="S727" s="2">
        <v>33</v>
      </c>
      <c r="T727" s="2">
        <v>63</v>
      </c>
      <c r="U727" s="13">
        <f t="shared" si="91"/>
        <v>1.6002000000000001</v>
      </c>
      <c r="V727" s="2">
        <v>85</v>
      </c>
      <c r="W727" s="12">
        <f t="shared" si="92"/>
        <v>38.555320000000002</v>
      </c>
      <c r="X727" s="13">
        <f t="shared" si="93"/>
        <v>15.056907412882602</v>
      </c>
      <c r="Y727" s="18" t="str">
        <f t="shared" si="95"/>
        <v>Y</v>
      </c>
      <c r="Z727" s="2" t="s">
        <v>180</v>
      </c>
    </row>
    <row r="728" spans="1:26" x14ac:dyDescent="0.15">
      <c r="A728" s="11">
        <f t="shared" si="94"/>
        <v>2010</v>
      </c>
      <c r="B728" s="11">
        <f t="shared" si="88"/>
        <v>2013</v>
      </c>
      <c r="C728" s="10">
        <v>40086</v>
      </c>
      <c r="D728" s="2" t="s">
        <v>199</v>
      </c>
      <c r="I728" s="22" t="s">
        <v>1255</v>
      </c>
      <c r="K728" s="2" t="s">
        <v>26</v>
      </c>
      <c r="L728" s="3">
        <v>31595</v>
      </c>
      <c r="M728" s="12">
        <f t="shared" si="89"/>
        <v>23</v>
      </c>
      <c r="N728" s="11" t="str">
        <f t="shared" si="90"/>
        <v>34D</v>
      </c>
      <c r="O728" s="11">
        <f>IF(ISBLANK(P728),"",VLOOKUP(P728,Tables!$A$3:$B$11,2))</f>
        <v>3</v>
      </c>
      <c r="P728" s="2" t="s">
        <v>27</v>
      </c>
      <c r="Q728" s="2">
        <v>34</v>
      </c>
      <c r="R728" s="2">
        <v>25</v>
      </c>
      <c r="S728" s="2">
        <v>35</v>
      </c>
      <c r="T728" s="2">
        <v>69</v>
      </c>
      <c r="U728" s="13">
        <f t="shared" si="91"/>
        <v>1.7525999999999999</v>
      </c>
      <c r="V728" s="2">
        <v>125</v>
      </c>
      <c r="W728" s="12">
        <f t="shared" si="92"/>
        <v>56.698999999999998</v>
      </c>
      <c r="X728" s="13">
        <f t="shared" si="93"/>
        <v>18.459068634163312</v>
      </c>
      <c r="Y728" s="18" t="str">
        <f t="shared" si="95"/>
        <v>Y</v>
      </c>
      <c r="Z728" s="2" t="s">
        <v>200</v>
      </c>
    </row>
    <row r="729" spans="1:26" x14ac:dyDescent="0.15">
      <c r="A729" s="11">
        <f t="shared" si="94"/>
        <v>2010</v>
      </c>
      <c r="B729" s="11">
        <f t="shared" si="88"/>
        <v>2013</v>
      </c>
      <c r="C729" s="10">
        <v>40117</v>
      </c>
      <c r="D729" s="2" t="s">
        <v>439</v>
      </c>
      <c r="I729" s="22" t="s">
        <v>1255</v>
      </c>
      <c r="J729" s="2" t="s">
        <v>30</v>
      </c>
      <c r="K729" s="2" t="s">
        <v>35</v>
      </c>
      <c r="L729" s="3">
        <v>30695</v>
      </c>
      <c r="M729" s="12">
        <f t="shared" si="89"/>
        <v>25</v>
      </c>
      <c r="N729" s="11" t="str">
        <f t="shared" si="90"/>
        <v>33C</v>
      </c>
      <c r="O729" s="11">
        <f>IF(ISBLANK(P729),"",VLOOKUP(P729,Tables!$A$3:$B$11,2))</f>
        <v>2</v>
      </c>
      <c r="P729" s="2" t="s">
        <v>32</v>
      </c>
      <c r="Q729" s="2">
        <v>33</v>
      </c>
      <c r="R729" s="2">
        <v>26</v>
      </c>
      <c r="S729" s="2">
        <v>34</v>
      </c>
      <c r="T729" s="2">
        <v>68</v>
      </c>
      <c r="U729" s="13">
        <f t="shared" si="91"/>
        <v>1.7272000000000001</v>
      </c>
      <c r="V729" s="2">
        <v>115</v>
      </c>
      <c r="W729" s="12">
        <f t="shared" si="92"/>
        <v>52.163080000000001</v>
      </c>
      <c r="X729" s="13">
        <f t="shared" si="93"/>
        <v>17.485496476183261</v>
      </c>
      <c r="Y729" s="18" t="str">
        <f t="shared" si="95"/>
        <v>N</v>
      </c>
      <c r="Z729" s="2" t="s">
        <v>440</v>
      </c>
    </row>
    <row r="730" spans="1:26" x14ac:dyDescent="0.15">
      <c r="A730" s="11">
        <f t="shared" si="94"/>
        <v>2010</v>
      </c>
      <c r="B730" s="11">
        <f t="shared" si="88"/>
        <v>2013</v>
      </c>
      <c r="C730" s="10">
        <v>40147</v>
      </c>
      <c r="D730" s="2" t="s">
        <v>683</v>
      </c>
      <c r="I730" s="22" t="s">
        <v>1256</v>
      </c>
      <c r="J730" s="2" t="s">
        <v>30</v>
      </c>
      <c r="K730" s="2" t="s">
        <v>26</v>
      </c>
      <c r="L730" s="3">
        <v>30377</v>
      </c>
      <c r="M730" s="12">
        <f t="shared" si="89"/>
        <v>26</v>
      </c>
      <c r="N730" s="11" t="str">
        <f t="shared" si="90"/>
        <v>32D</v>
      </c>
      <c r="O730" s="11">
        <f>IF(ISBLANK(P730),"",VLOOKUP(P730,Tables!$A$3:$B$11,2))</f>
        <v>3</v>
      </c>
      <c r="P730" s="2" t="s">
        <v>27</v>
      </c>
      <c r="Q730" s="2">
        <v>32</v>
      </c>
      <c r="R730" s="2">
        <v>23</v>
      </c>
      <c r="S730" s="2">
        <v>36</v>
      </c>
      <c r="T730" s="2">
        <v>68</v>
      </c>
      <c r="U730" s="13">
        <f t="shared" si="91"/>
        <v>1.7272000000000001</v>
      </c>
      <c r="V730" s="2">
        <v>120</v>
      </c>
      <c r="W730" s="12">
        <f t="shared" si="92"/>
        <v>54.431039999999996</v>
      </c>
      <c r="X730" s="13">
        <f t="shared" si="93"/>
        <v>18.245735453408621</v>
      </c>
      <c r="Y730" s="18" t="str">
        <f t="shared" si="95"/>
        <v>N</v>
      </c>
      <c r="Z730" s="2" t="s">
        <v>538</v>
      </c>
    </row>
    <row r="731" spans="1:26" x14ac:dyDescent="0.15">
      <c r="A731" s="11">
        <f t="shared" si="94"/>
        <v>2010</v>
      </c>
      <c r="B731" s="11">
        <f t="shared" si="88"/>
        <v>2014</v>
      </c>
      <c r="C731" s="10">
        <v>40178</v>
      </c>
      <c r="D731" s="2" t="s">
        <v>1005</v>
      </c>
      <c r="I731" s="22" t="s">
        <v>1255</v>
      </c>
      <c r="J731" s="2" t="s">
        <v>25</v>
      </c>
      <c r="K731" s="2" t="s">
        <v>35</v>
      </c>
      <c r="L731" s="3">
        <v>31379</v>
      </c>
      <c r="M731" s="12">
        <f t="shared" si="89"/>
        <v>25</v>
      </c>
      <c r="N731" s="11" t="str">
        <f t="shared" si="90"/>
        <v>34B</v>
      </c>
      <c r="O731" s="11">
        <f>IF(ISBLANK(P731),"",VLOOKUP(P731,Tables!$A$3:$B$11,2))</f>
        <v>1</v>
      </c>
      <c r="P731" s="2" t="s">
        <v>49</v>
      </c>
      <c r="Q731" s="2">
        <v>34</v>
      </c>
      <c r="R731" s="2">
        <v>24</v>
      </c>
      <c r="S731" s="2">
        <v>36</v>
      </c>
      <c r="T731" s="2">
        <v>69</v>
      </c>
      <c r="U731" s="13">
        <f t="shared" si="91"/>
        <v>1.7525999999999999</v>
      </c>
      <c r="V731" s="2">
        <v>119</v>
      </c>
      <c r="W731" s="12">
        <f t="shared" si="92"/>
        <v>53.977448000000003</v>
      </c>
      <c r="X731" s="13">
        <f t="shared" si="93"/>
        <v>17.573033339723477</v>
      </c>
      <c r="Y731" s="18" t="str">
        <f t="shared" si="95"/>
        <v>N</v>
      </c>
      <c r="Z731" s="2" t="s">
        <v>1006</v>
      </c>
    </row>
    <row r="732" spans="1:26" x14ac:dyDescent="0.15">
      <c r="A732" s="11">
        <f t="shared" si="94"/>
        <v>2010</v>
      </c>
      <c r="B732" s="11">
        <f t="shared" si="88"/>
        <v>2014</v>
      </c>
      <c r="C732" s="10">
        <v>40209</v>
      </c>
      <c r="D732" s="2" t="s">
        <v>62</v>
      </c>
      <c r="I732" s="22" t="s">
        <v>1255</v>
      </c>
      <c r="J732" s="2" t="s">
        <v>60</v>
      </c>
      <c r="K732" s="2" t="s">
        <v>26</v>
      </c>
      <c r="L732" s="3">
        <v>30145</v>
      </c>
      <c r="M732" s="12">
        <f t="shared" si="89"/>
        <v>28</v>
      </c>
      <c r="N732" s="11" t="str">
        <f t="shared" si="90"/>
        <v>34C</v>
      </c>
      <c r="O732" s="11">
        <f>IF(ISBLANK(P732),"",VLOOKUP(P732,Tables!$A$3:$B$11,2))</f>
        <v>2</v>
      </c>
      <c r="P732" s="2" t="s">
        <v>32</v>
      </c>
      <c r="Q732" s="2">
        <v>34</v>
      </c>
      <c r="R732" s="2">
        <v>24</v>
      </c>
      <c r="S732" s="2">
        <v>35</v>
      </c>
      <c r="T732" s="2">
        <v>69</v>
      </c>
      <c r="U732" s="13">
        <f t="shared" si="91"/>
        <v>1.7525999999999999</v>
      </c>
      <c r="V732" s="2">
        <v>118</v>
      </c>
      <c r="W732" s="12">
        <f t="shared" si="92"/>
        <v>53.523856000000002</v>
      </c>
      <c r="X732" s="13">
        <f t="shared" si="93"/>
        <v>17.425360790650171</v>
      </c>
      <c r="Y732" s="18" t="str">
        <f t="shared" si="95"/>
        <v>Y</v>
      </c>
      <c r="Z732" s="2" t="s">
        <v>63</v>
      </c>
    </row>
    <row r="733" spans="1:26" x14ac:dyDescent="0.15">
      <c r="A733" s="11">
        <f t="shared" si="94"/>
        <v>2010</v>
      </c>
      <c r="B733" s="11">
        <f t="shared" si="88"/>
        <v>2014</v>
      </c>
      <c r="C733" s="10">
        <v>40237</v>
      </c>
      <c r="D733" s="2" t="s">
        <v>168</v>
      </c>
      <c r="I733" s="22" t="s">
        <v>1255</v>
      </c>
      <c r="J733" s="2" t="s">
        <v>30</v>
      </c>
      <c r="K733" s="2" t="s">
        <v>31</v>
      </c>
      <c r="L733" s="3">
        <v>31613</v>
      </c>
      <c r="M733" s="12">
        <f t="shared" si="89"/>
        <v>24</v>
      </c>
      <c r="N733" s="11" t="str">
        <f t="shared" si="90"/>
        <v>32B</v>
      </c>
      <c r="O733" s="11">
        <f>IF(ISBLANK(P733),"",VLOOKUP(P733,Tables!$A$3:$B$11,2))</f>
        <v>1</v>
      </c>
      <c r="P733" s="2" t="s">
        <v>49</v>
      </c>
      <c r="Q733" s="2">
        <v>32</v>
      </c>
      <c r="R733" s="2">
        <v>23</v>
      </c>
      <c r="S733" s="2">
        <v>35</v>
      </c>
      <c r="T733" s="2">
        <v>70</v>
      </c>
      <c r="U733" s="13">
        <f t="shared" si="91"/>
        <v>1.778</v>
      </c>
      <c r="V733" s="2">
        <v>130</v>
      </c>
      <c r="W733" s="12">
        <f t="shared" si="92"/>
        <v>58.96696</v>
      </c>
      <c r="X733" s="13">
        <f t="shared" si="93"/>
        <v>18.652851183253386</v>
      </c>
      <c r="Y733" s="18" t="str">
        <f t="shared" si="95"/>
        <v>Y</v>
      </c>
      <c r="Z733" s="2" t="s">
        <v>169</v>
      </c>
    </row>
    <row r="734" spans="1:26" x14ac:dyDescent="0.15">
      <c r="A734" s="11">
        <f t="shared" si="94"/>
        <v>2010</v>
      </c>
      <c r="B734" s="11">
        <f t="shared" si="88"/>
        <v>2014</v>
      </c>
      <c r="C734" s="10">
        <v>40268</v>
      </c>
      <c r="D734" s="2" t="s">
        <v>1050</v>
      </c>
      <c r="I734" s="22" t="s">
        <v>1255</v>
      </c>
      <c r="J734" s="2" t="s">
        <v>25</v>
      </c>
      <c r="K734" s="2" t="s">
        <v>35</v>
      </c>
      <c r="L734" s="3">
        <v>32240</v>
      </c>
      <c r="M734" s="12">
        <f t="shared" si="89"/>
        <v>22</v>
      </c>
      <c r="N734" s="11" t="str">
        <f t="shared" si="90"/>
        <v>34B</v>
      </c>
      <c r="O734" s="11">
        <f>IF(ISBLANK(P734),"",VLOOKUP(P734,Tables!$A$3:$B$11,2))</f>
        <v>1</v>
      </c>
      <c r="P734" s="2" t="s">
        <v>49</v>
      </c>
      <c r="Q734" s="2">
        <v>34</v>
      </c>
      <c r="R734" s="2">
        <v>26</v>
      </c>
      <c r="S734" s="2">
        <v>36</v>
      </c>
      <c r="T734" s="2">
        <v>66</v>
      </c>
      <c r="U734" s="13">
        <f t="shared" si="91"/>
        <v>1.6764000000000001</v>
      </c>
      <c r="V734" s="2">
        <v>120</v>
      </c>
      <c r="W734" s="12">
        <f t="shared" si="92"/>
        <v>54.431039999999996</v>
      </c>
      <c r="X734" s="13">
        <f t="shared" si="93"/>
        <v>19.368292180110529</v>
      </c>
      <c r="Y734" s="18" t="str">
        <f t="shared" si="95"/>
        <v>Y</v>
      </c>
      <c r="Z734" s="2" t="s">
        <v>1051</v>
      </c>
    </row>
    <row r="735" spans="1:26" x14ac:dyDescent="0.15">
      <c r="A735" s="11">
        <f t="shared" si="94"/>
        <v>2010</v>
      </c>
      <c r="B735" s="11">
        <f t="shared" si="88"/>
        <v>2014</v>
      </c>
      <c r="C735" s="10">
        <v>40298</v>
      </c>
      <c r="D735" s="2" t="s">
        <v>320</v>
      </c>
      <c r="I735" s="22" t="s">
        <v>1256</v>
      </c>
      <c r="J735" s="2" t="s">
        <v>25</v>
      </c>
      <c r="K735" s="2" t="s">
        <v>26</v>
      </c>
      <c r="L735" s="3">
        <v>30320</v>
      </c>
      <c r="M735" s="12">
        <f t="shared" si="89"/>
        <v>27</v>
      </c>
      <c r="N735" s="11" t="str">
        <f t="shared" si="90"/>
        <v>33D</v>
      </c>
      <c r="O735" s="11">
        <f>IF(ISBLANK(P735),"",VLOOKUP(P735,Tables!$A$3:$B$11,2))</f>
        <v>3</v>
      </c>
      <c r="P735" s="2" t="s">
        <v>27</v>
      </c>
      <c r="Q735" s="2">
        <v>33</v>
      </c>
      <c r="R735" s="2">
        <v>23</v>
      </c>
      <c r="S735" s="2">
        <v>31</v>
      </c>
      <c r="T735" s="2">
        <v>61</v>
      </c>
      <c r="U735" s="13">
        <f t="shared" si="91"/>
        <v>1.5493999999999999</v>
      </c>
      <c r="V735" s="2">
        <v>100</v>
      </c>
      <c r="W735" s="12">
        <f t="shared" si="92"/>
        <v>45.359200000000001</v>
      </c>
      <c r="X735" s="13">
        <f t="shared" si="93"/>
        <v>18.89462526573535</v>
      </c>
      <c r="Y735" s="18" t="str">
        <f t="shared" si="95"/>
        <v>Y</v>
      </c>
      <c r="Z735" s="2" t="s">
        <v>105</v>
      </c>
    </row>
    <row r="736" spans="1:26" x14ac:dyDescent="0.15">
      <c r="A736" s="11">
        <f t="shared" si="94"/>
        <v>2010</v>
      </c>
      <c r="B736" s="11">
        <f t="shared" si="88"/>
        <v>2014</v>
      </c>
      <c r="C736" s="10">
        <v>40329</v>
      </c>
      <c r="D736" s="2" t="s">
        <v>573</v>
      </c>
      <c r="I736" s="22" t="s">
        <v>1255</v>
      </c>
      <c r="J736" s="2" t="s">
        <v>25</v>
      </c>
      <c r="K736" s="2" t="s">
        <v>35</v>
      </c>
      <c r="L736" s="3">
        <v>31388</v>
      </c>
      <c r="M736" s="12">
        <f t="shared" si="89"/>
        <v>25</v>
      </c>
      <c r="N736" s="11" t="str">
        <f t="shared" si="90"/>
        <v>32D</v>
      </c>
      <c r="O736" s="11">
        <f>IF(ISBLANK(P736),"",VLOOKUP(P736,Tables!$A$3:$B$11,2))</f>
        <v>3</v>
      </c>
      <c r="P736" s="2" t="s">
        <v>27</v>
      </c>
      <c r="Q736" s="2">
        <v>32</v>
      </c>
      <c r="R736" s="2">
        <v>25</v>
      </c>
      <c r="S736" s="2">
        <v>36</v>
      </c>
      <c r="T736" s="2">
        <v>69</v>
      </c>
      <c r="U736" s="13">
        <f t="shared" si="91"/>
        <v>1.7525999999999999</v>
      </c>
      <c r="V736" s="2">
        <v>130</v>
      </c>
      <c r="W736" s="12">
        <f t="shared" si="92"/>
        <v>58.96696</v>
      </c>
      <c r="X736" s="13">
        <f t="shared" si="93"/>
        <v>19.197431379529846</v>
      </c>
      <c r="Y736" s="18" t="str">
        <f t="shared" si="95"/>
        <v>Y</v>
      </c>
      <c r="Z736" s="2" t="s">
        <v>574</v>
      </c>
    </row>
    <row r="737" spans="1:26" x14ac:dyDescent="0.15">
      <c r="A737" s="11">
        <f t="shared" si="94"/>
        <v>2010</v>
      </c>
      <c r="B737" s="11">
        <f t="shared" si="88"/>
        <v>2014</v>
      </c>
      <c r="C737" s="10">
        <v>40359</v>
      </c>
      <c r="D737" s="2" t="s">
        <v>414</v>
      </c>
      <c r="I737" s="22" t="s">
        <v>1255</v>
      </c>
      <c r="J737" s="2" t="s">
        <v>60</v>
      </c>
      <c r="K737" s="2" t="s">
        <v>35</v>
      </c>
      <c r="L737" s="3">
        <v>31968</v>
      </c>
      <c r="M737" s="12">
        <f t="shared" si="89"/>
        <v>23</v>
      </c>
      <c r="N737" s="11" t="str">
        <f t="shared" si="90"/>
        <v>34DD</v>
      </c>
      <c r="O737" s="11">
        <f>IF(ISBLANK(P737),"",VLOOKUP(P737,Tables!$A$3:$B$11,2))</f>
        <v>4</v>
      </c>
      <c r="P737" s="2" t="s">
        <v>38</v>
      </c>
      <c r="Q737" s="2">
        <v>34</v>
      </c>
      <c r="R737" s="2">
        <v>22</v>
      </c>
      <c r="S737" s="2">
        <v>32</v>
      </c>
      <c r="T737" s="2">
        <v>68</v>
      </c>
      <c r="U737" s="13">
        <f t="shared" si="91"/>
        <v>1.7272000000000001</v>
      </c>
      <c r="V737" s="2">
        <v>105</v>
      </c>
      <c r="W737" s="12">
        <f t="shared" si="92"/>
        <v>47.627159999999996</v>
      </c>
      <c r="X737" s="13">
        <f t="shared" si="93"/>
        <v>15.965018521732542</v>
      </c>
      <c r="Y737" s="18" t="str">
        <f t="shared" si="95"/>
        <v>N</v>
      </c>
      <c r="Z737" s="2" t="s">
        <v>415</v>
      </c>
    </row>
    <row r="738" spans="1:26" x14ac:dyDescent="0.15">
      <c r="A738" s="11">
        <f t="shared" si="94"/>
        <v>2010</v>
      </c>
      <c r="B738" s="11">
        <f t="shared" si="88"/>
        <v>2014</v>
      </c>
      <c r="C738" s="10">
        <v>40390</v>
      </c>
      <c r="D738" s="2" t="s">
        <v>819</v>
      </c>
      <c r="I738" s="22" t="s">
        <v>1255</v>
      </c>
      <c r="J738" s="2" t="s">
        <v>25</v>
      </c>
      <c r="K738" s="2" t="s">
        <v>35</v>
      </c>
      <c r="L738" s="3">
        <v>30634</v>
      </c>
      <c r="M738" s="12">
        <f t="shared" si="89"/>
        <v>27</v>
      </c>
      <c r="N738" s="11" t="str">
        <f t="shared" si="90"/>
        <v>34C</v>
      </c>
      <c r="O738" s="11">
        <f>IF(ISBLANK(P738),"",VLOOKUP(P738,Tables!$A$3:$B$11,2))</f>
        <v>2</v>
      </c>
      <c r="P738" s="2" t="s">
        <v>32</v>
      </c>
      <c r="Q738" s="2">
        <v>34</v>
      </c>
      <c r="R738" s="2">
        <v>25</v>
      </c>
      <c r="S738" s="2">
        <v>35</v>
      </c>
      <c r="T738" s="2">
        <v>71</v>
      </c>
      <c r="U738" s="13">
        <f t="shared" si="91"/>
        <v>1.8034000000000001</v>
      </c>
      <c r="V738" s="2">
        <v>125</v>
      </c>
      <c r="W738" s="12">
        <f t="shared" si="92"/>
        <v>56.698999999999998</v>
      </c>
      <c r="X738" s="13">
        <f t="shared" si="93"/>
        <v>17.433768253769394</v>
      </c>
      <c r="Y738" s="18" t="str">
        <f t="shared" si="95"/>
        <v>Y</v>
      </c>
      <c r="Z738" s="2" t="s">
        <v>820</v>
      </c>
    </row>
    <row r="739" spans="1:26" x14ac:dyDescent="0.15">
      <c r="A739" s="11">
        <f t="shared" si="94"/>
        <v>2010</v>
      </c>
      <c r="B739" s="11">
        <f t="shared" si="88"/>
        <v>2014</v>
      </c>
      <c r="C739" s="10">
        <v>40421</v>
      </c>
      <c r="D739" s="2" t="s">
        <v>1096</v>
      </c>
      <c r="I739" s="22" t="s">
        <v>1255</v>
      </c>
      <c r="J739" s="2" t="s">
        <v>69</v>
      </c>
      <c r="K739" s="2" t="s">
        <v>26</v>
      </c>
      <c r="L739" s="3">
        <v>31519</v>
      </c>
      <c r="M739" s="12">
        <f t="shared" si="89"/>
        <v>24</v>
      </c>
      <c r="N739" s="11" t="str">
        <f t="shared" si="90"/>
        <v>32D</v>
      </c>
      <c r="O739" s="11">
        <f>IF(ISBLANK(P739),"",VLOOKUP(P739,Tables!$A$3:$B$11,2))</f>
        <v>3</v>
      </c>
      <c r="P739" s="2" t="s">
        <v>27</v>
      </c>
      <c r="Q739" s="2">
        <v>32</v>
      </c>
      <c r="R739" s="2">
        <v>25</v>
      </c>
      <c r="S739" s="2">
        <v>36</v>
      </c>
      <c r="T739" s="2">
        <v>67</v>
      </c>
      <c r="U739" s="13">
        <f t="shared" si="91"/>
        <v>1.7018</v>
      </c>
      <c r="V739" s="2">
        <v>110</v>
      </c>
      <c r="W739" s="12">
        <f t="shared" si="92"/>
        <v>49.895119999999999</v>
      </c>
      <c r="X739" s="13">
        <f t="shared" si="93"/>
        <v>17.228244748313955</v>
      </c>
      <c r="Y739" s="18" t="str">
        <f t="shared" si="95"/>
        <v>N</v>
      </c>
      <c r="Z739" s="2" t="s">
        <v>1097</v>
      </c>
    </row>
    <row r="740" spans="1:26" x14ac:dyDescent="0.15">
      <c r="A740" s="11">
        <f t="shared" si="94"/>
        <v>2010</v>
      </c>
      <c r="B740" s="11">
        <f t="shared" si="88"/>
        <v>2014</v>
      </c>
      <c r="C740" s="10">
        <v>40451</v>
      </c>
      <c r="D740" s="2" t="s">
        <v>1010</v>
      </c>
      <c r="I740" s="22" t="s">
        <v>1255</v>
      </c>
      <c r="J740" s="2" t="s">
        <v>30</v>
      </c>
      <c r="K740" s="2" t="s">
        <v>35</v>
      </c>
      <c r="L740" s="3">
        <v>31934</v>
      </c>
      <c r="M740" s="12">
        <f t="shared" si="89"/>
        <v>23</v>
      </c>
      <c r="N740" s="11" t="str">
        <f t="shared" si="90"/>
        <v>34B</v>
      </c>
      <c r="O740" s="11">
        <f>IF(ISBLANK(P740),"",VLOOKUP(P740,Tables!$A$3:$B$11,2))</f>
        <v>1</v>
      </c>
      <c r="P740" s="2" t="s">
        <v>49</v>
      </c>
      <c r="Q740" s="2">
        <v>34</v>
      </c>
      <c r="R740" s="2">
        <v>25</v>
      </c>
      <c r="S740" s="2">
        <v>35</v>
      </c>
      <c r="T740" s="2">
        <v>69</v>
      </c>
      <c r="U740" s="13">
        <f t="shared" si="91"/>
        <v>1.7525999999999999</v>
      </c>
      <c r="V740" s="2">
        <v>125</v>
      </c>
      <c r="W740" s="12">
        <f t="shared" si="92"/>
        <v>56.698999999999998</v>
      </c>
      <c r="X740" s="13">
        <f t="shared" si="93"/>
        <v>18.459068634163312</v>
      </c>
      <c r="Y740" s="18" t="str">
        <f t="shared" si="95"/>
        <v>N</v>
      </c>
      <c r="Z740" s="2" t="s">
        <v>1011</v>
      </c>
    </row>
    <row r="741" spans="1:26" x14ac:dyDescent="0.15">
      <c r="A741" s="11">
        <f t="shared" si="94"/>
        <v>2010</v>
      </c>
      <c r="B741" s="11">
        <f t="shared" si="88"/>
        <v>2014</v>
      </c>
      <c r="C741" s="10">
        <v>40482</v>
      </c>
      <c r="D741" s="2" t="s">
        <v>442</v>
      </c>
      <c r="I741" s="22" t="s">
        <v>1255</v>
      </c>
      <c r="J741" s="2" t="s">
        <v>60</v>
      </c>
      <c r="K741" s="2" t="s">
        <v>31</v>
      </c>
      <c r="L741" s="3">
        <v>29621</v>
      </c>
      <c r="M741" s="12">
        <f t="shared" si="89"/>
        <v>29</v>
      </c>
      <c r="N741" s="11" t="str">
        <f t="shared" si="90"/>
        <v>34C</v>
      </c>
      <c r="O741" s="11">
        <f>IF(ISBLANK(P741),"",VLOOKUP(P741,Tables!$A$3:$B$11,2))</f>
        <v>2</v>
      </c>
      <c r="P741" s="2" t="s">
        <v>32</v>
      </c>
      <c r="Q741" s="2">
        <v>34</v>
      </c>
      <c r="R741" s="2">
        <v>25</v>
      </c>
      <c r="S741" s="2">
        <v>34</v>
      </c>
      <c r="T741" s="2">
        <v>68</v>
      </c>
      <c r="U741" s="13">
        <f t="shared" si="91"/>
        <v>1.7272000000000001</v>
      </c>
      <c r="V741" s="2">
        <v>115</v>
      </c>
      <c r="W741" s="12">
        <f t="shared" si="92"/>
        <v>52.163080000000001</v>
      </c>
      <c r="X741" s="13">
        <f t="shared" si="93"/>
        <v>17.485496476183261</v>
      </c>
      <c r="Y741" s="18" t="str">
        <f t="shared" si="95"/>
        <v>Y</v>
      </c>
      <c r="Z741" s="2" t="s">
        <v>443</v>
      </c>
    </row>
    <row r="742" spans="1:26" x14ac:dyDescent="0.15">
      <c r="A742" s="11">
        <f t="shared" si="94"/>
        <v>2010</v>
      </c>
      <c r="B742" s="11">
        <f t="shared" si="88"/>
        <v>2014</v>
      </c>
      <c r="C742" s="10">
        <v>40512</v>
      </c>
      <c r="D742" s="2" t="s">
        <v>402</v>
      </c>
      <c r="I742" s="22" t="s">
        <v>1255</v>
      </c>
      <c r="J742" s="2" t="s">
        <v>30</v>
      </c>
      <c r="K742" s="2" t="s">
        <v>31</v>
      </c>
      <c r="L742" s="3">
        <v>31022</v>
      </c>
      <c r="M742" s="12">
        <f t="shared" si="89"/>
        <v>26</v>
      </c>
      <c r="N742" s="11" t="str">
        <f t="shared" si="90"/>
        <v>34D</v>
      </c>
      <c r="O742" s="11">
        <f>IF(ISBLANK(P742),"",VLOOKUP(P742,Tables!$A$3:$B$11,2))</f>
        <v>3</v>
      </c>
      <c r="P742" s="2" t="s">
        <v>27</v>
      </c>
      <c r="Q742" s="2">
        <v>34</v>
      </c>
      <c r="R742" s="2">
        <v>24</v>
      </c>
      <c r="S742" s="2">
        <v>35</v>
      </c>
      <c r="T742" s="2">
        <v>68</v>
      </c>
      <c r="U742" s="13">
        <f t="shared" si="91"/>
        <v>1.7272000000000001</v>
      </c>
      <c r="V742" s="2">
        <v>119</v>
      </c>
      <c r="W742" s="12">
        <f t="shared" si="92"/>
        <v>53.977448000000003</v>
      </c>
      <c r="X742" s="13">
        <f t="shared" si="93"/>
        <v>18.093687657963549</v>
      </c>
      <c r="Y742" s="18" t="str">
        <f t="shared" si="95"/>
        <v>Y</v>
      </c>
      <c r="Z742" s="2" t="s">
        <v>403</v>
      </c>
    </row>
    <row r="743" spans="1:26" x14ac:dyDescent="0.15">
      <c r="A743" s="11">
        <f t="shared" si="94"/>
        <v>2010</v>
      </c>
      <c r="B743" s="11">
        <f t="shared" si="88"/>
        <v>2015</v>
      </c>
      <c r="C743" s="10">
        <v>40543</v>
      </c>
      <c r="D743" s="2" t="s">
        <v>174</v>
      </c>
      <c r="I743" s="22" t="s">
        <v>1255</v>
      </c>
      <c r="J743" s="2" t="s">
        <v>25</v>
      </c>
      <c r="K743" s="2" t="s">
        <v>35</v>
      </c>
      <c r="L743" s="3">
        <v>31553</v>
      </c>
      <c r="M743" s="12">
        <f t="shared" si="89"/>
        <v>25</v>
      </c>
      <c r="N743" s="11" t="str">
        <f t="shared" si="90"/>
        <v>32C</v>
      </c>
      <c r="O743" s="11">
        <f>IF(ISBLANK(P743),"",VLOOKUP(P743,Tables!$A$3:$B$11,2))</f>
        <v>2</v>
      </c>
      <c r="P743" s="2" t="s">
        <v>32</v>
      </c>
      <c r="Q743" s="2">
        <v>32</v>
      </c>
      <c r="R743" s="2">
        <v>25</v>
      </c>
      <c r="S743" s="2">
        <v>35</v>
      </c>
      <c r="T743" s="2">
        <v>70</v>
      </c>
      <c r="U743" s="13">
        <f t="shared" si="91"/>
        <v>1.778</v>
      </c>
      <c r="V743" s="2">
        <v>130</v>
      </c>
      <c r="W743" s="12">
        <f t="shared" si="92"/>
        <v>58.96696</v>
      </c>
      <c r="X743" s="13">
        <f t="shared" si="93"/>
        <v>18.652851183253386</v>
      </c>
      <c r="Y743" s="18" t="str">
        <f t="shared" si="95"/>
        <v>Y</v>
      </c>
      <c r="Z743" s="2" t="s">
        <v>43</v>
      </c>
    </row>
    <row r="744" spans="1:26" x14ac:dyDescent="0.15">
      <c r="A744" s="11">
        <f t="shared" si="94"/>
        <v>2010</v>
      </c>
      <c r="B744" s="11">
        <f t="shared" si="88"/>
        <v>2015</v>
      </c>
      <c r="C744" s="10">
        <v>40574</v>
      </c>
      <c r="D744" s="2" t="s">
        <v>673</v>
      </c>
      <c r="I744" s="22" t="s">
        <v>1255</v>
      </c>
      <c r="J744" s="2" t="s">
        <v>30</v>
      </c>
      <c r="K744" s="2" t="s">
        <v>26</v>
      </c>
      <c r="L744" s="3">
        <v>31863</v>
      </c>
      <c r="M744" s="12">
        <f t="shared" si="89"/>
        <v>24</v>
      </c>
      <c r="N744" s="11" t="str">
        <f t="shared" si="90"/>
        <v>32C</v>
      </c>
      <c r="O744" s="11">
        <f>IF(ISBLANK(P744),"",VLOOKUP(P744,Tables!$A$3:$B$11,2))</f>
        <v>2</v>
      </c>
      <c r="P744" s="2" t="s">
        <v>32</v>
      </c>
      <c r="Q744" s="2">
        <v>32</v>
      </c>
      <c r="R744" s="2">
        <v>25</v>
      </c>
      <c r="S744" s="2">
        <v>35</v>
      </c>
      <c r="T744" s="2">
        <v>69</v>
      </c>
      <c r="U744" s="13">
        <f t="shared" si="91"/>
        <v>1.7525999999999999</v>
      </c>
      <c r="V744" s="2">
        <v>120</v>
      </c>
      <c r="W744" s="12">
        <f t="shared" si="92"/>
        <v>54.431039999999996</v>
      </c>
      <c r="X744" s="13">
        <f t="shared" si="93"/>
        <v>17.720705888796779</v>
      </c>
      <c r="Y744" s="18" t="str">
        <f t="shared" si="95"/>
        <v>Y</v>
      </c>
      <c r="Z744" s="2" t="s">
        <v>563</v>
      </c>
    </row>
    <row r="745" spans="1:26" x14ac:dyDescent="0.15">
      <c r="A745" s="11">
        <f t="shared" si="94"/>
        <v>2010</v>
      </c>
      <c r="B745" s="11">
        <f t="shared" si="88"/>
        <v>2015</v>
      </c>
      <c r="C745" s="10">
        <v>40602</v>
      </c>
      <c r="D745" s="2" t="s">
        <v>237</v>
      </c>
      <c r="I745" s="22" t="s">
        <v>1255</v>
      </c>
      <c r="J745" s="2" t="s">
        <v>25</v>
      </c>
      <c r="K745" s="2" t="s">
        <v>35</v>
      </c>
      <c r="L745" s="3">
        <v>32403</v>
      </c>
      <c r="M745" s="12">
        <f t="shared" si="89"/>
        <v>23</v>
      </c>
      <c r="N745" s="11" t="str">
        <f t="shared" si="90"/>
        <v>34DD</v>
      </c>
      <c r="O745" s="11">
        <f>IF(ISBLANK(P745),"",VLOOKUP(P745,Tables!$A$3:$B$11,2))</f>
        <v>4</v>
      </c>
      <c r="P745" s="2" t="s">
        <v>38</v>
      </c>
      <c r="Q745" s="2">
        <v>34</v>
      </c>
      <c r="R745" s="2">
        <v>26</v>
      </c>
      <c r="S745" s="2">
        <v>31</v>
      </c>
      <c r="T745" s="2">
        <v>65</v>
      </c>
      <c r="U745" s="13">
        <f t="shared" si="91"/>
        <v>1.651</v>
      </c>
      <c r="V745" s="2">
        <v>117</v>
      </c>
      <c r="W745" s="12">
        <f t="shared" si="92"/>
        <v>53.070264000000002</v>
      </c>
      <c r="X745" s="13">
        <f t="shared" si="93"/>
        <v>19.469603246898799</v>
      </c>
      <c r="Y745" s="18" t="str">
        <f t="shared" si="95"/>
        <v>Y</v>
      </c>
      <c r="Z745" s="2" t="s">
        <v>238</v>
      </c>
    </row>
    <row r="746" spans="1:26" x14ac:dyDescent="0.15">
      <c r="A746" s="11">
        <f t="shared" si="94"/>
        <v>2010</v>
      </c>
      <c r="B746" s="11">
        <f t="shared" si="88"/>
        <v>2015</v>
      </c>
      <c r="C746" s="10">
        <v>40633</v>
      </c>
      <c r="D746" s="2" t="s">
        <v>42</v>
      </c>
      <c r="I746" s="22" t="s">
        <v>1255</v>
      </c>
      <c r="J746" s="2" t="s">
        <v>30</v>
      </c>
      <c r="K746" s="2" t="s">
        <v>35</v>
      </c>
      <c r="L746" s="3">
        <v>33001</v>
      </c>
      <c r="M746" s="12">
        <f t="shared" si="89"/>
        <v>21</v>
      </c>
      <c r="N746" s="11" t="str">
        <f t="shared" si="90"/>
        <v>32C</v>
      </c>
      <c r="O746" s="11">
        <f>IF(ISBLANK(P746),"",VLOOKUP(P746,Tables!$A$3:$B$11,2))</f>
        <v>2</v>
      </c>
      <c r="P746" s="2" t="s">
        <v>32</v>
      </c>
      <c r="Q746" s="2">
        <v>32</v>
      </c>
      <c r="R746" s="2">
        <v>24</v>
      </c>
      <c r="S746" s="2">
        <v>35</v>
      </c>
      <c r="T746" s="2">
        <v>69</v>
      </c>
      <c r="U746" s="13">
        <f t="shared" si="91"/>
        <v>1.7525999999999999</v>
      </c>
      <c r="V746" s="2">
        <v>130</v>
      </c>
      <c r="W746" s="12">
        <f t="shared" si="92"/>
        <v>58.96696</v>
      </c>
      <c r="X746" s="13">
        <f t="shared" si="93"/>
        <v>19.197431379529846</v>
      </c>
      <c r="Y746" s="18" t="str">
        <f t="shared" si="95"/>
        <v>Y</v>
      </c>
      <c r="Z746" s="2" t="s">
        <v>43</v>
      </c>
    </row>
    <row r="747" spans="1:26" x14ac:dyDescent="0.15">
      <c r="A747" s="11">
        <f t="shared" si="94"/>
        <v>2010</v>
      </c>
      <c r="B747" s="11">
        <f t="shared" si="88"/>
        <v>2015</v>
      </c>
      <c r="C747" s="10">
        <v>40663</v>
      </c>
      <c r="D747" s="2" t="s">
        <v>172</v>
      </c>
      <c r="I747" s="22" t="s">
        <v>1255</v>
      </c>
      <c r="J747" s="2" t="s">
        <v>30</v>
      </c>
      <c r="K747" s="2" t="s">
        <v>35</v>
      </c>
      <c r="L747" s="3">
        <v>30966</v>
      </c>
      <c r="M747" s="12">
        <f t="shared" si="89"/>
        <v>27</v>
      </c>
      <c r="N747" s="11" t="str">
        <f t="shared" si="90"/>
        <v>32B</v>
      </c>
      <c r="O747" s="11">
        <f>IF(ISBLANK(P747),"",VLOOKUP(P747,Tables!$A$3:$B$11,2))</f>
        <v>1</v>
      </c>
      <c r="P747" s="2" t="s">
        <v>49</v>
      </c>
      <c r="Q747" s="2">
        <v>32</v>
      </c>
      <c r="R747" s="2">
        <v>24</v>
      </c>
      <c r="S747" s="2">
        <v>36</v>
      </c>
      <c r="T747" s="2">
        <v>67</v>
      </c>
      <c r="U747" s="13">
        <f t="shared" si="91"/>
        <v>1.7018</v>
      </c>
      <c r="V747" s="2">
        <v>110</v>
      </c>
      <c r="W747" s="12">
        <f t="shared" si="92"/>
        <v>49.895119999999999</v>
      </c>
      <c r="X747" s="13">
        <f t="shared" si="93"/>
        <v>17.228244748313955</v>
      </c>
      <c r="Y747" s="18" t="str">
        <f t="shared" si="95"/>
        <v>Y</v>
      </c>
      <c r="Z747" s="2" t="s">
        <v>173</v>
      </c>
    </row>
    <row r="748" spans="1:26" x14ac:dyDescent="0.15">
      <c r="A748" s="11">
        <f t="shared" si="94"/>
        <v>2010</v>
      </c>
      <c r="B748" s="11">
        <f t="shared" si="88"/>
        <v>2015</v>
      </c>
      <c r="C748" s="10">
        <v>40694</v>
      </c>
      <c r="D748" s="2" t="s">
        <v>672</v>
      </c>
      <c r="I748" s="22" t="s">
        <v>1255</v>
      </c>
      <c r="J748" s="2" t="s">
        <v>25</v>
      </c>
      <c r="K748" s="2" t="s">
        <v>35</v>
      </c>
      <c r="L748" s="3">
        <v>31493</v>
      </c>
      <c r="M748" s="12">
        <f t="shared" si="89"/>
        <v>25</v>
      </c>
      <c r="N748" s="11" t="str">
        <f t="shared" si="90"/>
        <v>32B</v>
      </c>
      <c r="O748" s="11">
        <f>IF(ISBLANK(P748),"",VLOOKUP(P748,Tables!$A$3:$B$11,2))</f>
        <v>1</v>
      </c>
      <c r="P748" s="2" t="s">
        <v>49</v>
      </c>
      <c r="Q748" s="2">
        <v>32</v>
      </c>
      <c r="R748" s="2">
        <v>25</v>
      </c>
      <c r="S748" s="2">
        <v>34</v>
      </c>
      <c r="T748" s="2">
        <v>66</v>
      </c>
      <c r="U748" s="13">
        <f t="shared" si="91"/>
        <v>1.6764000000000001</v>
      </c>
      <c r="V748" s="2">
        <v>117</v>
      </c>
      <c r="W748" s="12">
        <f t="shared" si="92"/>
        <v>53.070264000000002</v>
      </c>
      <c r="X748" s="13">
        <f t="shared" si="93"/>
        <v>18.884084875607765</v>
      </c>
      <c r="Y748" s="18" t="str">
        <f t="shared" si="95"/>
        <v>Y</v>
      </c>
      <c r="Z748" s="2" t="s">
        <v>91</v>
      </c>
    </row>
    <row r="749" spans="1:26" x14ac:dyDescent="0.15">
      <c r="A749" s="11">
        <f t="shared" si="94"/>
        <v>2010</v>
      </c>
      <c r="B749" s="11">
        <f t="shared" si="88"/>
        <v>2015</v>
      </c>
      <c r="C749" s="10">
        <v>40724</v>
      </c>
      <c r="D749" s="2" t="s">
        <v>1230</v>
      </c>
      <c r="F749" s="2" t="s">
        <v>1206</v>
      </c>
      <c r="G749" s="2" t="s">
        <v>1263</v>
      </c>
      <c r="H749" s="2" t="s">
        <v>1264</v>
      </c>
      <c r="I749" s="22" t="s">
        <v>1255</v>
      </c>
      <c r="J749" s="2" t="s">
        <v>60</v>
      </c>
      <c r="K749" s="2" t="s">
        <v>26</v>
      </c>
      <c r="L749" s="3">
        <v>31962</v>
      </c>
      <c r="M749" s="11">
        <f t="shared" si="89"/>
        <v>24</v>
      </c>
      <c r="N749" s="11" t="str">
        <f t="shared" si="90"/>
        <v>32C</v>
      </c>
      <c r="O749" s="11">
        <f>IF(ISBLANK(P749),"",VLOOKUP(P749,Tables!$A$3:$B$11,2))</f>
        <v>2</v>
      </c>
      <c r="P749" s="2" t="s">
        <v>32</v>
      </c>
      <c r="Q749" s="2">
        <v>32</v>
      </c>
      <c r="R749" s="2">
        <v>26</v>
      </c>
      <c r="S749" s="2">
        <v>36</v>
      </c>
      <c r="T749" s="2">
        <v>67</v>
      </c>
      <c r="U749" s="13">
        <f t="shared" si="91"/>
        <v>1.7018</v>
      </c>
      <c r="V749" s="2">
        <v>125</v>
      </c>
      <c r="W749" s="12">
        <f t="shared" si="92"/>
        <v>56.698999999999998</v>
      </c>
      <c r="X749" s="13">
        <f t="shared" si="93"/>
        <v>19.577550850356769</v>
      </c>
      <c r="Y749" s="18" t="str">
        <f t="shared" si="95"/>
        <v>Y</v>
      </c>
      <c r="Z749" s="2" t="s">
        <v>1231</v>
      </c>
    </row>
    <row r="750" spans="1:26" x14ac:dyDescent="0.15">
      <c r="A750" s="11"/>
      <c r="B750" s="11"/>
      <c r="C750" s="10"/>
      <c r="L750" s="3"/>
      <c r="M750" s="11"/>
      <c r="N750" s="11"/>
      <c r="O750" s="11"/>
      <c r="U750" s="13"/>
      <c r="W750" s="12"/>
      <c r="X750" s="13"/>
      <c r="Y750" s="18"/>
    </row>
    <row r="751" spans="1:26" x14ac:dyDescent="0.15">
      <c r="L751" s="4"/>
      <c r="M751" s="4"/>
    </row>
  </sheetData>
  <autoFilter ref="B1:Z749">
    <sortState ref="B2:U748">
      <sortCondition ref="C1:C748"/>
    </sortState>
  </autoFilter>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topLeftCell="A17" workbookViewId="0">
      <selection activeCell="A29" sqref="A29"/>
    </sheetView>
  </sheetViews>
  <sheetFormatPr defaultRowHeight="12.75" x14ac:dyDescent="0.2"/>
  <cols>
    <col min="1" max="1" width="19.5" customWidth="1"/>
    <col min="2" max="2" width="24" style="17" customWidth="1"/>
    <col min="3" max="3" width="12.625" style="20" customWidth="1"/>
    <col min="4" max="4" width="13.875" style="17" customWidth="1"/>
    <col min="5" max="5" width="14.875" style="17" customWidth="1"/>
    <col min="6" max="6" width="13.75" style="17" customWidth="1"/>
    <col min="7" max="7" width="15.75" customWidth="1"/>
    <col min="8" max="8" width="16.125" style="17" customWidth="1"/>
    <col min="9" max="9" width="8.125" customWidth="1"/>
    <col min="10" max="10" width="13.875" bestFit="1" customWidth="1"/>
    <col min="11" max="13" width="3.375" customWidth="1"/>
    <col min="14" max="14" width="3.625" customWidth="1"/>
    <col min="15" max="16" width="3.375" customWidth="1"/>
    <col min="17" max="17" width="8.125" customWidth="1"/>
    <col min="18" max="18" width="14.875" bestFit="1" customWidth="1"/>
    <col min="19" max="21" width="3.375" customWidth="1"/>
    <col min="22" max="22" width="3.625" customWidth="1"/>
    <col min="23" max="24" width="3.375" customWidth="1"/>
    <col min="25" max="25" width="8.125" customWidth="1"/>
    <col min="26" max="26" width="13.75" bestFit="1" customWidth="1"/>
    <col min="27" max="29" width="3.375" customWidth="1"/>
    <col min="30" max="30" width="3.625" customWidth="1"/>
    <col min="31" max="32" width="3.375" customWidth="1"/>
    <col min="33" max="33" width="8.125" customWidth="1"/>
    <col min="34" max="34" width="15.75" bestFit="1" customWidth="1"/>
    <col min="35" max="40" width="5.125" customWidth="1"/>
    <col min="41" max="41" width="8.125" customWidth="1"/>
    <col min="42" max="42" width="16.125" bestFit="1" customWidth="1"/>
    <col min="43" max="45" width="3.375" customWidth="1"/>
    <col min="46" max="46" width="3.625" customWidth="1"/>
    <col min="47" max="48" width="3.375" customWidth="1"/>
    <col min="49" max="49" width="8.75" customWidth="1"/>
    <col min="50" max="50" width="18.75" bestFit="1" customWidth="1"/>
    <col min="51" max="51" width="19.875" bestFit="1" customWidth="1"/>
    <col min="52" max="52" width="20.875" bestFit="1" customWidth="1"/>
    <col min="53" max="53" width="19.75" bestFit="1" customWidth="1"/>
    <col min="54" max="54" width="21.875" bestFit="1" customWidth="1"/>
    <col min="55" max="55" width="22.25" bestFit="1" customWidth="1"/>
  </cols>
  <sheetData>
    <row r="1" spans="1:8" ht="22.5" x14ac:dyDescent="0.3">
      <c r="A1" s="24" t="s">
        <v>1258</v>
      </c>
    </row>
    <row r="3" spans="1:8" x14ac:dyDescent="0.2">
      <c r="A3" s="14" t="s">
        <v>1234</v>
      </c>
      <c r="B3" s="17" t="s">
        <v>1241</v>
      </c>
      <c r="C3" s="20" t="s">
        <v>1245</v>
      </c>
      <c r="D3" s="17" t="s">
        <v>1238</v>
      </c>
      <c r="E3" s="17" t="s">
        <v>1239</v>
      </c>
      <c r="F3" s="17" t="s">
        <v>1240</v>
      </c>
      <c r="G3" s="16" t="s">
        <v>1236</v>
      </c>
      <c r="H3" s="17" t="s">
        <v>1237</v>
      </c>
    </row>
    <row r="4" spans="1:8" x14ac:dyDescent="0.2">
      <c r="A4" s="15">
        <v>1950</v>
      </c>
      <c r="B4" s="17">
        <v>22.287671232876711</v>
      </c>
      <c r="C4" s="20">
        <v>2.3835616438356166</v>
      </c>
      <c r="D4" s="17">
        <v>36.263888888888886</v>
      </c>
      <c r="E4" s="17">
        <v>23.236111111111111</v>
      </c>
      <c r="F4" s="17">
        <v>35.277777777777779</v>
      </c>
      <c r="G4" s="16">
        <v>1.6578881355932205</v>
      </c>
      <c r="H4" s="17">
        <v>51.860685333333322</v>
      </c>
    </row>
    <row r="5" spans="1:8" x14ac:dyDescent="0.2">
      <c r="A5" s="15">
        <v>1960</v>
      </c>
      <c r="B5" s="17">
        <v>21.091666666666665</v>
      </c>
      <c r="C5" s="20">
        <v>2.3041666666666667</v>
      </c>
      <c r="D5" s="17">
        <v>36.024999999999999</v>
      </c>
      <c r="E5" s="17">
        <v>22.633333333333333</v>
      </c>
      <c r="F5" s="17">
        <v>35.174999999999997</v>
      </c>
      <c r="G5" s="16">
        <v>1.6386201680672274</v>
      </c>
      <c r="H5" s="17">
        <v>52.055447999999998</v>
      </c>
    </row>
    <row r="6" spans="1:8" x14ac:dyDescent="0.2">
      <c r="A6" s="15">
        <v>1970</v>
      </c>
      <c r="B6" s="17">
        <v>22.305785123966942</v>
      </c>
      <c r="C6" s="20">
        <v>2.3016528925619837</v>
      </c>
      <c r="D6" s="17">
        <v>35.355371900826448</v>
      </c>
      <c r="E6" s="17">
        <v>23.625</v>
      </c>
      <c r="F6" s="17">
        <v>35.125</v>
      </c>
      <c r="G6" s="16">
        <v>1.6764000000000008</v>
      </c>
      <c r="H6" s="17">
        <v>52.268918133333344</v>
      </c>
    </row>
    <row r="7" spans="1:8" x14ac:dyDescent="0.2">
      <c r="A7" s="15">
        <v>1980</v>
      </c>
      <c r="B7" s="17">
        <v>22.636363636363637</v>
      </c>
      <c r="C7" s="20">
        <v>2.4793388429752068</v>
      </c>
      <c r="D7" s="17">
        <v>35.396694214876035</v>
      </c>
      <c r="E7" s="17">
        <v>23.371900826446282</v>
      </c>
      <c r="F7" s="17">
        <v>34.421487603305785</v>
      </c>
      <c r="G7" s="16">
        <v>1.6877355371900833</v>
      </c>
      <c r="H7" s="17">
        <v>51.069122823529419</v>
      </c>
    </row>
    <row r="8" spans="1:8" x14ac:dyDescent="0.2">
      <c r="A8" s="15">
        <v>1990</v>
      </c>
      <c r="B8" s="17">
        <v>23.204918032786885</v>
      </c>
      <c r="C8" s="20">
        <v>2.3401639344262297</v>
      </c>
      <c r="D8" s="17">
        <v>34.83606557377049</v>
      </c>
      <c r="E8" s="17">
        <v>23.737704918032787</v>
      </c>
      <c r="F8" s="17">
        <v>34.549180327868854</v>
      </c>
      <c r="G8" s="16">
        <v>1.708462295081969</v>
      </c>
      <c r="H8" s="17">
        <v>52.873211737704906</v>
      </c>
    </row>
    <row r="9" spans="1:8" x14ac:dyDescent="0.2">
      <c r="A9" s="15">
        <v>2000</v>
      </c>
      <c r="B9" s="17">
        <v>23.201612903225808</v>
      </c>
      <c r="C9" s="20">
        <v>2.435483870967742</v>
      </c>
      <c r="D9" s="17">
        <v>34.096774193548384</v>
      </c>
      <c r="E9" s="17">
        <v>24.20967741935484</v>
      </c>
      <c r="F9" s="17">
        <v>34.354838709677416</v>
      </c>
      <c r="G9" s="16">
        <v>1.6929919354838718</v>
      </c>
      <c r="H9" s="17">
        <v>52.536196000000011</v>
      </c>
    </row>
    <row r="10" spans="1:8" x14ac:dyDescent="0.2">
      <c r="A10" s="15">
        <v>2010</v>
      </c>
      <c r="B10" s="17">
        <v>23.970149253731343</v>
      </c>
      <c r="C10" s="20">
        <v>2.3134328358208953</v>
      </c>
      <c r="D10" s="17">
        <v>33.417910447761194</v>
      </c>
      <c r="E10" s="17">
        <v>24.626865671641792</v>
      </c>
      <c r="F10" s="17">
        <v>34.731343283582092</v>
      </c>
      <c r="G10" s="16">
        <v>1.6983880597014931</v>
      </c>
      <c r="H10" s="17">
        <v>53.297060000000002</v>
      </c>
    </row>
    <row r="11" spans="1:8" x14ac:dyDescent="0.2">
      <c r="A11" s="15" t="s">
        <v>1235</v>
      </c>
      <c r="B11" s="17">
        <v>22.606951871657753</v>
      </c>
      <c r="C11" s="20">
        <v>2.3683155080213902</v>
      </c>
      <c r="D11" s="17">
        <v>35.089692101740297</v>
      </c>
      <c r="E11" s="17">
        <v>23.592493297587133</v>
      </c>
      <c r="F11" s="17">
        <v>34.776139410187668</v>
      </c>
      <c r="G11" s="16">
        <v>1.6808008185538972</v>
      </c>
      <c r="H11" s="17">
        <v>52.24777560165974</v>
      </c>
    </row>
    <row r="13" spans="1:8" ht="22.5" x14ac:dyDescent="0.3">
      <c r="A13" s="24" t="s">
        <v>1259</v>
      </c>
    </row>
    <row r="15" spans="1:8" x14ac:dyDescent="0.2">
      <c r="A15" s="14" t="s">
        <v>1254</v>
      </c>
      <c r="B15" s="17" t="s">
        <v>1256</v>
      </c>
    </row>
    <row r="17" spans="1:8" x14ac:dyDescent="0.2">
      <c r="A17" s="14" t="s">
        <v>1234</v>
      </c>
      <c r="B17" s="17" t="s">
        <v>1241</v>
      </c>
      <c r="C17" s="20" t="s">
        <v>1245</v>
      </c>
      <c r="D17" s="17" t="s">
        <v>1238</v>
      </c>
      <c r="E17" s="17" t="s">
        <v>1239</v>
      </c>
      <c r="F17" s="17" t="s">
        <v>1240</v>
      </c>
      <c r="G17" t="s">
        <v>1236</v>
      </c>
      <c r="H17" s="17" t="s">
        <v>1237</v>
      </c>
    </row>
    <row r="18" spans="1:8" x14ac:dyDescent="0.2">
      <c r="A18" s="15">
        <v>1950</v>
      </c>
      <c r="B18" s="17">
        <v>19.666666666666668</v>
      </c>
      <c r="C18" s="20">
        <v>1.6666666666666667</v>
      </c>
      <c r="D18" s="17">
        <v>34.666666666666664</v>
      </c>
      <c r="E18" s="17">
        <v>22.333333333333332</v>
      </c>
      <c r="F18" s="17">
        <v>34.666666666666664</v>
      </c>
      <c r="G18" s="16">
        <v>1.6256000000000002</v>
      </c>
      <c r="H18" s="17">
        <v>50.499909333333335</v>
      </c>
    </row>
    <row r="19" spans="1:8" x14ac:dyDescent="0.2">
      <c r="A19" s="15">
        <v>1960</v>
      </c>
      <c r="B19" s="17">
        <v>20.8</v>
      </c>
      <c r="C19" s="20">
        <v>2.7</v>
      </c>
      <c r="D19" s="17">
        <v>36.299999999999997</v>
      </c>
      <c r="E19" s="17">
        <v>22.5</v>
      </c>
      <c r="F19" s="17">
        <v>35.799999999999997</v>
      </c>
      <c r="G19" s="16">
        <v>1.64846</v>
      </c>
      <c r="H19" s="17">
        <v>52.480594400000008</v>
      </c>
    </row>
    <row r="20" spans="1:8" x14ac:dyDescent="0.2">
      <c r="A20" s="15">
        <v>1970</v>
      </c>
      <c r="B20" s="17">
        <v>23.5</v>
      </c>
      <c r="C20" s="20">
        <v>2.9</v>
      </c>
      <c r="D20" s="17">
        <v>35.799999999999997</v>
      </c>
      <c r="E20" s="17">
        <v>23.8</v>
      </c>
      <c r="F20" s="17">
        <v>35.299999999999997</v>
      </c>
      <c r="G20" s="16">
        <v>1.69164</v>
      </c>
      <c r="H20" s="17">
        <v>53.024904800000002</v>
      </c>
    </row>
    <row r="21" spans="1:8" x14ac:dyDescent="0.2">
      <c r="A21" s="15">
        <v>1980</v>
      </c>
      <c r="B21" s="17">
        <v>23.7</v>
      </c>
      <c r="C21" s="20">
        <v>2.7</v>
      </c>
      <c r="D21" s="17">
        <v>35.6</v>
      </c>
      <c r="E21" s="17">
        <v>23.4</v>
      </c>
      <c r="F21" s="17">
        <v>34.5</v>
      </c>
      <c r="G21" s="16">
        <v>1.73736</v>
      </c>
      <c r="H21" s="17">
        <v>53.796011199999995</v>
      </c>
    </row>
    <row r="22" spans="1:8" x14ac:dyDescent="0.2">
      <c r="A22" s="15">
        <v>1990</v>
      </c>
      <c r="B22" s="17">
        <v>22.6</v>
      </c>
      <c r="C22" s="20">
        <v>2.6</v>
      </c>
      <c r="D22" s="17">
        <v>35.1</v>
      </c>
      <c r="E22" s="17">
        <v>24</v>
      </c>
      <c r="F22" s="17">
        <v>35.4</v>
      </c>
      <c r="G22" s="16">
        <v>1.7348200000000003</v>
      </c>
      <c r="H22" s="17">
        <v>55.973252799999997</v>
      </c>
    </row>
    <row r="23" spans="1:8" x14ac:dyDescent="0.2">
      <c r="A23" s="15">
        <v>2000</v>
      </c>
      <c r="B23" s="17">
        <v>23.9</v>
      </c>
      <c r="C23" s="20">
        <v>2.1</v>
      </c>
      <c r="D23" s="17">
        <v>33.700000000000003</v>
      </c>
      <c r="E23" s="17">
        <v>23.5</v>
      </c>
      <c r="F23" s="17">
        <v>33.4</v>
      </c>
      <c r="G23" s="16">
        <v>1.6840199999999999</v>
      </c>
      <c r="H23" s="17">
        <v>51.4373328</v>
      </c>
    </row>
    <row r="24" spans="1:8" x14ac:dyDescent="0.2">
      <c r="A24" s="15">
        <v>2010</v>
      </c>
      <c r="B24" s="17">
        <v>23.6</v>
      </c>
      <c r="C24" s="20">
        <v>2.6</v>
      </c>
      <c r="D24" s="17">
        <v>33.799999999999997</v>
      </c>
      <c r="E24" s="17">
        <v>24</v>
      </c>
      <c r="F24" s="17">
        <v>34.799999999999997</v>
      </c>
      <c r="G24" s="16">
        <v>1.6662400000000002</v>
      </c>
      <c r="H24" s="17">
        <v>52.072361600000001</v>
      </c>
    </row>
    <row r="25" spans="1:8" x14ac:dyDescent="0.2">
      <c r="A25" s="15" t="s">
        <v>1235</v>
      </c>
      <c r="B25" s="17">
        <v>22.793103448275861</v>
      </c>
      <c r="C25" s="20">
        <v>2.5517241379310347</v>
      </c>
      <c r="D25" s="17">
        <v>35.137931034482762</v>
      </c>
      <c r="E25" s="17">
        <v>23.431034482758619</v>
      </c>
      <c r="F25" s="17">
        <v>34.862068965517238</v>
      </c>
      <c r="G25" s="16">
        <v>1.6926034482758627</v>
      </c>
      <c r="H25" s="17">
        <v>53.085905103448262</v>
      </c>
    </row>
    <row r="29" spans="1:8" x14ac:dyDescent="0.2">
      <c r="A29" s="14" t="s">
        <v>1254</v>
      </c>
      <c r="B29" t="s">
        <v>1257</v>
      </c>
    </row>
    <row r="31" spans="1:8" x14ac:dyDescent="0.2">
      <c r="A31" s="14" t="s">
        <v>1234</v>
      </c>
      <c r="B31" t="s">
        <v>1260</v>
      </c>
      <c r="C31"/>
    </row>
    <row r="32" spans="1:8" x14ac:dyDescent="0.2">
      <c r="A32" s="15">
        <v>1950</v>
      </c>
      <c r="B32" s="23">
        <v>73</v>
      </c>
      <c r="C32"/>
    </row>
    <row r="33" spans="1:3" x14ac:dyDescent="0.2">
      <c r="A33" s="25" t="s">
        <v>26</v>
      </c>
      <c r="B33" s="23">
        <v>29</v>
      </c>
      <c r="C33"/>
    </row>
    <row r="34" spans="1:3" x14ac:dyDescent="0.2">
      <c r="A34" s="25" t="s">
        <v>35</v>
      </c>
      <c r="B34" s="23">
        <v>30</v>
      </c>
      <c r="C34"/>
    </row>
    <row r="35" spans="1:3" x14ac:dyDescent="0.2">
      <c r="A35" s="25" t="s">
        <v>31</v>
      </c>
      <c r="B35" s="23">
        <v>14</v>
      </c>
      <c r="C35"/>
    </row>
    <row r="36" spans="1:3" x14ac:dyDescent="0.2">
      <c r="A36" s="15">
        <v>1960</v>
      </c>
      <c r="B36" s="23">
        <v>120</v>
      </c>
      <c r="C36"/>
    </row>
    <row r="37" spans="1:3" x14ac:dyDescent="0.2">
      <c r="A37" s="25" t="s">
        <v>26</v>
      </c>
      <c r="B37" s="23">
        <v>42</v>
      </c>
      <c r="C37"/>
    </row>
    <row r="38" spans="1:3" x14ac:dyDescent="0.2">
      <c r="A38" s="25" t="s">
        <v>35</v>
      </c>
      <c r="B38" s="23">
        <v>69</v>
      </c>
      <c r="C38"/>
    </row>
    <row r="39" spans="1:3" x14ac:dyDescent="0.2">
      <c r="A39" s="25" t="s">
        <v>31</v>
      </c>
      <c r="B39" s="23">
        <v>9</v>
      </c>
      <c r="C39"/>
    </row>
    <row r="40" spans="1:3" x14ac:dyDescent="0.2">
      <c r="A40" s="15">
        <v>1970</v>
      </c>
      <c r="B40" s="23">
        <v>121</v>
      </c>
      <c r="C40"/>
    </row>
    <row r="41" spans="1:3" x14ac:dyDescent="0.2">
      <c r="A41" s="25" t="s">
        <v>26</v>
      </c>
      <c r="B41" s="23">
        <v>55</v>
      </c>
      <c r="C41"/>
    </row>
    <row r="42" spans="1:3" x14ac:dyDescent="0.2">
      <c r="A42" s="25" t="s">
        <v>35</v>
      </c>
      <c r="B42" s="23">
        <v>63</v>
      </c>
      <c r="C42"/>
    </row>
    <row r="43" spans="1:3" x14ac:dyDescent="0.2">
      <c r="A43" s="25" t="s">
        <v>31</v>
      </c>
      <c r="B43" s="23">
        <v>3</v>
      </c>
      <c r="C43"/>
    </row>
    <row r="44" spans="1:3" x14ac:dyDescent="0.2">
      <c r="A44" s="15">
        <v>1980</v>
      </c>
      <c r="B44" s="23">
        <v>121</v>
      </c>
      <c r="C44"/>
    </row>
    <row r="45" spans="1:3" x14ac:dyDescent="0.2">
      <c r="A45" s="25" t="s">
        <v>26</v>
      </c>
      <c r="B45" s="23">
        <v>63</v>
      </c>
      <c r="C45"/>
    </row>
    <row r="46" spans="1:3" x14ac:dyDescent="0.2">
      <c r="A46" s="25" t="s">
        <v>35</v>
      </c>
      <c r="B46" s="23">
        <v>57</v>
      </c>
      <c r="C46"/>
    </row>
    <row r="47" spans="1:3" x14ac:dyDescent="0.2">
      <c r="A47" s="25" t="s">
        <v>31</v>
      </c>
      <c r="B47" s="23">
        <v>1</v>
      </c>
      <c r="C47"/>
    </row>
    <row r="48" spans="1:3" x14ac:dyDescent="0.2">
      <c r="A48" s="15">
        <v>1990</v>
      </c>
      <c r="B48" s="23">
        <v>122</v>
      </c>
      <c r="C48"/>
    </row>
    <row r="49" spans="1:2" x14ac:dyDescent="0.2">
      <c r="A49" s="25" t="s">
        <v>26</v>
      </c>
      <c r="B49" s="23">
        <v>69</v>
      </c>
    </row>
    <row r="50" spans="1:2" x14ac:dyDescent="0.2">
      <c r="A50" s="25" t="s">
        <v>35</v>
      </c>
      <c r="B50" s="23">
        <v>49</v>
      </c>
    </row>
    <row r="51" spans="1:2" x14ac:dyDescent="0.2">
      <c r="A51" s="25" t="s">
        <v>31</v>
      </c>
      <c r="B51" s="23">
        <v>4</v>
      </c>
    </row>
    <row r="52" spans="1:2" x14ac:dyDescent="0.2">
      <c r="A52" s="15">
        <v>2000</v>
      </c>
      <c r="B52" s="23">
        <v>124</v>
      </c>
    </row>
    <row r="53" spans="1:2" x14ac:dyDescent="0.2">
      <c r="A53" s="25" t="s">
        <v>26</v>
      </c>
      <c r="B53" s="23">
        <v>62</v>
      </c>
    </row>
    <row r="54" spans="1:2" x14ac:dyDescent="0.2">
      <c r="A54" s="25" t="s">
        <v>35</v>
      </c>
      <c r="B54" s="23">
        <v>57</v>
      </c>
    </row>
    <row r="55" spans="1:2" x14ac:dyDescent="0.2">
      <c r="A55" s="25" t="s">
        <v>31</v>
      </c>
      <c r="B55" s="23">
        <v>5</v>
      </c>
    </row>
    <row r="56" spans="1:2" x14ac:dyDescent="0.2">
      <c r="A56" s="15">
        <v>2010</v>
      </c>
      <c r="B56" s="23">
        <v>67</v>
      </c>
    </row>
    <row r="57" spans="1:2" x14ac:dyDescent="0.2">
      <c r="A57" s="25" t="s">
        <v>26</v>
      </c>
      <c r="B57" s="23">
        <v>30</v>
      </c>
    </row>
    <row r="58" spans="1:2" x14ac:dyDescent="0.2">
      <c r="A58" s="25" t="s">
        <v>35</v>
      </c>
      <c r="B58" s="23">
        <v>34</v>
      </c>
    </row>
    <row r="59" spans="1:2" x14ac:dyDescent="0.2">
      <c r="A59" s="25" t="s">
        <v>31</v>
      </c>
      <c r="B59" s="23">
        <v>3</v>
      </c>
    </row>
    <row r="60" spans="1:2" x14ac:dyDescent="0.2">
      <c r="A60" s="15" t="s">
        <v>1235</v>
      </c>
      <c r="B60" s="23">
        <v>748</v>
      </c>
    </row>
    <row r="61" spans="1:2" x14ac:dyDescent="0.2">
      <c r="B61"/>
    </row>
    <row r="62" spans="1:2" x14ac:dyDescent="0.2">
      <c r="B62"/>
    </row>
  </sheetData>
  <pageMargins left="0.7" right="0.7" top="0.75" bottom="0.75" header="0.3" footer="0.3"/>
  <pageSetup paperSize="9" orientation="portrait" horizontalDpi="0" verticalDpi="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C12" sqref="C12"/>
    </sheetView>
  </sheetViews>
  <sheetFormatPr defaultRowHeight="12.75" x14ac:dyDescent="0.2"/>
  <cols>
    <col min="4" max="4" width="77" customWidth="1"/>
  </cols>
  <sheetData>
    <row r="1" spans="1:4" ht="24.75" customHeight="1" x14ac:dyDescent="0.2">
      <c r="A1" s="7" t="s">
        <v>22</v>
      </c>
      <c r="D1" s="21" t="s">
        <v>1251</v>
      </c>
    </row>
    <row r="2" spans="1:4" x14ac:dyDescent="0.2">
      <c r="A2" s="7" t="s">
        <v>1247</v>
      </c>
      <c r="B2">
        <v>0</v>
      </c>
      <c r="D2" s="7"/>
    </row>
    <row r="3" spans="1:4" x14ac:dyDescent="0.2">
      <c r="A3" s="7" t="s">
        <v>80</v>
      </c>
      <c r="B3">
        <v>0.5</v>
      </c>
      <c r="D3" s="7"/>
    </row>
    <row r="4" spans="1:4" x14ac:dyDescent="0.2">
      <c r="A4" s="7" t="s">
        <v>49</v>
      </c>
      <c r="B4">
        <v>1</v>
      </c>
    </row>
    <row r="5" spans="1:4" x14ac:dyDescent="0.2">
      <c r="A5" s="7" t="s">
        <v>32</v>
      </c>
      <c r="B5">
        <v>2</v>
      </c>
    </row>
    <row r="6" spans="1:4" x14ac:dyDescent="0.2">
      <c r="A6" s="7" t="s">
        <v>27</v>
      </c>
      <c r="B6">
        <v>3</v>
      </c>
    </row>
    <row r="7" spans="1:4" x14ac:dyDescent="0.2">
      <c r="A7" s="7" t="s">
        <v>38</v>
      </c>
      <c r="B7">
        <v>4</v>
      </c>
    </row>
    <row r="8" spans="1:4" x14ac:dyDescent="0.2">
      <c r="A8" s="7" t="s">
        <v>1249</v>
      </c>
      <c r="B8">
        <v>5</v>
      </c>
    </row>
    <row r="9" spans="1:4" x14ac:dyDescent="0.2">
      <c r="A9" s="7" t="s">
        <v>55</v>
      </c>
      <c r="B9">
        <v>5</v>
      </c>
    </row>
    <row r="10" spans="1:4" x14ac:dyDescent="0.2">
      <c r="A10" s="7" t="s">
        <v>529</v>
      </c>
      <c r="B10">
        <v>6</v>
      </c>
    </row>
    <row r="11" spans="1:4" x14ac:dyDescent="0.2">
      <c r="A11" s="7" t="s">
        <v>1246</v>
      </c>
      <c r="B11">
        <v>7</v>
      </c>
    </row>
    <row r="12" spans="1:4" x14ac:dyDescent="0.2">
      <c r="A12" s="7" t="s">
        <v>1250</v>
      </c>
      <c r="B12">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
  <sheetViews>
    <sheetView workbookViewId="0">
      <selection activeCell="B4" sqref="B4"/>
    </sheetView>
  </sheetViews>
  <sheetFormatPr defaultRowHeight="12.75" x14ac:dyDescent="0.2"/>
  <cols>
    <col min="1" max="1" width="20.875" bestFit="1" customWidth="1"/>
    <col min="2" max="2" width="28.125" bestFit="1" customWidth="1"/>
  </cols>
  <sheetData>
    <row r="2" spans="1:2" x14ac:dyDescent="0.2">
      <c r="A2" t="s">
        <v>1215</v>
      </c>
      <c r="B2" t="s">
        <v>1214</v>
      </c>
    </row>
    <row r="3" spans="1:2" x14ac:dyDescent="0.2">
      <c r="A3" s="7" t="s">
        <v>1222</v>
      </c>
      <c r="B3" t="s">
        <v>1221</v>
      </c>
    </row>
    <row r="4" spans="1:2" x14ac:dyDescent="0.2">
      <c r="A4" s="7" t="s">
        <v>1233</v>
      </c>
      <c r="B4" t="s">
        <v>1232</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Fogli di lavoro</vt:lpstr>
      </vt:variant>
      <vt:variant>
        <vt:i4>4</vt:i4>
      </vt:variant>
    </vt:vector>
  </HeadingPairs>
  <TitlesOfParts>
    <vt:vector size="4" baseType="lpstr">
      <vt:lpstr>Playmates</vt:lpstr>
      <vt:lpstr>Stats</vt:lpstr>
      <vt:lpstr>Tables</vt:lpstr>
      <vt:lpstr>References</vt:lpstr>
    </vt:vector>
  </TitlesOfParts>
  <Company>Conde Nast Magazines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Clare Baldwin</dc:creator>
  <cp:lastModifiedBy>Daniele</cp:lastModifiedBy>
  <dcterms:created xsi:type="dcterms:W3CDTF">2009-01-10T00:36:24Z</dcterms:created>
  <dcterms:modified xsi:type="dcterms:W3CDTF">2015-11-17T20:20:48Z</dcterms:modified>
</cp:coreProperties>
</file>